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600" yWindow="30" windowWidth="18135" windowHeight="9510" tabRatio="884"/>
  </bookViews>
  <sheets>
    <sheet name="201504" sheetId="23" r:id="rId1"/>
    <sheet name="201503" sheetId="19" r:id="rId2"/>
    <sheet name="201502" sheetId="14" r:id="rId3"/>
    <sheet name="201501" sheetId="4" r:id="rId4"/>
    <sheet name="基准" sheetId="20" r:id="rId5"/>
    <sheet name="Sheet1" sheetId="22" r:id="rId6"/>
    <sheet name="持续迭代（新需求）" sheetId="18" r:id="rId7"/>
  </sheets>
  <definedNames>
    <definedName name="_xlnm._FilterDatabase" localSheetId="3" hidden="1">'201501'!$A$1:$AL$267</definedName>
    <definedName name="_xlnm._FilterDatabase" localSheetId="2" hidden="1">'201502'!$A$1:$AC$267</definedName>
    <definedName name="_xlnm._FilterDatabase" localSheetId="1" hidden="1">'201503'!$A$1:$AN$1110</definedName>
    <definedName name="_xlnm._FilterDatabase" localSheetId="0" hidden="1">'201504'!$A$1:$AF$3</definedName>
    <definedName name="_xlnm._FilterDatabase" localSheetId="4" hidden="1">基准!$A$1:$Y$1</definedName>
  </definedNames>
  <calcPr calcId="124519"/>
</workbook>
</file>

<file path=xl/calcChain.xml><?xml version="1.0" encoding="utf-8"?>
<calcChain xmlns="http://schemas.openxmlformats.org/spreadsheetml/2006/main">
  <c r="Y2" i="23"/>
  <c r="X2"/>
  <c r="W2"/>
  <c r="Y3"/>
  <c r="X3"/>
  <c r="W3"/>
  <c r="W78" i="20"/>
  <c r="X78"/>
  <c r="Y78"/>
  <c r="W79"/>
  <c r="X79"/>
  <c r="Y79"/>
  <c r="W80"/>
  <c r="X80"/>
  <c r="Y80"/>
  <c r="W81"/>
  <c r="X81"/>
  <c r="Y81"/>
  <c r="W82"/>
  <c r="X82"/>
  <c r="Y82"/>
  <c r="W83"/>
  <c r="X83"/>
  <c r="Y83"/>
  <c r="W84"/>
  <c r="X84"/>
  <c r="Y84"/>
  <c r="W85"/>
  <c r="X85"/>
  <c r="Y85"/>
  <c r="W86"/>
  <c r="X86"/>
  <c r="Y86"/>
  <c r="W87"/>
  <c r="X87"/>
  <c r="Y87"/>
  <c r="W88"/>
  <c r="X88"/>
  <c r="Y88"/>
  <c r="W89"/>
  <c r="X89"/>
  <c r="Y89"/>
  <c r="W90"/>
  <c r="X90"/>
  <c r="Y90"/>
  <c r="W91"/>
  <c r="X91"/>
  <c r="Y91"/>
  <c r="W92"/>
  <c r="X92"/>
  <c r="Y92"/>
  <c r="W93"/>
  <c r="X93"/>
  <c r="Y93"/>
  <c r="W94"/>
  <c r="X94"/>
  <c r="Y94"/>
  <c r="W95"/>
  <c r="X95"/>
  <c r="Y95"/>
  <c r="W96"/>
  <c r="X96"/>
  <c r="Y96"/>
  <c r="W97"/>
  <c r="X97"/>
  <c r="Y97"/>
  <c r="W98"/>
  <c r="X98"/>
  <c r="Y98"/>
  <c r="W99"/>
  <c r="X99"/>
  <c r="Y99"/>
  <c r="W100"/>
  <c r="X100"/>
  <c r="Y100"/>
  <c r="W101"/>
  <c r="X101"/>
  <c r="Y101"/>
  <c r="W102"/>
  <c r="X102"/>
  <c r="Y102"/>
  <c r="W103"/>
  <c r="X103"/>
  <c r="Y103"/>
  <c r="W104"/>
  <c r="X104"/>
  <c r="Y104"/>
  <c r="W105"/>
  <c r="X105"/>
  <c r="Y105"/>
  <c r="W106"/>
  <c r="X106"/>
  <c r="Y106"/>
  <c r="W107"/>
  <c r="X107"/>
  <c r="Y107"/>
  <c r="W108"/>
  <c r="X108"/>
  <c r="Y108"/>
  <c r="W109"/>
  <c r="X109"/>
  <c r="Y109"/>
  <c r="W110"/>
  <c r="X110"/>
  <c r="Y110"/>
  <c r="W111"/>
  <c r="X111"/>
  <c r="Y111"/>
  <c r="W112"/>
  <c r="X112"/>
  <c r="Y112"/>
  <c r="W113"/>
  <c r="X113"/>
  <c r="Y113"/>
  <c r="W114"/>
  <c r="X114"/>
  <c r="Y114"/>
  <c r="W115"/>
  <c r="X115"/>
  <c r="Y115"/>
  <c r="W116"/>
  <c r="X116"/>
  <c r="Y116"/>
  <c r="W117"/>
  <c r="X117"/>
  <c r="Y117"/>
  <c r="W118"/>
  <c r="X118"/>
  <c r="Y118"/>
  <c r="W119"/>
  <c r="X119"/>
  <c r="Y119"/>
  <c r="W120"/>
  <c r="X120"/>
  <c r="Y120"/>
  <c r="W121"/>
  <c r="X121"/>
  <c r="Y121"/>
  <c r="W122"/>
  <c r="X122"/>
  <c r="Y122"/>
  <c r="W123"/>
  <c r="X123"/>
  <c r="Y123"/>
  <c r="W124"/>
  <c r="X124"/>
  <c r="Y124"/>
  <c r="W125"/>
  <c r="X125"/>
  <c r="Y125"/>
  <c r="W126"/>
  <c r="X126"/>
  <c r="Y126"/>
  <c r="W127"/>
  <c r="X127"/>
  <c r="Y127"/>
  <c r="W128"/>
  <c r="X128"/>
  <c r="Y128"/>
  <c r="W129"/>
  <c r="X129"/>
  <c r="Y129"/>
  <c r="W130"/>
  <c r="X130"/>
  <c r="Y130"/>
  <c r="W57"/>
  <c r="X57"/>
  <c r="Y57"/>
  <c r="W58"/>
  <c r="X58"/>
  <c r="Y58"/>
  <c r="W59"/>
  <c r="X59"/>
  <c r="Y59"/>
  <c r="W60"/>
  <c r="X60"/>
  <c r="Y60"/>
  <c r="W61"/>
  <c r="X61"/>
  <c r="Y61"/>
  <c r="W62"/>
  <c r="X62"/>
  <c r="Y62"/>
  <c r="W63"/>
  <c r="X63"/>
  <c r="Y63"/>
  <c r="W64"/>
  <c r="X64"/>
  <c r="Y64"/>
  <c r="W65"/>
  <c r="X65"/>
  <c r="Y65"/>
  <c r="W66"/>
  <c r="X66"/>
  <c r="Y66"/>
  <c r="W67"/>
  <c r="X67"/>
  <c r="Y67"/>
  <c r="W68"/>
  <c r="X68"/>
  <c r="Y68"/>
  <c r="W69"/>
  <c r="X69"/>
  <c r="Y69"/>
  <c r="W70"/>
  <c r="X70"/>
  <c r="Y70"/>
  <c r="W71"/>
  <c r="X71"/>
  <c r="Y71"/>
  <c r="W72"/>
  <c r="X72"/>
  <c r="Y72"/>
  <c r="W73"/>
  <c r="X73"/>
  <c r="Y73"/>
  <c r="W74"/>
  <c r="X74"/>
  <c r="Y74"/>
  <c r="W75"/>
  <c r="X75"/>
  <c r="Y75"/>
  <c r="W76"/>
  <c r="X76"/>
  <c r="Y76"/>
  <c r="W77"/>
  <c r="X77"/>
  <c r="Y77"/>
  <c r="W54"/>
  <c r="X54"/>
  <c r="Y54"/>
  <c r="W55"/>
  <c r="X55"/>
  <c r="Y55"/>
  <c r="W56"/>
  <c r="X56"/>
  <c r="Y56"/>
  <c r="W50"/>
  <c r="X50"/>
  <c r="Y50"/>
  <c r="W51"/>
  <c r="X51"/>
  <c r="Y51"/>
  <c r="W52"/>
  <c r="X52"/>
  <c r="Y52"/>
  <c r="W53"/>
  <c r="X53"/>
  <c r="Y53"/>
  <c r="W38"/>
  <c r="X38"/>
  <c r="Y38"/>
  <c r="W39"/>
  <c r="X39"/>
  <c r="Y39"/>
  <c r="W40"/>
  <c r="X40"/>
  <c r="Y40"/>
  <c r="W41"/>
  <c r="X41"/>
  <c r="Y41"/>
  <c r="W42"/>
  <c r="X42"/>
  <c r="Y42"/>
  <c r="W43"/>
  <c r="X43"/>
  <c r="Y43"/>
  <c r="W44"/>
  <c r="X44"/>
  <c r="Y44"/>
  <c r="W45"/>
  <c r="X45"/>
  <c r="Y45"/>
  <c r="W46"/>
  <c r="X46"/>
  <c r="Y46"/>
  <c r="W47"/>
  <c r="X47"/>
  <c r="Y47"/>
  <c r="W48"/>
  <c r="X48"/>
  <c r="Y48"/>
  <c r="W49"/>
  <c r="X49"/>
  <c r="Y49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27"/>
  <c r="X27"/>
  <c r="Y27"/>
  <c r="W26"/>
  <c r="X26"/>
  <c r="Y26"/>
  <c r="W13"/>
  <c r="X13"/>
  <c r="Y13"/>
  <c r="W14"/>
  <c r="X14"/>
  <c r="Y14"/>
  <c r="W15"/>
  <c r="X15"/>
  <c r="Y15"/>
  <c r="W16"/>
  <c r="X16"/>
  <c r="Y16"/>
  <c r="W17"/>
  <c r="X17"/>
  <c r="Y17"/>
  <c r="W18"/>
  <c r="X18"/>
  <c r="Y18"/>
  <c r="W19"/>
  <c r="X19"/>
  <c r="Y19"/>
  <c r="W20"/>
  <c r="X20"/>
  <c r="Y20"/>
  <c r="W21"/>
  <c r="X21"/>
  <c r="Y21"/>
  <c r="W22"/>
  <c r="X22"/>
  <c r="Y22"/>
  <c r="W23"/>
  <c r="X23"/>
  <c r="Y23"/>
  <c r="W24"/>
  <c r="X24"/>
  <c r="Y24"/>
  <c r="W25"/>
  <c r="X25"/>
  <c r="Y25"/>
  <c r="W2"/>
  <c r="X2"/>
  <c r="Y2"/>
  <c r="W3"/>
  <c r="X3"/>
  <c r="Y3"/>
  <c r="W4"/>
  <c r="X4"/>
  <c r="Y4"/>
  <c r="W5"/>
  <c r="X5"/>
  <c r="Y5"/>
  <c r="W6"/>
  <c r="X6"/>
  <c r="Y6"/>
  <c r="W7"/>
  <c r="X7"/>
  <c r="Y7"/>
  <c r="W8"/>
  <c r="X8"/>
  <c r="Y8"/>
  <c r="W9"/>
  <c r="X9"/>
  <c r="Y9"/>
  <c r="W10"/>
  <c r="X10"/>
  <c r="Y10"/>
  <c r="W11"/>
  <c r="X11"/>
  <c r="Y11"/>
  <c r="W12"/>
  <c r="X12"/>
  <c r="Y12"/>
  <c r="X2" i="19" l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 l="1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2"/>
  <c r="AN151" i="20"/>
  <c r="AK47"/>
  <c r="AN150"/>
  <c r="AN149"/>
  <c r="AN148"/>
  <c r="AN147"/>
  <c r="AN146"/>
  <c r="AN145"/>
  <c r="AN144"/>
  <c r="AN142"/>
  <c r="AN141"/>
  <c r="AN140"/>
  <c r="AN139"/>
  <c r="AN138"/>
  <c r="AN137"/>
  <c r="AN136"/>
  <c r="AJ136"/>
  <c r="AN135"/>
  <c r="AN134"/>
  <c r="AN133"/>
  <c r="AN132"/>
  <c r="AN131"/>
  <c r="AN130"/>
  <c r="AN129"/>
  <c r="AN127"/>
  <c r="AN126"/>
  <c r="AN125"/>
  <c r="AN124"/>
  <c r="AN123"/>
  <c r="AN122"/>
  <c r="AN121"/>
  <c r="AJ121"/>
  <c r="AN120"/>
  <c r="AN119"/>
  <c r="AN118"/>
  <c r="AN117"/>
  <c r="AN116"/>
  <c r="AN115"/>
  <c r="AN114"/>
  <c r="AN113"/>
  <c r="AN112"/>
  <c r="AN111"/>
  <c r="AN109"/>
  <c r="AN108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0"/>
  <c r="AN79"/>
  <c r="AN78"/>
  <c r="AN77"/>
  <c r="AN76"/>
  <c r="AN75"/>
  <c r="AN74"/>
  <c r="AN73"/>
  <c r="AN72"/>
  <c r="AN71"/>
  <c r="AN70"/>
  <c r="AN69"/>
  <c r="AN68"/>
  <c r="AN67"/>
  <c r="AK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"/>
  <c r="AN10"/>
  <c r="AN20"/>
  <c r="AN30"/>
  <c r="AN2"/>
  <c r="AN3"/>
  <c r="AN5"/>
  <c r="AN6"/>
  <c r="AN7"/>
  <c r="AN8"/>
  <c r="AN9"/>
  <c r="AN11"/>
  <c r="AN12"/>
  <c r="AN13"/>
  <c r="AN14"/>
  <c r="AN15"/>
  <c r="AN16"/>
  <c r="AN17"/>
  <c r="AN18"/>
  <c r="AN19"/>
  <c r="AN21"/>
  <c r="AN22"/>
  <c r="AN23"/>
  <c r="AN24"/>
  <c r="AN26"/>
  <c r="AN27"/>
  <c r="AN28"/>
  <c r="AN29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D44"/>
  <c r="AE44" s="1"/>
  <c r="AC44"/>
  <c r="AD42"/>
  <c r="AE42" s="1"/>
  <c r="AC42"/>
  <c r="AD41"/>
  <c r="AE41" s="1"/>
  <c r="AC41"/>
  <c r="AJ40"/>
  <c r="AD40"/>
  <c r="AE40" s="1"/>
  <c r="AC40"/>
  <c r="AK39"/>
  <c r="AJ39"/>
  <c r="AI39"/>
  <c r="AD39"/>
  <c r="AE39" s="1"/>
  <c r="AC39"/>
  <c r="AK38"/>
  <c r="AJ38"/>
  <c r="AI38"/>
  <c r="AD38"/>
  <c r="AE38" s="1"/>
  <c r="AC38"/>
  <c r="AK37"/>
  <c r="AJ37"/>
  <c r="AI37"/>
  <c r="AD37"/>
  <c r="AE37" s="1"/>
  <c r="AC37"/>
  <c r="AK36"/>
  <c r="AJ36"/>
  <c r="AI36"/>
  <c r="AD36"/>
  <c r="AE36" s="1"/>
  <c r="AC36"/>
  <c r="AK35"/>
  <c r="AJ35"/>
  <c r="AI35"/>
  <c r="AD35"/>
  <c r="AE35" s="1"/>
  <c r="AC35"/>
  <c r="AK34"/>
  <c r="AJ34"/>
  <c r="AI34"/>
  <c r="AD34"/>
  <c r="AE34" s="1"/>
  <c r="AC34"/>
  <c r="AK33"/>
  <c r="AJ33"/>
  <c r="AI33"/>
  <c r="AD33"/>
  <c r="AE33" s="1"/>
  <c r="AC33"/>
  <c r="AK32"/>
  <c r="AJ32"/>
  <c r="AI32"/>
  <c r="AD32"/>
  <c r="AE32" s="1"/>
  <c r="AC32"/>
  <c r="AK31"/>
  <c r="AJ31"/>
  <c r="AI31"/>
  <c r="AD31"/>
  <c r="AE31" s="1"/>
  <c r="AC31"/>
  <c r="AK30"/>
  <c r="AJ30"/>
  <c r="AI30"/>
  <c r="AD30"/>
  <c r="AE30" s="1"/>
  <c r="AC30"/>
  <c r="AK29"/>
  <c r="AJ29"/>
  <c r="AI29"/>
  <c r="AD29"/>
  <c r="AE29" s="1"/>
  <c r="AC29"/>
  <c r="AK28"/>
  <c r="AJ28"/>
  <c r="AI28"/>
  <c r="AD28"/>
  <c r="AE28" s="1"/>
  <c r="AC28"/>
  <c r="AK27"/>
  <c r="AJ27"/>
  <c r="AI27"/>
  <c r="AD27"/>
  <c r="AE27" s="1"/>
  <c r="AC27"/>
  <c r="AK26"/>
  <c r="AJ26"/>
  <c r="AI26"/>
  <c r="AI25"/>
  <c r="AK24"/>
  <c r="AJ24"/>
  <c r="AI24"/>
  <c r="AD24"/>
  <c r="AE24" s="1"/>
  <c r="AC24"/>
  <c r="AK23"/>
  <c r="AJ23"/>
  <c r="AI23"/>
  <c r="AD23"/>
  <c r="AE23" s="1"/>
  <c r="AC23"/>
  <c r="AK22"/>
  <c r="AJ22"/>
  <c r="AI22"/>
  <c r="AK21"/>
  <c r="AJ21"/>
  <c r="AI21"/>
  <c r="AD21"/>
  <c r="AE21" s="1"/>
  <c r="AC21"/>
  <c r="AK20"/>
  <c r="AJ20"/>
  <c r="AI20"/>
  <c r="AD20"/>
  <c r="AE20" s="1"/>
  <c r="AC20"/>
  <c r="AK19"/>
  <c r="AJ19"/>
  <c r="AI19"/>
  <c r="AK18"/>
  <c r="AJ18"/>
  <c r="AI18"/>
  <c r="AK17"/>
  <c r="AJ17"/>
  <c r="AI17"/>
  <c r="AD17"/>
  <c r="AE17" s="1"/>
  <c r="AC17"/>
  <c r="AK16"/>
  <c r="AJ16"/>
  <c r="AI16"/>
  <c r="AD16"/>
  <c r="AE16" s="1"/>
  <c r="AC16"/>
  <c r="AK15"/>
  <c r="AJ15"/>
  <c r="AI15"/>
  <c r="AD15"/>
  <c r="AE15" s="1"/>
  <c r="AC15"/>
  <c r="AK14"/>
  <c r="AJ14"/>
  <c r="AI14"/>
  <c r="AK13"/>
  <c r="AJ13"/>
  <c r="AI13"/>
  <c r="AK12"/>
  <c r="AJ12"/>
  <c r="AI12"/>
  <c r="AD12"/>
  <c r="AE12" s="1"/>
  <c r="AC12"/>
  <c r="AK11"/>
  <c r="AJ11"/>
  <c r="AI11"/>
  <c r="AK10"/>
  <c r="AJ10"/>
  <c r="AI10"/>
  <c r="AK9"/>
  <c r="AJ9"/>
  <c r="AI9"/>
  <c r="AD9"/>
  <c r="AE9" s="1"/>
  <c r="AC9"/>
  <c r="AK8"/>
  <c r="AJ8"/>
  <c r="AI8"/>
  <c r="AK7"/>
  <c r="AJ7"/>
  <c r="AI7"/>
  <c r="AD7"/>
  <c r="AE7" s="1"/>
  <c r="AC7"/>
  <c r="AK6"/>
  <c r="AJ6"/>
  <c r="AI6"/>
  <c r="AK5"/>
  <c r="AJ5"/>
  <c r="AI5"/>
  <c r="AD5"/>
  <c r="AE5" s="1"/>
  <c r="AC5"/>
  <c r="AK4"/>
  <c r="AJ4"/>
  <c r="AI4"/>
  <c r="AK3"/>
  <c r="AJ3"/>
  <c r="AI3"/>
  <c r="AD3"/>
  <c r="AE3" s="1"/>
  <c r="AC3"/>
  <c r="AK2"/>
  <c r="AJ2"/>
  <c r="AI2"/>
  <c r="AD2"/>
  <c r="AE2" s="1"/>
  <c r="AC2"/>
  <c r="AJ43" l="1"/>
  <c r="AI40"/>
  <c r="AK40"/>
  <c r="AI41"/>
  <c r="AK53"/>
  <c r="AJ41"/>
  <c r="AJ42"/>
  <c r="AJ44"/>
  <c r="AI82"/>
  <c r="AI59"/>
  <c r="AK81"/>
  <c r="AK41"/>
  <c r="AI42"/>
  <c r="AK42"/>
  <c r="AI43"/>
  <c r="AK43"/>
  <c r="AI44"/>
  <c r="AK92"/>
  <c r="AK44"/>
  <c r="AJ45"/>
  <c r="AJ46"/>
  <c r="AI47"/>
  <c r="AJ48"/>
  <c r="AI51"/>
  <c r="AJ56"/>
  <c r="AD47"/>
  <c r="AE47" s="1"/>
  <c r="AJ62"/>
  <c r="AI73"/>
  <c r="AD48"/>
  <c r="AE48" s="1"/>
  <c r="AI45"/>
  <c r="AK45"/>
  <c r="AI46"/>
  <c r="AK46"/>
  <c r="AJ47"/>
  <c r="AJ25"/>
  <c r="AK49"/>
  <c r="AJ52"/>
  <c r="AI100"/>
  <c r="AI55"/>
  <c r="AK57"/>
  <c r="AJ60"/>
  <c r="AI65"/>
  <c r="AJ70"/>
  <c r="AJ76"/>
  <c r="AJ87"/>
  <c r="AD45"/>
  <c r="AE45" s="1"/>
  <c r="AC48"/>
  <c r="AI48"/>
  <c r="AK48"/>
  <c r="AK25"/>
  <c r="AI49"/>
  <c r="AJ50"/>
  <c r="AK51"/>
  <c r="AI53"/>
  <c r="AJ54"/>
  <c r="AI57"/>
  <c r="AJ105"/>
  <c r="AK55"/>
  <c r="AJ58"/>
  <c r="AK59"/>
  <c r="AI61"/>
  <c r="AK63"/>
  <c r="AJ66"/>
  <c r="AI69"/>
  <c r="AK71"/>
  <c r="AJ74"/>
  <c r="AI79"/>
  <c r="AK84"/>
  <c r="AI90"/>
  <c r="AJ95"/>
  <c r="AK61"/>
  <c r="AI63"/>
  <c r="AJ64"/>
  <c r="AK65"/>
  <c r="AI67"/>
  <c r="AJ68"/>
  <c r="AK69"/>
  <c r="AI71"/>
  <c r="AJ72"/>
  <c r="AI146"/>
  <c r="AD46"/>
  <c r="AE46" s="1"/>
  <c r="AK73"/>
  <c r="AI75"/>
  <c r="AK77"/>
  <c r="AJ80"/>
  <c r="AJ83"/>
  <c r="AI86"/>
  <c r="AK88"/>
  <c r="AJ91"/>
  <c r="AI94"/>
  <c r="AJ97"/>
  <c r="AK102"/>
  <c r="AI116"/>
  <c r="AK126"/>
  <c r="AI131"/>
  <c r="AK141"/>
  <c r="AK75"/>
  <c r="AI77"/>
  <c r="AJ78"/>
  <c r="AK79"/>
  <c r="AI81"/>
  <c r="AK82"/>
  <c r="AJ85"/>
  <c r="AK148"/>
  <c r="AI84"/>
  <c r="AK86"/>
  <c r="AI88"/>
  <c r="AJ89"/>
  <c r="AK90"/>
  <c r="AI92"/>
  <c r="AJ93"/>
  <c r="AK94"/>
  <c r="AI96"/>
  <c r="AK98"/>
  <c r="AJ101"/>
  <c r="AI104"/>
  <c r="AK106"/>
  <c r="AI109"/>
  <c r="AJ113"/>
  <c r="AK118"/>
  <c r="AI124"/>
  <c r="AK133"/>
  <c r="AI139"/>
  <c r="AK96"/>
  <c r="AI98"/>
  <c r="AJ99"/>
  <c r="AK100"/>
  <c r="AI102"/>
  <c r="AJ151"/>
  <c r="AC46"/>
  <c r="AC47"/>
  <c r="AJ103"/>
  <c r="AK104"/>
  <c r="AI106"/>
  <c r="AJ107"/>
  <c r="AJ108"/>
  <c r="AK109"/>
  <c r="AI112"/>
  <c r="AK114"/>
  <c r="AJ117"/>
  <c r="AI120"/>
  <c r="AK122"/>
  <c r="AJ125"/>
  <c r="AI128"/>
  <c r="AK129"/>
  <c r="AJ132"/>
  <c r="AI135"/>
  <c r="AK137"/>
  <c r="AJ140"/>
  <c r="AI143"/>
  <c r="AK144"/>
  <c r="AJ147"/>
  <c r="AJ110"/>
  <c r="AJ111"/>
  <c r="AK112"/>
  <c r="AI150"/>
  <c r="AC45"/>
  <c r="AI114"/>
  <c r="AJ115"/>
  <c r="AK116"/>
  <c r="AI118"/>
  <c r="AJ119"/>
  <c r="AK120"/>
  <c r="AI122"/>
  <c r="AJ123"/>
  <c r="AK124"/>
  <c r="AI126"/>
  <c r="AJ127"/>
  <c r="AK128"/>
  <c r="AN128" s="1"/>
  <c r="AI129"/>
  <c r="AJ130"/>
  <c r="AK131"/>
  <c r="AI133"/>
  <c r="AJ134"/>
  <c r="AK135"/>
  <c r="AI137"/>
  <c r="AJ138"/>
  <c r="AK139"/>
  <c r="AI141"/>
  <c r="AJ142"/>
  <c r="AK143"/>
  <c r="AN143" s="1"/>
  <c r="AI144"/>
  <c r="AJ145"/>
  <c r="AK146"/>
  <c r="AI148"/>
  <c r="AJ149"/>
  <c r="AK150"/>
  <c r="AK149"/>
  <c r="AI149"/>
  <c r="AJ148"/>
  <c r="AK147"/>
  <c r="AI147"/>
  <c r="AJ146"/>
  <c r="AK145"/>
  <c r="AI145"/>
  <c r="AJ144"/>
  <c r="AJ143"/>
  <c r="AK142"/>
  <c r="AI142"/>
  <c r="AJ141"/>
  <c r="AK140"/>
  <c r="AI140"/>
  <c r="AJ139"/>
  <c r="AK138"/>
  <c r="AI138"/>
  <c r="AJ137"/>
  <c r="AK136"/>
  <c r="AI136"/>
  <c r="AJ135"/>
  <c r="AK134"/>
  <c r="AI134"/>
  <c r="AJ133"/>
  <c r="AK132"/>
  <c r="AI132"/>
  <c r="AJ131"/>
  <c r="AK130"/>
  <c r="AI130"/>
  <c r="AJ129"/>
  <c r="AJ128"/>
  <c r="AK127"/>
  <c r="AI127"/>
  <c r="AJ126"/>
  <c r="AK125"/>
  <c r="AI125"/>
  <c r="AJ124"/>
  <c r="AK123"/>
  <c r="AI123"/>
  <c r="AJ122"/>
  <c r="AK121"/>
  <c r="AI121"/>
  <c r="AJ120"/>
  <c r="AK119"/>
  <c r="AI119"/>
  <c r="AJ118"/>
  <c r="AK117"/>
  <c r="AI117"/>
  <c r="AJ116"/>
  <c r="AK115"/>
  <c r="AI115"/>
  <c r="AJ114"/>
  <c r="AK113"/>
  <c r="AI113"/>
  <c r="AJ112"/>
  <c r="AK111"/>
  <c r="AI111"/>
  <c r="AK110"/>
  <c r="AN110" s="1"/>
  <c r="AI110"/>
  <c r="AJ109"/>
  <c r="AK108"/>
  <c r="AI108"/>
  <c r="AK107"/>
  <c r="AI107"/>
  <c r="AJ106"/>
  <c r="AK105"/>
  <c r="AI105"/>
  <c r="AJ104"/>
  <c r="AK103"/>
  <c r="AI103"/>
  <c r="AJ102"/>
  <c r="AK101"/>
  <c r="AI101"/>
  <c r="AJ100"/>
  <c r="AK99"/>
  <c r="AI99"/>
  <c r="AJ98"/>
  <c r="AK97"/>
  <c r="AI97"/>
  <c r="AJ96"/>
  <c r="AK95"/>
  <c r="AI95"/>
  <c r="AJ94"/>
  <c r="AK93"/>
  <c r="AI93"/>
  <c r="AJ92"/>
  <c r="AK91"/>
  <c r="AI91"/>
  <c r="AJ90"/>
  <c r="AK89"/>
  <c r="AI89"/>
  <c r="AJ88"/>
  <c r="AK87"/>
  <c r="AI87"/>
  <c r="AJ86"/>
  <c r="AK85"/>
  <c r="AI85"/>
  <c r="AJ84"/>
  <c r="AK83"/>
  <c r="AI83"/>
  <c r="AJ82"/>
  <c r="AJ81"/>
  <c r="AK80"/>
  <c r="AI80"/>
  <c r="AJ79"/>
  <c r="AK78"/>
  <c r="AI78"/>
  <c r="AJ77"/>
  <c r="AK76"/>
  <c r="AI76"/>
  <c r="AJ75"/>
  <c r="AK74"/>
  <c r="AI74"/>
  <c r="AJ73"/>
  <c r="AK72"/>
  <c r="AI72"/>
  <c r="AJ71"/>
  <c r="AK70"/>
  <c r="AI70"/>
  <c r="AJ69"/>
  <c r="AK68"/>
  <c r="AI68"/>
  <c r="AJ67"/>
  <c r="AK66"/>
  <c r="AI66"/>
  <c r="AJ65"/>
  <c r="AK64"/>
  <c r="AI64"/>
  <c r="AJ63"/>
  <c r="AK62"/>
  <c r="AI62"/>
  <c r="AJ61"/>
  <c r="AK60"/>
  <c r="AI60"/>
  <c r="AJ59"/>
  <c r="AK58"/>
  <c r="AI58"/>
  <c r="AJ57"/>
  <c r="AK56"/>
  <c r="AI56"/>
  <c r="AJ55"/>
  <c r="AK54"/>
  <c r="AI54"/>
  <c r="AJ53"/>
  <c r="AK52"/>
  <c r="AI52"/>
  <c r="AJ51"/>
  <c r="AK50"/>
  <c r="AI50"/>
  <c r="AJ49"/>
  <c r="AI151"/>
  <c r="AJ150"/>
  <c r="AK151"/>
  <c r="AN81"/>
  <c r="AC26" s="1"/>
  <c r="AN25"/>
  <c r="AC4" s="1"/>
  <c r="AC8"/>
  <c r="AC6"/>
  <c r="AD8"/>
  <c r="AE8" s="1"/>
  <c r="AD6"/>
  <c r="AD11"/>
  <c r="AC10"/>
  <c r="AC11"/>
  <c r="AD10"/>
  <c r="AC14"/>
  <c r="AD13"/>
  <c r="AD14"/>
  <c r="AE14" s="1"/>
  <c r="AC13"/>
  <c r="AD19"/>
  <c r="AC18"/>
  <c r="AC19"/>
  <c r="AD18"/>
  <c r="AE18" s="1"/>
  <c r="AC22"/>
  <c r="AD22"/>
  <c r="AD43"/>
  <c r="AC43"/>
  <c r="AN304" i="19"/>
  <c r="AN303"/>
  <c r="AN302"/>
  <c r="AN301"/>
  <c r="AN300"/>
  <c r="AN299"/>
  <c r="AN298"/>
  <c r="AN297"/>
  <c r="AN295"/>
  <c r="AN294"/>
  <c r="AN293"/>
  <c r="AN292"/>
  <c r="AN291"/>
  <c r="AN290"/>
  <c r="AN289"/>
  <c r="AN288"/>
  <c r="AN287"/>
  <c r="AN286"/>
  <c r="AN285"/>
  <c r="AN284"/>
  <c r="AN283"/>
  <c r="AN282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2"/>
  <c r="AN261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AN194"/>
  <c r="AN193"/>
  <c r="AN192"/>
  <c r="AN191"/>
  <c r="AN190"/>
  <c r="AN188"/>
  <c r="AN187"/>
  <c r="AN185"/>
  <c r="AN183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D89"/>
  <c r="AE89" s="1"/>
  <c r="AC89"/>
  <c r="AN88"/>
  <c r="AN86"/>
  <c r="AD85"/>
  <c r="AE85" s="1"/>
  <c r="AC85"/>
  <c r="AN85"/>
  <c r="AN84"/>
  <c r="AN83"/>
  <c r="AN82"/>
  <c r="AN81"/>
  <c r="AN80"/>
  <c r="AN79"/>
  <c r="AN78"/>
  <c r="AN77"/>
  <c r="AN76"/>
  <c r="AN75"/>
  <c r="AD74"/>
  <c r="AE74" s="1"/>
  <c r="AC74"/>
  <c r="AN74"/>
  <c r="AD73"/>
  <c r="AE73" s="1"/>
  <c r="AC73"/>
  <c r="AN73"/>
  <c r="AD72"/>
  <c r="AE72" s="1"/>
  <c r="AC72"/>
  <c r="AN72"/>
  <c r="AD71"/>
  <c r="AE71" s="1"/>
  <c r="AC71"/>
  <c r="AN71"/>
  <c r="AD70"/>
  <c r="AE70" s="1"/>
  <c r="AC70"/>
  <c r="AN70"/>
  <c r="AD69"/>
  <c r="AE69" s="1"/>
  <c r="AC69"/>
  <c r="AN69"/>
  <c r="AD68"/>
  <c r="AE68" s="1"/>
  <c r="AC68"/>
  <c r="AN68"/>
  <c r="AD67"/>
  <c r="AE67" s="1"/>
  <c r="AC67"/>
  <c r="AN67"/>
  <c r="AD66"/>
  <c r="AC66"/>
  <c r="AN66"/>
  <c r="AD65"/>
  <c r="AE65" s="1"/>
  <c r="AC65"/>
  <c r="AN65"/>
  <c r="AD64"/>
  <c r="AE64" s="1"/>
  <c r="AC64"/>
  <c r="AD63"/>
  <c r="AE63" s="1"/>
  <c r="AC63"/>
  <c r="AN63"/>
  <c r="AD62"/>
  <c r="AE62" s="1"/>
  <c r="AC62"/>
  <c r="AN62"/>
  <c r="AD61"/>
  <c r="AE61" s="1"/>
  <c r="AC61"/>
  <c r="AN61"/>
  <c r="AD60"/>
  <c r="AE60" s="1"/>
  <c r="AC60"/>
  <c r="AN60"/>
  <c r="AN59"/>
  <c r="AD58"/>
  <c r="AE58" s="1"/>
  <c r="AC58"/>
  <c r="AN58"/>
  <c r="AN57"/>
  <c r="AN56"/>
  <c r="AD55"/>
  <c r="AE55" s="1"/>
  <c r="AC55"/>
  <c r="AN55"/>
  <c r="AN54"/>
  <c r="AD53"/>
  <c r="AE53" s="1"/>
  <c r="AC53"/>
  <c r="AN53"/>
  <c r="AN52"/>
  <c r="AD51"/>
  <c r="AE51" s="1"/>
  <c r="AC51"/>
  <c r="AN51"/>
  <c r="AD50"/>
  <c r="AE50" s="1"/>
  <c r="AC50"/>
  <c r="AN50"/>
  <c r="AD49"/>
  <c r="AC49"/>
  <c r="AN49"/>
  <c r="AD48"/>
  <c r="AC48"/>
  <c r="AN48"/>
  <c r="AD47"/>
  <c r="AE47" s="1"/>
  <c r="AC47"/>
  <c r="AN47"/>
  <c r="AD46"/>
  <c r="AE46" s="1"/>
  <c r="AC46"/>
  <c r="AN46"/>
  <c r="AD45"/>
  <c r="AE45" s="1"/>
  <c r="AC45"/>
  <c r="AN45"/>
  <c r="AD44"/>
  <c r="AE44" s="1"/>
  <c r="AC44"/>
  <c r="AN44"/>
  <c r="AN43"/>
  <c r="AD42"/>
  <c r="AE42" s="1"/>
  <c r="AC42"/>
  <c r="AN42"/>
  <c r="AD41"/>
  <c r="AC41"/>
  <c r="AN41"/>
  <c r="AD40"/>
  <c r="AE40" s="1"/>
  <c r="AC40"/>
  <c r="AN40"/>
  <c r="AD39"/>
  <c r="AC39"/>
  <c r="AN39"/>
  <c r="AD38"/>
  <c r="AC38"/>
  <c r="AN38"/>
  <c r="AD37"/>
  <c r="AE37" s="1"/>
  <c r="AC37"/>
  <c r="AN37"/>
  <c r="AD36"/>
  <c r="AE36" s="1"/>
  <c r="AC36"/>
  <c r="AN36"/>
  <c r="AD35"/>
  <c r="AC35"/>
  <c r="AN35"/>
  <c r="AD34"/>
  <c r="AC34"/>
  <c r="AN34"/>
  <c r="AD33"/>
  <c r="AE33" s="1"/>
  <c r="AC33"/>
  <c r="AN33"/>
  <c r="AD32"/>
  <c r="AE32" s="1"/>
  <c r="AC32"/>
  <c r="AN32"/>
  <c r="AN31"/>
  <c r="AN30"/>
  <c r="AD29"/>
  <c r="AC29"/>
  <c r="AN29"/>
  <c r="AD28"/>
  <c r="AC28"/>
  <c r="AN28"/>
  <c r="AD27"/>
  <c r="AE27" s="1"/>
  <c r="AC27"/>
  <c r="AN27"/>
  <c r="AN26"/>
  <c r="AD24"/>
  <c r="AE24" s="1"/>
  <c r="AC24"/>
  <c r="AN24"/>
  <c r="AD23"/>
  <c r="AC23"/>
  <c r="AN23"/>
  <c r="AN22"/>
  <c r="AD21"/>
  <c r="AE21" s="1"/>
  <c r="AC21"/>
  <c r="AN21"/>
  <c r="AD20"/>
  <c r="AE20" s="1"/>
  <c r="AC20"/>
  <c r="AN20"/>
  <c r="AN19"/>
  <c r="AN18"/>
  <c r="AD17"/>
  <c r="AE17" s="1"/>
  <c r="AC17"/>
  <c r="AN17"/>
  <c r="AD16"/>
  <c r="AE16" s="1"/>
  <c r="AC16"/>
  <c r="AN16"/>
  <c r="AD15"/>
  <c r="AC15"/>
  <c r="AN15"/>
  <c r="AN14"/>
  <c r="AN13"/>
  <c r="AD12"/>
  <c r="AC12"/>
  <c r="AN12"/>
  <c r="AN11"/>
  <c r="AN10"/>
  <c r="AD9"/>
  <c r="AE9" s="1"/>
  <c r="AC9"/>
  <c r="AN9"/>
  <c r="AN8"/>
  <c r="AD7"/>
  <c r="AE7" s="1"/>
  <c r="AC7"/>
  <c r="AN7"/>
  <c r="AN6"/>
  <c r="AD5"/>
  <c r="AE5" s="1"/>
  <c r="AC5"/>
  <c r="AN5"/>
  <c r="AN4"/>
  <c r="AN3"/>
  <c r="AN2"/>
  <c r="AL5" i="4"/>
  <c r="AL6"/>
  <c r="AL7"/>
  <c r="AL8"/>
  <c r="AL9"/>
  <c r="AL11"/>
  <c r="AL12"/>
  <c r="AL13"/>
  <c r="AL14"/>
  <c r="AL15"/>
  <c r="AL16"/>
  <c r="AL17"/>
  <c r="AL19"/>
  <c r="AL20"/>
  <c r="AL21"/>
  <c r="AL22"/>
  <c r="AL23"/>
  <c r="AL24"/>
  <c r="AL25"/>
  <c r="AL26"/>
  <c r="AL28"/>
  <c r="AL31"/>
  <c r="AL32"/>
  <c r="AL33"/>
  <c r="AL34"/>
  <c r="AL35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3"/>
  <c r="AL64"/>
  <c r="AL65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8"/>
  <c r="AL91"/>
  <c r="AL92"/>
  <c r="AL9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1"/>
  <c r="AL125"/>
  <c r="AL126"/>
  <c r="AL127"/>
  <c r="AL128"/>
  <c r="AL129"/>
  <c r="AL131"/>
  <c r="AL132"/>
  <c r="AL133"/>
  <c r="AL134"/>
  <c r="AL135"/>
  <c r="AL136"/>
  <c r="AL137"/>
  <c r="AL139"/>
  <c r="AL140"/>
  <c r="AL141"/>
  <c r="AL142"/>
  <c r="AL143"/>
  <c r="AL144"/>
  <c r="AL145"/>
  <c r="AL146"/>
  <c r="AL147"/>
  <c r="AL148"/>
  <c r="AL149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2"/>
  <c r="AL193"/>
  <c r="AL194"/>
  <c r="AL195"/>
  <c r="AL196"/>
  <c r="AL198"/>
  <c r="AL199"/>
  <c r="AL200"/>
  <c r="AL201"/>
  <c r="AL203"/>
  <c r="AL205"/>
  <c r="AL208"/>
  <c r="AL209"/>
  <c r="AL210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7"/>
  <c r="AL238"/>
  <c r="AL239"/>
  <c r="AL240"/>
  <c r="AL241"/>
  <c r="AL243"/>
  <c r="AL244"/>
  <c r="AL245"/>
  <c r="AL246"/>
  <c r="AL247"/>
  <c r="AL248"/>
  <c r="AL249"/>
  <c r="AL250"/>
  <c r="AL251"/>
  <c r="AL252"/>
  <c r="AL254"/>
  <c r="AL256"/>
  <c r="AL257"/>
  <c r="AL258"/>
  <c r="AL259"/>
  <c r="AL261"/>
  <c r="AL263"/>
  <c r="AL264"/>
  <c r="AL265"/>
  <c r="AL268"/>
  <c r="AL270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4"/>
  <c r="AL5" i="14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90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5"/>
  <c r="AL187"/>
  <c r="AL189"/>
  <c r="AL190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3"/>
  <c r="AL264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4"/>
  <c r="AL285"/>
  <c r="AL286"/>
  <c r="AL287"/>
  <c r="AL288"/>
  <c r="AL289"/>
  <c r="AL290"/>
  <c r="AL291"/>
  <c r="AL292"/>
  <c r="AL293"/>
  <c r="AL294"/>
  <c r="AL295"/>
  <c r="AL296"/>
  <c r="AL297"/>
  <c r="AL299"/>
  <c r="AL300"/>
  <c r="AL301"/>
  <c r="AL302"/>
  <c r="AL303"/>
  <c r="AL304"/>
  <c r="AL305"/>
  <c r="AL306"/>
  <c r="AL4"/>
  <c r="AD4" i="20" l="1"/>
  <c r="AE4" s="1"/>
  <c r="AD25"/>
  <c r="AN107"/>
  <c r="AE28" i="19"/>
  <c r="AE34"/>
  <c r="AE38"/>
  <c r="AC25" i="20"/>
  <c r="AD26"/>
  <c r="AE26" s="1"/>
  <c r="AE15" i="19"/>
  <c r="AE49"/>
  <c r="AE22" i="20"/>
  <c r="AE10"/>
  <c r="AE11"/>
  <c r="AE12" i="19"/>
  <c r="AE29"/>
  <c r="AE35"/>
  <c r="AE39"/>
  <c r="AE41"/>
  <c r="AE43" i="20"/>
  <c r="AE6"/>
  <c r="AE13"/>
  <c r="AE19"/>
  <c r="AE66" i="19"/>
  <c r="AE23"/>
  <c r="AE48"/>
  <c r="AC3"/>
  <c r="AD31"/>
  <c r="AE31" s="1"/>
  <c r="AC2"/>
  <c r="AD3"/>
  <c r="AE3" s="1"/>
  <c r="AC59"/>
  <c r="AC31"/>
  <c r="AN296"/>
  <c r="P92" i="18"/>
  <c r="P91"/>
  <c r="P90"/>
  <c r="P89"/>
  <c r="P88"/>
  <c r="P87"/>
  <c r="P86"/>
  <c r="P85"/>
  <c r="P84"/>
  <c r="P83"/>
  <c r="P82"/>
  <c r="P81"/>
  <c r="P80"/>
  <c r="P79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AI306" i="4"/>
  <c r="AH306"/>
  <c r="AG306"/>
  <c r="AI305"/>
  <c r="AH305"/>
  <c r="AG305"/>
  <c r="AI304"/>
  <c r="AH304"/>
  <c r="AG304"/>
  <c r="AI303"/>
  <c r="AH303"/>
  <c r="AG303"/>
  <c r="AI302"/>
  <c r="AH302"/>
  <c r="AG302"/>
  <c r="AI301"/>
  <c r="AH301"/>
  <c r="AG301"/>
  <c r="AI300"/>
  <c r="AH300"/>
  <c r="AG300"/>
  <c r="AI299"/>
  <c r="AH299"/>
  <c r="AG299"/>
  <c r="AI298"/>
  <c r="AH298"/>
  <c r="AG298"/>
  <c r="AI297"/>
  <c r="AH297"/>
  <c r="AG297"/>
  <c r="AI296"/>
  <c r="AH296"/>
  <c r="AG296"/>
  <c r="AI295"/>
  <c r="AH295"/>
  <c r="AG295"/>
  <c r="AI294"/>
  <c r="AH294"/>
  <c r="AG294"/>
  <c r="AI293"/>
  <c r="AH293"/>
  <c r="AG293"/>
  <c r="AI292"/>
  <c r="AH292"/>
  <c r="AG292"/>
  <c r="AI291"/>
  <c r="AH291"/>
  <c r="AG291"/>
  <c r="AI290"/>
  <c r="AH290"/>
  <c r="AG290"/>
  <c r="AI289"/>
  <c r="AH289"/>
  <c r="AG289"/>
  <c r="AI288"/>
  <c r="AH288"/>
  <c r="AG288"/>
  <c r="AI287"/>
  <c r="AH287"/>
  <c r="AG287"/>
  <c r="AI286"/>
  <c r="AH286"/>
  <c r="AG286"/>
  <c r="AI285"/>
  <c r="AH285"/>
  <c r="AG285"/>
  <c r="AI284"/>
  <c r="AH284"/>
  <c r="AG284"/>
  <c r="AI283"/>
  <c r="AH283"/>
  <c r="AG283"/>
  <c r="AI282"/>
  <c r="AH282"/>
  <c r="AG282"/>
  <c r="AI281"/>
  <c r="AH281"/>
  <c r="AG281"/>
  <c r="AI280"/>
  <c r="AH280"/>
  <c r="AG280"/>
  <c r="AI279"/>
  <c r="AH279"/>
  <c r="AG279"/>
  <c r="AI278"/>
  <c r="AH278"/>
  <c r="AG278"/>
  <c r="AI277"/>
  <c r="AH277"/>
  <c r="AG277"/>
  <c r="AI276"/>
  <c r="AH276"/>
  <c r="AG276"/>
  <c r="AI275"/>
  <c r="AH275"/>
  <c r="AG275"/>
  <c r="AI274"/>
  <c r="AH274"/>
  <c r="AG274"/>
  <c r="AI273"/>
  <c r="AH273"/>
  <c r="AG273"/>
  <c r="AI272"/>
  <c r="AH272"/>
  <c r="AG272"/>
  <c r="AL271"/>
  <c r="AI271"/>
  <c r="AH271"/>
  <c r="AG271"/>
  <c r="AI270"/>
  <c r="AH270"/>
  <c r="AG270"/>
  <c r="AL269"/>
  <c r="AI269"/>
  <c r="AH269"/>
  <c r="AG269"/>
  <c r="AI268"/>
  <c r="AH268"/>
  <c r="AG268"/>
  <c r="AL267"/>
  <c r="AI267"/>
  <c r="AH267"/>
  <c r="AG267"/>
  <c r="X267"/>
  <c r="W267"/>
  <c r="AL266"/>
  <c r="AI266"/>
  <c r="AH266"/>
  <c r="AG266"/>
  <c r="X266"/>
  <c r="W266"/>
  <c r="AI265"/>
  <c r="AH265"/>
  <c r="AG265"/>
  <c r="X265"/>
  <c r="W265"/>
  <c r="AI264"/>
  <c r="AH264"/>
  <c r="AG264"/>
  <c r="X264"/>
  <c r="W264"/>
  <c r="AI263"/>
  <c r="AH263"/>
  <c r="AG263"/>
  <c r="X263"/>
  <c r="W263"/>
  <c r="AL262"/>
  <c r="AI262"/>
  <c r="AH262"/>
  <c r="AG262"/>
  <c r="X262"/>
  <c r="W262"/>
  <c r="AI261"/>
  <c r="AH261"/>
  <c r="AG261"/>
  <c r="X261"/>
  <c r="W261"/>
  <c r="AL260"/>
  <c r="AI260"/>
  <c r="AH260"/>
  <c r="AG260"/>
  <c r="X260"/>
  <c r="W260"/>
  <c r="AI259"/>
  <c r="AH259"/>
  <c r="AG259"/>
  <c r="X259"/>
  <c r="W259"/>
  <c r="AI258"/>
  <c r="AH258"/>
  <c r="AG258"/>
  <c r="X258"/>
  <c r="W258"/>
  <c r="AI257"/>
  <c r="AH257"/>
  <c r="AG257"/>
  <c r="X257"/>
  <c r="W257"/>
  <c r="AI256"/>
  <c r="AH256"/>
  <c r="AG256"/>
  <c r="X256"/>
  <c r="W256"/>
  <c r="AL255"/>
  <c r="AI255"/>
  <c r="AH255"/>
  <c r="AG255"/>
  <c r="X255"/>
  <c r="W255"/>
  <c r="AI254"/>
  <c r="AH254"/>
  <c r="AG254"/>
  <c r="X254"/>
  <c r="W254"/>
  <c r="AL253"/>
  <c r="AI253"/>
  <c r="AH253"/>
  <c r="AG253"/>
  <c r="X253"/>
  <c r="W253"/>
  <c r="AI252"/>
  <c r="AH252"/>
  <c r="AG252"/>
  <c r="X252"/>
  <c r="W252"/>
  <c r="AI251"/>
  <c r="AH251"/>
  <c r="AG251"/>
  <c r="X251"/>
  <c r="W251"/>
  <c r="AI250"/>
  <c r="AH250"/>
  <c r="AG250"/>
  <c r="X250"/>
  <c r="W250"/>
  <c r="AI249"/>
  <c r="AH249"/>
  <c r="AG249"/>
  <c r="X249"/>
  <c r="W249"/>
  <c r="AI248"/>
  <c r="AH248"/>
  <c r="AG248"/>
  <c r="X248"/>
  <c r="W248"/>
  <c r="AI247"/>
  <c r="AH247"/>
  <c r="AG247"/>
  <c r="X247"/>
  <c r="W247"/>
  <c r="AI246"/>
  <c r="AH246"/>
  <c r="AG246"/>
  <c r="X246"/>
  <c r="W246"/>
  <c r="AI245"/>
  <c r="AH245"/>
  <c r="AG245"/>
  <c r="X245"/>
  <c r="W245"/>
  <c r="AI244"/>
  <c r="AH244"/>
  <c r="AG244"/>
  <c r="X244"/>
  <c r="W244"/>
  <c r="AI243"/>
  <c r="AH243"/>
  <c r="AG243"/>
  <c r="X243"/>
  <c r="W243"/>
  <c r="AL242"/>
  <c r="AI242"/>
  <c r="AH242"/>
  <c r="AG242"/>
  <c r="X242"/>
  <c r="W242"/>
  <c r="AI241"/>
  <c r="AH241"/>
  <c r="AG241"/>
  <c r="X241"/>
  <c r="W241"/>
  <c r="AI240"/>
  <c r="AH240"/>
  <c r="AG240"/>
  <c r="X240"/>
  <c r="W240"/>
  <c r="AI239"/>
  <c r="AH239"/>
  <c r="AG239"/>
  <c r="X239"/>
  <c r="W239"/>
  <c r="AI238"/>
  <c r="AH238"/>
  <c r="AG238"/>
  <c r="X238"/>
  <c r="W238"/>
  <c r="AI237"/>
  <c r="AH237"/>
  <c r="AG237"/>
  <c r="X237"/>
  <c r="W237"/>
  <c r="AL236"/>
  <c r="AI236"/>
  <c r="AH236"/>
  <c r="AG236"/>
  <c r="X236"/>
  <c r="W236"/>
  <c r="AL235"/>
  <c r="AI235"/>
  <c r="AH235"/>
  <c r="AG235"/>
  <c r="X235"/>
  <c r="W235"/>
  <c r="AI234"/>
  <c r="AH234"/>
  <c r="AG234"/>
  <c r="X234"/>
  <c r="W234"/>
  <c r="AI233"/>
  <c r="AH233"/>
  <c r="AG233"/>
  <c r="X233"/>
  <c r="W233"/>
  <c r="AI232"/>
  <c r="AH232"/>
  <c r="AG232"/>
  <c r="X232"/>
  <c r="W232"/>
  <c r="AI231"/>
  <c r="AH231"/>
  <c r="AG231"/>
  <c r="X231"/>
  <c r="W231"/>
  <c r="AI230"/>
  <c r="AH230"/>
  <c r="AG230"/>
  <c r="X230"/>
  <c r="W230"/>
  <c r="AI229"/>
  <c r="AH229"/>
  <c r="AG229"/>
  <c r="X229"/>
  <c r="W229"/>
  <c r="AI228"/>
  <c r="AH228"/>
  <c r="AG228"/>
  <c r="X228"/>
  <c r="W228"/>
  <c r="AI227"/>
  <c r="AH227"/>
  <c r="AG227"/>
  <c r="X227"/>
  <c r="W227"/>
  <c r="AI226"/>
  <c r="AH226"/>
  <c r="AG226"/>
  <c r="X226"/>
  <c r="W226"/>
  <c r="AI225"/>
  <c r="AH225"/>
  <c r="AG225"/>
  <c r="X225"/>
  <c r="W225"/>
  <c r="AI224"/>
  <c r="AH224"/>
  <c r="AG224"/>
  <c r="X224"/>
  <c r="W224"/>
  <c r="AI223"/>
  <c r="AH223"/>
  <c r="AG223"/>
  <c r="X223"/>
  <c r="W223"/>
  <c r="AI222"/>
  <c r="AH222"/>
  <c r="AG222"/>
  <c r="X222"/>
  <c r="W222"/>
  <c r="AI221"/>
  <c r="AH221"/>
  <c r="AG221"/>
  <c r="X221"/>
  <c r="W221"/>
  <c r="AI220"/>
  <c r="AH220"/>
  <c r="AG220"/>
  <c r="X220"/>
  <c r="W220"/>
  <c r="AI219"/>
  <c r="AH219"/>
  <c r="AG219"/>
  <c r="X219"/>
  <c r="W219"/>
  <c r="AI218"/>
  <c r="AH218"/>
  <c r="AG218"/>
  <c r="X218"/>
  <c r="W218"/>
  <c r="AI217"/>
  <c r="AH217"/>
  <c r="AG217"/>
  <c r="X217"/>
  <c r="W217"/>
  <c r="AI216"/>
  <c r="AH216"/>
  <c r="AG216"/>
  <c r="X216"/>
  <c r="W216"/>
  <c r="AI215"/>
  <c r="AH215"/>
  <c r="AG215"/>
  <c r="X215"/>
  <c r="W215"/>
  <c r="AI214"/>
  <c r="AH214"/>
  <c r="AG214"/>
  <c r="X214"/>
  <c r="W214"/>
  <c r="AI213"/>
  <c r="AH213"/>
  <c r="AG213"/>
  <c r="X213"/>
  <c r="W213"/>
  <c r="AI212"/>
  <c r="AH212"/>
  <c r="AG212"/>
  <c r="X212"/>
  <c r="W212"/>
  <c r="AL211"/>
  <c r="AI211"/>
  <c r="AH211"/>
  <c r="AG211"/>
  <c r="X211"/>
  <c r="W211"/>
  <c r="AI210"/>
  <c r="AH210"/>
  <c r="AG210"/>
  <c r="X210"/>
  <c r="W210"/>
  <c r="AI209"/>
  <c r="AH209"/>
  <c r="AG209"/>
  <c r="X209"/>
  <c r="W209"/>
  <c r="AI208"/>
  <c r="AH208"/>
  <c r="AG208"/>
  <c r="X208"/>
  <c r="W208"/>
  <c r="AL207"/>
  <c r="AI207"/>
  <c r="AH207"/>
  <c r="AG207"/>
  <c r="X207"/>
  <c r="W207"/>
  <c r="AL206"/>
  <c r="AI206"/>
  <c r="AH206"/>
  <c r="AG206"/>
  <c r="X206"/>
  <c r="W206"/>
  <c r="AI205"/>
  <c r="AH205"/>
  <c r="AG205"/>
  <c r="X205"/>
  <c r="W205"/>
  <c r="AL204"/>
  <c r="AI204"/>
  <c r="AH204"/>
  <c r="AG204"/>
  <c r="X204"/>
  <c r="W204"/>
  <c r="AI203"/>
  <c r="AH203"/>
  <c r="AG203"/>
  <c r="X203"/>
  <c r="W203"/>
  <c r="AL202"/>
  <c r="AI202"/>
  <c r="AH202"/>
  <c r="AG202"/>
  <c r="X202"/>
  <c r="W202"/>
  <c r="AI201"/>
  <c r="AH201"/>
  <c r="AG201"/>
  <c r="X201"/>
  <c r="W201"/>
  <c r="AI200"/>
  <c r="AH200"/>
  <c r="AG200"/>
  <c r="X200"/>
  <c r="W200"/>
  <c r="AI199"/>
  <c r="AH199"/>
  <c r="AG199"/>
  <c r="X199"/>
  <c r="W199"/>
  <c r="AI198"/>
  <c r="AH198"/>
  <c r="AG198"/>
  <c r="X198"/>
  <c r="W198"/>
  <c r="AL197"/>
  <c r="AI197"/>
  <c r="AH197"/>
  <c r="AG197"/>
  <c r="X197"/>
  <c r="W197"/>
  <c r="AI196"/>
  <c r="AH196"/>
  <c r="AG196"/>
  <c r="X196"/>
  <c r="W196"/>
  <c r="AI195"/>
  <c r="AH195"/>
  <c r="AG195"/>
  <c r="X195"/>
  <c r="W195"/>
  <c r="AI194"/>
  <c r="AH194"/>
  <c r="AG194"/>
  <c r="X194"/>
  <c r="W194"/>
  <c r="AI193"/>
  <c r="AH193"/>
  <c r="AG193"/>
  <c r="X193"/>
  <c r="W193"/>
  <c r="AI192"/>
  <c r="AH192"/>
  <c r="AG192"/>
  <c r="X192"/>
  <c r="W192"/>
  <c r="AL191"/>
  <c r="AI191"/>
  <c r="AH191"/>
  <c r="AG191"/>
  <c r="X191"/>
  <c r="W191"/>
  <c r="AI190"/>
  <c r="AH190"/>
  <c r="AG190"/>
  <c r="X190"/>
  <c r="W190"/>
  <c r="AI189"/>
  <c r="AH189"/>
  <c r="AG189"/>
  <c r="X189"/>
  <c r="W189"/>
  <c r="AI188"/>
  <c r="AH188"/>
  <c r="AG188"/>
  <c r="X188"/>
  <c r="W188"/>
  <c r="AI187"/>
  <c r="AH187"/>
  <c r="AG187"/>
  <c r="X187"/>
  <c r="W187"/>
  <c r="AI186"/>
  <c r="AH186"/>
  <c r="AG186"/>
  <c r="X186"/>
  <c r="W186"/>
  <c r="AI185"/>
  <c r="AH185"/>
  <c r="AG185"/>
  <c r="X185"/>
  <c r="W185"/>
  <c r="AI184"/>
  <c r="AH184"/>
  <c r="AG184"/>
  <c r="X184"/>
  <c r="W184"/>
  <c r="AI183"/>
  <c r="AH183"/>
  <c r="AG183"/>
  <c r="X183"/>
  <c r="W183"/>
  <c r="AI182"/>
  <c r="AH182"/>
  <c r="AG182"/>
  <c r="X182"/>
  <c r="W182"/>
  <c r="AI181"/>
  <c r="AH181"/>
  <c r="AG181"/>
  <c r="X181"/>
  <c r="W181"/>
  <c r="AI180"/>
  <c r="AH180"/>
  <c r="AG180"/>
  <c r="X180"/>
  <c r="W180"/>
  <c r="AI179"/>
  <c r="AH179"/>
  <c r="AG179"/>
  <c r="X179"/>
  <c r="W179"/>
  <c r="AI178"/>
  <c r="AH178"/>
  <c r="AG178"/>
  <c r="X178"/>
  <c r="W178"/>
  <c r="AI177"/>
  <c r="AH177"/>
  <c r="AG177"/>
  <c r="X177"/>
  <c r="W177"/>
  <c r="AI176"/>
  <c r="AH176"/>
  <c r="AG176"/>
  <c r="X176"/>
  <c r="W176"/>
  <c r="AI175"/>
  <c r="AH175"/>
  <c r="AG175"/>
  <c r="X175"/>
  <c r="W175"/>
  <c r="AI174"/>
  <c r="AH174"/>
  <c r="AG174"/>
  <c r="X174"/>
  <c r="W174"/>
  <c r="AI173"/>
  <c r="AH173"/>
  <c r="AG173"/>
  <c r="X173"/>
  <c r="W173"/>
  <c r="AI172"/>
  <c r="AH172"/>
  <c r="AG172"/>
  <c r="X172"/>
  <c r="W172"/>
  <c r="AI171"/>
  <c r="AH171"/>
  <c r="AG171"/>
  <c r="X171"/>
  <c r="W171"/>
  <c r="AI170"/>
  <c r="AH170"/>
  <c r="AG170"/>
  <c r="X170"/>
  <c r="W170"/>
  <c r="AI169"/>
  <c r="AH169"/>
  <c r="AG169"/>
  <c r="X169"/>
  <c r="W169"/>
  <c r="AI168"/>
  <c r="AH168"/>
  <c r="AG168"/>
  <c r="X168"/>
  <c r="W168"/>
  <c r="AI167"/>
  <c r="AH167"/>
  <c r="AG167"/>
  <c r="X167"/>
  <c r="W167"/>
  <c r="AI166"/>
  <c r="AH166"/>
  <c r="AG166"/>
  <c r="X166"/>
  <c r="W166"/>
  <c r="AI165"/>
  <c r="AH165"/>
  <c r="AG165"/>
  <c r="X165"/>
  <c r="W165"/>
  <c r="AI164"/>
  <c r="AH164"/>
  <c r="AG164"/>
  <c r="X164"/>
  <c r="W164"/>
  <c r="AI163"/>
  <c r="AH163"/>
  <c r="AG163"/>
  <c r="X163"/>
  <c r="W163"/>
  <c r="AI162"/>
  <c r="AH162"/>
  <c r="AG162"/>
  <c r="X162"/>
  <c r="W162"/>
  <c r="AI161"/>
  <c r="AH161"/>
  <c r="AG161"/>
  <c r="X161"/>
  <c r="W161"/>
  <c r="AI160"/>
  <c r="AH160"/>
  <c r="AG160"/>
  <c r="X160"/>
  <c r="W160"/>
  <c r="AI159"/>
  <c r="AH159"/>
  <c r="AG159"/>
  <c r="X159"/>
  <c r="W159"/>
  <c r="AI158"/>
  <c r="AH158"/>
  <c r="AG158"/>
  <c r="X158"/>
  <c r="W158"/>
  <c r="AI157"/>
  <c r="AH157"/>
  <c r="AG157"/>
  <c r="X157"/>
  <c r="W157"/>
  <c r="AI156"/>
  <c r="AH156"/>
  <c r="AG156"/>
  <c r="X156"/>
  <c r="W156"/>
  <c r="AI155"/>
  <c r="AH155"/>
  <c r="AG155"/>
  <c r="X155"/>
  <c r="W155"/>
  <c r="AI154"/>
  <c r="AH154"/>
  <c r="AG154"/>
  <c r="X154"/>
  <c r="W154"/>
  <c r="AI153"/>
  <c r="AH153"/>
  <c r="AG153"/>
  <c r="X153"/>
  <c r="W153"/>
  <c r="AI152"/>
  <c r="AH152"/>
  <c r="AG152"/>
  <c r="X152"/>
  <c r="W152"/>
  <c r="AL151"/>
  <c r="AI151"/>
  <c r="AH151"/>
  <c r="AG151"/>
  <c r="X151"/>
  <c r="W151"/>
  <c r="AL150"/>
  <c r="AI150"/>
  <c r="AH150"/>
  <c r="AG150"/>
  <c r="X150"/>
  <c r="W150"/>
  <c r="AI149"/>
  <c r="AH149"/>
  <c r="AG149"/>
  <c r="X149"/>
  <c r="W149"/>
  <c r="AI148"/>
  <c r="AH148"/>
  <c r="AG148"/>
  <c r="X148"/>
  <c r="W148"/>
  <c r="AI147"/>
  <c r="AH147"/>
  <c r="AG147"/>
  <c r="X147"/>
  <c r="W147"/>
  <c r="AI146"/>
  <c r="AH146"/>
  <c r="AG146"/>
  <c r="X146"/>
  <c r="W146"/>
  <c r="AI145"/>
  <c r="AH145"/>
  <c r="AG145"/>
  <c r="X145"/>
  <c r="W145"/>
  <c r="AI144"/>
  <c r="AH144"/>
  <c r="AG144"/>
  <c r="X144"/>
  <c r="W144"/>
  <c r="AI143"/>
  <c r="AH143"/>
  <c r="AG143"/>
  <c r="X143"/>
  <c r="W143"/>
  <c r="AI142"/>
  <c r="AH142"/>
  <c r="AG142"/>
  <c r="X142"/>
  <c r="W142"/>
  <c r="AI141"/>
  <c r="AH141"/>
  <c r="AG141"/>
  <c r="X141"/>
  <c r="W141"/>
  <c r="AI140"/>
  <c r="AH140"/>
  <c r="AG140"/>
  <c r="X140"/>
  <c r="W140"/>
  <c r="AI139"/>
  <c r="AH139"/>
  <c r="AG139"/>
  <c r="X139"/>
  <c r="W139"/>
  <c r="AL138"/>
  <c r="AI138"/>
  <c r="AH138"/>
  <c r="AG138"/>
  <c r="X138"/>
  <c r="W138"/>
  <c r="AI137"/>
  <c r="AH137"/>
  <c r="AG137"/>
  <c r="X137"/>
  <c r="W137"/>
  <c r="AI136"/>
  <c r="AH136"/>
  <c r="AG136"/>
  <c r="X136"/>
  <c r="W136"/>
  <c r="AI135"/>
  <c r="AH135"/>
  <c r="AG135"/>
  <c r="X135"/>
  <c r="W135"/>
  <c r="AI134"/>
  <c r="AH134"/>
  <c r="AG134"/>
  <c r="X134"/>
  <c r="W134"/>
  <c r="AI133"/>
  <c r="AH133"/>
  <c r="AG133"/>
  <c r="X133"/>
  <c r="W133"/>
  <c r="AI132"/>
  <c r="AH132"/>
  <c r="AG132"/>
  <c r="X132"/>
  <c r="W132"/>
  <c r="AI131"/>
  <c r="AH131"/>
  <c r="AG131"/>
  <c r="X131"/>
  <c r="W131"/>
  <c r="AL130"/>
  <c r="AI130"/>
  <c r="AH130"/>
  <c r="AG130"/>
  <c r="X130"/>
  <c r="W130"/>
  <c r="AI129"/>
  <c r="AH129"/>
  <c r="AG129"/>
  <c r="X129"/>
  <c r="W129"/>
  <c r="AI128"/>
  <c r="AH128"/>
  <c r="AG128"/>
  <c r="X128"/>
  <c r="W128"/>
  <c r="AI127"/>
  <c r="AH127"/>
  <c r="AG127"/>
  <c r="X127"/>
  <c r="W127"/>
  <c r="AI126"/>
  <c r="AH126"/>
  <c r="AG126"/>
  <c r="X126"/>
  <c r="W126"/>
  <c r="AI125"/>
  <c r="AH125"/>
  <c r="AG125"/>
  <c r="X125"/>
  <c r="W125"/>
  <c r="AL124"/>
  <c r="AI124"/>
  <c r="AH124"/>
  <c r="AG124"/>
  <c r="X124"/>
  <c r="W124"/>
  <c r="AL123"/>
  <c r="AI123"/>
  <c r="AH123"/>
  <c r="AG123"/>
  <c r="X123"/>
  <c r="W123"/>
  <c r="AL122"/>
  <c r="AI122"/>
  <c r="AH122"/>
  <c r="AG122"/>
  <c r="X122"/>
  <c r="W122"/>
  <c r="AI121"/>
  <c r="AH121"/>
  <c r="AG121"/>
  <c r="X121"/>
  <c r="W121"/>
  <c r="AL120"/>
  <c r="AI120"/>
  <c r="AH120"/>
  <c r="AG120"/>
  <c r="X120"/>
  <c r="W120"/>
  <c r="AI119"/>
  <c r="AH119"/>
  <c r="AG119"/>
  <c r="X119"/>
  <c r="W119"/>
  <c r="AI118"/>
  <c r="AH118"/>
  <c r="AG118"/>
  <c r="X118"/>
  <c r="W118"/>
  <c r="AI117"/>
  <c r="AH117"/>
  <c r="AG117"/>
  <c r="X117"/>
  <c r="W117"/>
  <c r="AI116"/>
  <c r="AH116"/>
  <c r="AG116"/>
  <c r="X116"/>
  <c r="W116"/>
  <c r="AI115"/>
  <c r="AH115"/>
  <c r="AG115"/>
  <c r="X115"/>
  <c r="W115"/>
  <c r="AI114"/>
  <c r="AH114"/>
  <c r="AG114"/>
  <c r="X114"/>
  <c r="W114"/>
  <c r="AI113"/>
  <c r="AH113"/>
  <c r="AG113"/>
  <c r="X113"/>
  <c r="W113"/>
  <c r="AI112"/>
  <c r="AH112"/>
  <c r="AG112"/>
  <c r="X112"/>
  <c r="W112"/>
  <c r="AI111"/>
  <c r="AH111"/>
  <c r="AG111"/>
  <c r="X111"/>
  <c r="W111"/>
  <c r="AI110"/>
  <c r="AH110"/>
  <c r="AG110"/>
  <c r="X110"/>
  <c r="W110"/>
  <c r="AI109"/>
  <c r="AH109"/>
  <c r="AG109"/>
  <c r="X109"/>
  <c r="W109"/>
  <c r="AI108"/>
  <c r="AH108"/>
  <c r="AG108"/>
  <c r="X108"/>
  <c r="W108"/>
  <c r="AI107"/>
  <c r="AH107"/>
  <c r="AG107"/>
  <c r="X107"/>
  <c r="W107"/>
  <c r="AI106"/>
  <c r="AH106"/>
  <c r="AG106"/>
  <c r="X106"/>
  <c r="W106"/>
  <c r="AI105"/>
  <c r="AH105"/>
  <c r="AG105"/>
  <c r="X105"/>
  <c r="W105"/>
  <c r="AI104"/>
  <c r="AH104"/>
  <c r="AG104"/>
  <c r="X104"/>
  <c r="W104"/>
  <c r="AI103"/>
  <c r="AH103"/>
  <c r="AG103"/>
  <c r="X103"/>
  <c r="W103"/>
  <c r="AI102"/>
  <c r="AH102"/>
  <c r="AG102"/>
  <c r="X102"/>
  <c r="W102"/>
  <c r="AI101"/>
  <c r="AH101"/>
  <c r="AG101"/>
  <c r="X101"/>
  <c r="W101"/>
  <c r="AI100"/>
  <c r="AH100"/>
  <c r="AG100"/>
  <c r="X100"/>
  <c r="W100"/>
  <c r="AI99"/>
  <c r="AH99"/>
  <c r="AG99"/>
  <c r="X99"/>
  <c r="W99"/>
  <c r="AI98"/>
  <c r="AH98"/>
  <c r="AG98"/>
  <c r="X98"/>
  <c r="W98"/>
  <c r="AI97"/>
  <c r="AH97"/>
  <c r="AG97"/>
  <c r="X97"/>
  <c r="W97"/>
  <c r="AI96"/>
  <c r="AH96"/>
  <c r="AG96"/>
  <c r="X96"/>
  <c r="W96"/>
  <c r="AI95"/>
  <c r="AH95"/>
  <c r="AG95"/>
  <c r="X95"/>
  <c r="W95"/>
  <c r="AL94"/>
  <c r="AI94"/>
  <c r="AH94"/>
  <c r="AG94"/>
  <c r="AC94"/>
  <c r="AB94"/>
  <c r="AA94"/>
  <c r="X94"/>
  <c r="W94"/>
  <c r="AI93"/>
  <c r="AH93"/>
  <c r="AG93"/>
  <c r="AC93"/>
  <c r="AB93"/>
  <c r="AA93"/>
  <c r="X93"/>
  <c r="W93"/>
  <c r="AI92"/>
  <c r="AH92"/>
  <c r="AG92"/>
  <c r="AC92"/>
  <c r="AB92"/>
  <c r="AA92"/>
  <c r="X92"/>
  <c r="W92"/>
  <c r="AI91"/>
  <c r="AH91"/>
  <c r="AG91"/>
  <c r="AC91"/>
  <c r="AB91"/>
  <c r="AA91"/>
  <c r="X91"/>
  <c r="W91"/>
  <c r="AL90"/>
  <c r="AI90"/>
  <c r="AH90"/>
  <c r="AG90"/>
  <c r="AC90"/>
  <c r="AB90"/>
  <c r="AA90"/>
  <c r="X90"/>
  <c r="W90"/>
  <c r="AL89"/>
  <c r="AI89"/>
  <c r="AH89"/>
  <c r="AG89"/>
  <c r="AC89"/>
  <c r="AB89"/>
  <c r="AA89"/>
  <c r="X89"/>
  <c r="W89"/>
  <c r="AI88"/>
  <c r="AH88"/>
  <c r="AG88"/>
  <c r="AC88"/>
  <c r="AB88"/>
  <c r="AA88"/>
  <c r="X88"/>
  <c r="W88"/>
  <c r="AL87"/>
  <c r="AI87"/>
  <c r="AH87"/>
  <c r="AG87"/>
  <c r="AC87"/>
  <c r="AB87"/>
  <c r="AA87"/>
  <c r="X87"/>
  <c r="W87"/>
  <c r="AI86"/>
  <c r="AH86"/>
  <c r="AG86"/>
  <c r="AC86"/>
  <c r="AB86"/>
  <c r="AA86"/>
  <c r="X86"/>
  <c r="W86"/>
  <c r="AI85"/>
  <c r="AH85"/>
  <c r="AG85"/>
  <c r="AC85"/>
  <c r="AB85"/>
  <c r="AA85"/>
  <c r="X85"/>
  <c r="W85"/>
  <c r="AI84"/>
  <c r="AH84"/>
  <c r="AG84"/>
  <c r="AC84"/>
  <c r="AB84"/>
  <c r="AA84"/>
  <c r="X84"/>
  <c r="W84"/>
  <c r="AI83"/>
  <c r="AH83"/>
  <c r="AG83"/>
  <c r="AC83"/>
  <c r="AB83"/>
  <c r="AA83"/>
  <c r="X83"/>
  <c r="W83"/>
  <c r="AI82"/>
  <c r="AH82"/>
  <c r="AG82"/>
  <c r="AC82"/>
  <c r="AB82"/>
  <c r="AA82"/>
  <c r="X82"/>
  <c r="W82"/>
  <c r="AI81"/>
  <c r="AH81"/>
  <c r="AG81"/>
  <c r="AC81"/>
  <c r="AB81"/>
  <c r="AA81"/>
  <c r="X81"/>
  <c r="W81"/>
  <c r="AI80"/>
  <c r="AH80"/>
  <c r="AG80"/>
  <c r="X80"/>
  <c r="W80"/>
  <c r="AI79"/>
  <c r="AH79"/>
  <c r="AG79"/>
  <c r="X79"/>
  <c r="W79"/>
  <c r="AI78"/>
  <c r="AH78"/>
  <c r="AG78"/>
  <c r="X78"/>
  <c r="W78"/>
  <c r="AI77"/>
  <c r="AH77"/>
  <c r="AG77"/>
  <c r="AC77"/>
  <c r="AB77"/>
  <c r="AA77"/>
  <c r="X77"/>
  <c r="W77"/>
  <c r="AI76"/>
  <c r="AH76"/>
  <c r="AG76"/>
  <c r="AC76"/>
  <c r="AB76"/>
  <c r="AA76"/>
  <c r="X76"/>
  <c r="W76"/>
  <c r="AI75"/>
  <c r="AH75"/>
  <c r="AG75"/>
  <c r="AC75"/>
  <c r="AB75"/>
  <c r="AA75"/>
  <c r="X75"/>
  <c r="W75"/>
  <c r="AI74"/>
  <c r="AH74"/>
  <c r="AG74"/>
  <c r="AC74"/>
  <c r="AB74"/>
  <c r="AA74"/>
  <c r="X74"/>
  <c r="W74"/>
  <c r="AI73"/>
  <c r="AH73"/>
  <c r="AG73"/>
  <c r="AC73"/>
  <c r="AB73"/>
  <c r="AA73"/>
  <c r="X73"/>
  <c r="W73"/>
  <c r="AI72"/>
  <c r="AH72"/>
  <c r="AG72"/>
  <c r="AC72"/>
  <c r="AB72"/>
  <c r="AA72"/>
  <c r="X72"/>
  <c r="W72"/>
  <c r="AI71"/>
  <c r="AH71"/>
  <c r="AG71"/>
  <c r="AC71"/>
  <c r="AB71"/>
  <c r="AA71"/>
  <c r="X71"/>
  <c r="W71"/>
  <c r="AI70"/>
  <c r="AH70"/>
  <c r="AG70"/>
  <c r="AC70"/>
  <c r="AB70"/>
  <c r="AA70"/>
  <c r="X70"/>
  <c r="W70"/>
  <c r="AI69"/>
  <c r="AH69"/>
  <c r="AG69"/>
  <c r="AC69"/>
  <c r="AB69"/>
  <c r="AA69"/>
  <c r="X69"/>
  <c r="W69"/>
  <c r="AI68"/>
  <c r="AH68"/>
  <c r="AG68"/>
  <c r="AC68"/>
  <c r="AB68"/>
  <c r="AA68"/>
  <c r="X68"/>
  <c r="W68"/>
  <c r="AI67"/>
  <c r="AH67"/>
  <c r="AG67"/>
  <c r="AC67"/>
  <c r="AB67"/>
  <c r="AA67"/>
  <c r="X67"/>
  <c r="W67"/>
  <c r="AL66"/>
  <c r="AI66"/>
  <c r="AH66"/>
  <c r="AG66"/>
  <c r="AC66"/>
  <c r="AB66"/>
  <c r="AA66"/>
  <c r="X66"/>
  <c r="W66"/>
  <c r="AI65"/>
  <c r="AH65"/>
  <c r="AG65"/>
  <c r="AC65"/>
  <c r="AB65"/>
  <c r="AA65"/>
  <c r="X65"/>
  <c r="W65"/>
  <c r="AI64"/>
  <c r="AH64"/>
  <c r="AG64"/>
  <c r="AC64"/>
  <c r="AB64"/>
  <c r="AA64"/>
  <c r="X64"/>
  <c r="W64"/>
  <c r="AI63"/>
  <c r="AH63"/>
  <c r="AG63"/>
  <c r="AC63"/>
  <c r="AB63"/>
  <c r="AA63"/>
  <c r="X63"/>
  <c r="W63"/>
  <c r="AL62"/>
  <c r="AI62"/>
  <c r="AH62"/>
  <c r="AG62"/>
  <c r="AC62"/>
  <c r="AB62"/>
  <c r="AA62"/>
  <c r="X62"/>
  <c r="W62"/>
  <c r="AI61"/>
  <c r="AH61"/>
  <c r="AG61"/>
  <c r="AC61"/>
  <c r="AB61"/>
  <c r="AA61"/>
  <c r="X61"/>
  <c r="W61"/>
  <c r="AI60"/>
  <c r="AH60"/>
  <c r="AG60"/>
  <c r="AC60"/>
  <c r="AB60"/>
  <c r="AA60"/>
  <c r="X60"/>
  <c r="W60"/>
  <c r="AI59"/>
  <c r="AH59"/>
  <c r="AG59"/>
  <c r="AC59"/>
  <c r="AB59"/>
  <c r="AA59"/>
  <c r="X59"/>
  <c r="W59"/>
  <c r="AI58"/>
  <c r="AH58"/>
  <c r="AG58"/>
  <c r="AC58"/>
  <c r="AB58"/>
  <c r="AA58"/>
  <c r="X58"/>
  <c r="W58"/>
  <c r="AI57"/>
  <c r="AH57"/>
  <c r="AG57"/>
  <c r="AC57"/>
  <c r="AB57"/>
  <c r="AA57"/>
  <c r="X57"/>
  <c r="W57"/>
  <c r="AI56"/>
  <c r="AH56"/>
  <c r="AG56"/>
  <c r="AC56"/>
  <c r="AB56"/>
  <c r="AA56"/>
  <c r="X56"/>
  <c r="W56"/>
  <c r="AI55"/>
  <c r="AH55"/>
  <c r="AG55"/>
  <c r="AC55"/>
  <c r="AB55"/>
  <c r="AA55"/>
  <c r="X55"/>
  <c r="W55"/>
  <c r="AI54"/>
  <c r="AH54"/>
  <c r="AG54"/>
  <c r="AC54"/>
  <c r="AB54"/>
  <c r="AA54"/>
  <c r="X54"/>
  <c r="W54"/>
  <c r="AI53"/>
  <c r="AH53"/>
  <c r="AG53"/>
  <c r="AC53"/>
  <c r="AB53"/>
  <c r="AA53"/>
  <c r="X53"/>
  <c r="W53"/>
  <c r="AI52"/>
  <c r="AH52"/>
  <c r="AG52"/>
  <c r="AC52"/>
  <c r="AB52"/>
  <c r="AA52"/>
  <c r="X52"/>
  <c r="W52"/>
  <c r="AI51"/>
  <c r="AH51"/>
  <c r="AG51"/>
  <c r="AC51"/>
  <c r="AB51"/>
  <c r="AA51"/>
  <c r="X51"/>
  <c r="W51"/>
  <c r="AI50"/>
  <c r="AH50"/>
  <c r="AG50"/>
  <c r="AC50"/>
  <c r="AB50"/>
  <c r="AA50"/>
  <c r="X50"/>
  <c r="W50"/>
  <c r="AI49"/>
  <c r="AH49"/>
  <c r="AG49"/>
  <c r="AC49"/>
  <c r="AB49"/>
  <c r="AA49"/>
  <c r="X49"/>
  <c r="W49"/>
  <c r="AI48"/>
  <c r="AH48"/>
  <c r="AG48"/>
  <c r="AC48"/>
  <c r="AB48"/>
  <c r="AA48"/>
  <c r="X48"/>
  <c r="W48"/>
  <c r="AI47"/>
  <c r="AH47"/>
  <c r="AG47"/>
  <c r="AC47"/>
  <c r="AB47"/>
  <c r="AA47"/>
  <c r="X47"/>
  <c r="W47"/>
  <c r="AI46"/>
  <c r="AH46"/>
  <c r="AG46"/>
  <c r="AC46"/>
  <c r="AB46"/>
  <c r="AA46"/>
  <c r="X46"/>
  <c r="W46"/>
  <c r="AI45"/>
  <c r="AH45"/>
  <c r="AG45"/>
  <c r="AC45"/>
  <c r="AB45"/>
  <c r="AA45"/>
  <c r="X45"/>
  <c r="W45"/>
  <c r="AI44"/>
  <c r="AH44"/>
  <c r="AG44"/>
  <c r="AC44"/>
  <c r="AB44"/>
  <c r="AA44"/>
  <c r="X44"/>
  <c r="W44"/>
  <c r="AI43"/>
  <c r="AH43"/>
  <c r="AG43"/>
  <c r="AC43"/>
  <c r="AB43"/>
  <c r="AA43"/>
  <c r="X43"/>
  <c r="W43"/>
  <c r="AI42"/>
  <c r="AH42"/>
  <c r="AG42"/>
  <c r="AC42"/>
  <c r="AB42"/>
  <c r="AA42"/>
  <c r="X42"/>
  <c r="W42"/>
  <c r="AI41"/>
  <c r="AH41"/>
  <c r="AG41"/>
  <c r="AC41"/>
  <c r="AB41"/>
  <c r="AA41"/>
  <c r="X41"/>
  <c r="W41"/>
  <c r="AI40"/>
  <c r="AH40"/>
  <c r="AG40"/>
  <c r="AC40"/>
  <c r="AB40"/>
  <c r="AA40"/>
  <c r="X40"/>
  <c r="W40"/>
  <c r="AI39"/>
  <c r="AH39"/>
  <c r="AG39"/>
  <c r="AC39"/>
  <c r="AB39"/>
  <c r="AA39"/>
  <c r="X39"/>
  <c r="W39"/>
  <c r="AI38"/>
  <c r="AH38"/>
  <c r="AG38"/>
  <c r="AC38"/>
  <c r="AB38"/>
  <c r="AA38"/>
  <c r="X38"/>
  <c r="W38"/>
  <c r="AI37"/>
  <c r="AH37"/>
  <c r="AG37"/>
  <c r="AC37"/>
  <c r="AB37"/>
  <c r="AA37"/>
  <c r="X37"/>
  <c r="W37"/>
  <c r="AL36"/>
  <c r="AI36"/>
  <c r="AH36"/>
  <c r="AG36"/>
  <c r="AC36"/>
  <c r="AB36"/>
  <c r="AA36"/>
  <c r="X36"/>
  <c r="W36"/>
  <c r="AI35"/>
  <c r="AH35"/>
  <c r="AG35"/>
  <c r="AC35"/>
  <c r="AB35"/>
  <c r="AA35"/>
  <c r="X35"/>
  <c r="W35"/>
  <c r="AI34"/>
  <c r="AH34"/>
  <c r="AG34"/>
  <c r="AC34"/>
  <c r="AB34"/>
  <c r="AA34"/>
  <c r="X34"/>
  <c r="W34"/>
  <c r="AI33"/>
  <c r="AH33"/>
  <c r="AG33"/>
  <c r="AC33"/>
  <c r="AB33"/>
  <c r="AA33"/>
  <c r="X33"/>
  <c r="W33"/>
  <c r="AI32"/>
  <c r="AH32"/>
  <c r="AG32"/>
  <c r="AC32"/>
  <c r="AB32"/>
  <c r="AA32"/>
  <c r="X32"/>
  <c r="W32"/>
  <c r="AI31"/>
  <c r="AH31"/>
  <c r="AG31"/>
  <c r="AC31"/>
  <c r="AB31"/>
  <c r="AA31"/>
  <c r="X31"/>
  <c r="W31"/>
  <c r="AL30"/>
  <c r="AI30"/>
  <c r="AH30"/>
  <c r="AG30"/>
  <c r="AC30"/>
  <c r="AB30"/>
  <c r="AA30"/>
  <c r="X30"/>
  <c r="W30"/>
  <c r="AL29"/>
  <c r="AI29"/>
  <c r="AH29"/>
  <c r="AG29"/>
  <c r="AC29"/>
  <c r="AB29"/>
  <c r="AA29"/>
  <c r="X29"/>
  <c r="W29"/>
  <c r="AI28"/>
  <c r="AH28"/>
  <c r="AG28"/>
  <c r="AC28"/>
  <c r="AB28"/>
  <c r="AA28"/>
  <c r="X28"/>
  <c r="W28"/>
  <c r="AL27"/>
  <c r="AI27"/>
  <c r="AH27"/>
  <c r="AG27"/>
  <c r="AC27"/>
  <c r="AB27"/>
  <c r="AA27"/>
  <c r="X27"/>
  <c r="W27"/>
  <c r="AI26"/>
  <c r="AH26"/>
  <c r="AG26"/>
  <c r="AC26"/>
  <c r="AB26"/>
  <c r="AA26"/>
  <c r="X26"/>
  <c r="W26"/>
  <c r="AI25"/>
  <c r="AH25"/>
  <c r="AG25"/>
  <c r="AC25"/>
  <c r="AB25"/>
  <c r="AA25"/>
  <c r="X25"/>
  <c r="W25"/>
  <c r="AI24"/>
  <c r="AH24"/>
  <c r="AG24"/>
  <c r="AC24"/>
  <c r="AB24"/>
  <c r="AA24"/>
  <c r="X24"/>
  <c r="W24"/>
  <c r="AI23"/>
  <c r="AH23"/>
  <c r="AG23"/>
  <c r="AC23"/>
  <c r="AB23"/>
  <c r="AA23"/>
  <c r="X23"/>
  <c r="W23"/>
  <c r="AI22"/>
  <c r="AH22"/>
  <c r="AG22"/>
  <c r="AC22"/>
  <c r="AB22"/>
  <c r="AA22"/>
  <c r="X22"/>
  <c r="W22"/>
  <c r="AI21"/>
  <c r="AH21"/>
  <c r="AG21"/>
  <c r="AC21"/>
  <c r="AB21"/>
  <c r="AA21"/>
  <c r="X21"/>
  <c r="W21"/>
  <c r="AI20"/>
  <c r="AH20"/>
  <c r="AG20"/>
  <c r="AC20"/>
  <c r="AB20"/>
  <c r="AA20"/>
  <c r="X20"/>
  <c r="W20"/>
  <c r="AI19"/>
  <c r="AH19"/>
  <c r="AG19"/>
  <c r="AC19"/>
  <c r="AB19"/>
  <c r="AA19"/>
  <c r="X19"/>
  <c r="W19"/>
  <c r="AL18"/>
  <c r="AI18"/>
  <c r="AH18"/>
  <c r="AG18"/>
  <c r="AC18"/>
  <c r="AB18"/>
  <c r="AA18"/>
  <c r="X18"/>
  <c r="W18"/>
  <c r="AI17"/>
  <c r="AH17"/>
  <c r="AG17"/>
  <c r="AC17"/>
  <c r="AB17"/>
  <c r="AA17"/>
  <c r="X17"/>
  <c r="W17"/>
  <c r="AI16"/>
  <c r="AH16"/>
  <c r="AG16"/>
  <c r="AC16"/>
  <c r="AB16"/>
  <c r="AA16"/>
  <c r="X16"/>
  <c r="W16"/>
  <c r="AI15"/>
  <c r="AH15"/>
  <c r="AG15"/>
  <c r="AC15"/>
  <c r="AB15"/>
  <c r="AA15"/>
  <c r="X15"/>
  <c r="W15"/>
  <c r="AI14"/>
  <c r="AH14"/>
  <c r="AG14"/>
  <c r="AC14"/>
  <c r="AB14"/>
  <c r="AA14"/>
  <c r="X14"/>
  <c r="W14"/>
  <c r="AI13"/>
  <c r="AH13"/>
  <c r="AG13"/>
  <c r="AC13"/>
  <c r="AB13"/>
  <c r="AA13"/>
  <c r="X13"/>
  <c r="W13"/>
  <c r="AI12"/>
  <c r="AH12"/>
  <c r="AG12"/>
  <c r="AC12"/>
  <c r="AB12"/>
  <c r="AA12"/>
  <c r="X12"/>
  <c r="W12"/>
  <c r="AI11"/>
  <c r="AH11"/>
  <c r="AG11"/>
  <c r="AC11"/>
  <c r="AB11"/>
  <c r="AA11"/>
  <c r="X11"/>
  <c r="W11"/>
  <c r="AL10"/>
  <c r="AI10"/>
  <c r="AH10"/>
  <c r="AG10"/>
  <c r="AC10"/>
  <c r="AB10"/>
  <c r="AA10"/>
  <c r="X10"/>
  <c r="W10"/>
  <c r="AI9"/>
  <c r="AH9"/>
  <c r="AG9"/>
  <c r="AC9"/>
  <c r="AB9"/>
  <c r="AA9"/>
  <c r="X9"/>
  <c r="W9"/>
  <c r="AI8"/>
  <c r="AH8"/>
  <c r="AG8"/>
  <c r="AC8"/>
  <c r="AB8"/>
  <c r="AA8"/>
  <c r="X8"/>
  <c r="W8"/>
  <c r="AI7"/>
  <c r="AH7"/>
  <c r="AG7"/>
  <c r="AC7"/>
  <c r="AB7"/>
  <c r="AA7"/>
  <c r="X7"/>
  <c r="W7"/>
  <c r="AI6"/>
  <c r="AH6"/>
  <c r="AG6"/>
  <c r="AC6"/>
  <c r="AB6"/>
  <c r="AA6"/>
  <c r="X6"/>
  <c r="W6"/>
  <c r="AI5"/>
  <c r="AH5"/>
  <c r="AG5"/>
  <c r="AC5"/>
  <c r="AB5"/>
  <c r="AA5"/>
  <c r="X5"/>
  <c r="W5"/>
  <c r="AI4"/>
  <c r="AH4"/>
  <c r="AG4"/>
  <c r="X4"/>
  <c r="W4"/>
  <c r="X3"/>
  <c r="W3"/>
  <c r="X2"/>
  <c r="W2"/>
  <c r="AI306" i="14"/>
  <c r="AH306"/>
  <c r="AG306"/>
  <c r="AI305"/>
  <c r="AH305"/>
  <c r="AG305"/>
  <c r="AI304"/>
  <c r="AH304"/>
  <c r="AG304"/>
  <c r="AI303"/>
  <c r="AH303"/>
  <c r="AG303"/>
  <c r="AI302"/>
  <c r="AH302"/>
  <c r="AG302"/>
  <c r="AI301"/>
  <c r="AH301"/>
  <c r="AG301"/>
  <c r="AI300"/>
  <c r="AH300"/>
  <c r="AG300"/>
  <c r="AI299"/>
  <c r="AH299"/>
  <c r="AG299"/>
  <c r="AL298"/>
  <c r="AI298"/>
  <c r="AH298"/>
  <c r="AG298"/>
  <c r="AI297"/>
  <c r="AH297"/>
  <c r="AG297"/>
  <c r="AI296"/>
  <c r="AH296"/>
  <c r="AG296"/>
  <c r="AI295"/>
  <c r="AH295"/>
  <c r="AG295"/>
  <c r="AI294"/>
  <c r="AH294"/>
  <c r="AG294"/>
  <c r="AI293"/>
  <c r="AH293"/>
  <c r="AG293"/>
  <c r="AI292"/>
  <c r="AH292"/>
  <c r="AG292"/>
  <c r="AI291"/>
  <c r="AH291"/>
  <c r="AG291"/>
  <c r="AI290"/>
  <c r="AH290"/>
  <c r="AG290"/>
  <c r="AI289"/>
  <c r="AH289"/>
  <c r="AG289"/>
  <c r="AI288"/>
  <c r="AH288"/>
  <c r="AG288"/>
  <c r="AI287"/>
  <c r="AH287"/>
  <c r="AG287"/>
  <c r="AI286"/>
  <c r="AH286"/>
  <c r="AG286"/>
  <c r="AI285"/>
  <c r="AH285"/>
  <c r="AG285"/>
  <c r="AI284"/>
  <c r="AH284"/>
  <c r="AG284"/>
  <c r="AL283"/>
  <c r="AI283"/>
  <c r="AH283"/>
  <c r="AG283"/>
  <c r="AI282"/>
  <c r="AH282"/>
  <c r="AG282"/>
  <c r="AI281"/>
  <c r="AH281"/>
  <c r="AG281"/>
  <c r="AI280"/>
  <c r="AH280"/>
  <c r="AG280"/>
  <c r="AI279"/>
  <c r="AH279"/>
  <c r="AG279"/>
  <c r="AI278"/>
  <c r="AH278"/>
  <c r="AG278"/>
  <c r="AI277"/>
  <c r="AH277"/>
  <c r="AG277"/>
  <c r="AI276"/>
  <c r="AH276"/>
  <c r="AG276"/>
  <c r="AI275"/>
  <c r="AH275"/>
  <c r="AG275"/>
  <c r="AI274"/>
  <c r="AH274"/>
  <c r="AG274"/>
  <c r="AI273"/>
  <c r="AH273"/>
  <c r="AG273"/>
  <c r="AI272"/>
  <c r="AH272"/>
  <c r="AG272"/>
  <c r="AI271"/>
  <c r="AH271"/>
  <c r="AG271"/>
  <c r="AI270"/>
  <c r="AH270"/>
  <c r="AG270"/>
  <c r="AI269"/>
  <c r="AH269"/>
  <c r="AG269"/>
  <c r="AI268"/>
  <c r="AH268"/>
  <c r="AG268"/>
  <c r="AI267"/>
  <c r="AH267"/>
  <c r="AG267"/>
  <c r="X267"/>
  <c r="W267"/>
  <c r="AI266"/>
  <c r="AH266"/>
  <c r="AG266"/>
  <c r="X266"/>
  <c r="W266"/>
  <c r="AL265"/>
  <c r="AI265"/>
  <c r="AH265"/>
  <c r="AG265"/>
  <c r="X265"/>
  <c r="W265"/>
  <c r="AI264"/>
  <c r="AH264"/>
  <c r="AG264"/>
  <c r="X264"/>
  <c r="W264"/>
  <c r="AI263"/>
  <c r="AH263"/>
  <c r="AG263"/>
  <c r="X263"/>
  <c r="W263"/>
  <c r="AL262"/>
  <c r="AI262"/>
  <c r="AH262"/>
  <c r="AG262"/>
  <c r="X262"/>
  <c r="W262"/>
  <c r="AI261"/>
  <c r="AH261"/>
  <c r="AG261"/>
  <c r="X261"/>
  <c r="W261"/>
  <c r="AI260"/>
  <c r="AH260"/>
  <c r="AG260"/>
  <c r="X260"/>
  <c r="W260"/>
  <c r="AI259"/>
  <c r="AH259"/>
  <c r="AG259"/>
  <c r="X259"/>
  <c r="W259"/>
  <c r="AI258"/>
  <c r="AH258"/>
  <c r="AG258"/>
  <c r="X258"/>
  <c r="W258"/>
  <c r="AI257"/>
  <c r="AH257"/>
  <c r="AG257"/>
  <c r="X257"/>
  <c r="W257"/>
  <c r="AI256"/>
  <c r="AH256"/>
  <c r="AG256"/>
  <c r="X256"/>
  <c r="W256"/>
  <c r="AI255"/>
  <c r="AH255"/>
  <c r="AG255"/>
  <c r="X255"/>
  <c r="W255"/>
  <c r="AI254"/>
  <c r="AH254"/>
  <c r="AG254"/>
  <c r="X254"/>
  <c r="W254"/>
  <c r="AI253"/>
  <c r="AH253"/>
  <c r="AG253"/>
  <c r="X253"/>
  <c r="W253"/>
  <c r="AI252"/>
  <c r="AH252"/>
  <c r="AG252"/>
  <c r="X252"/>
  <c r="W252"/>
  <c r="AI251"/>
  <c r="AH251"/>
  <c r="AG251"/>
  <c r="X251"/>
  <c r="W251"/>
  <c r="AI250"/>
  <c r="AH250"/>
  <c r="AG250"/>
  <c r="X250"/>
  <c r="W250"/>
  <c r="AI249"/>
  <c r="AH249"/>
  <c r="AG249"/>
  <c r="X249"/>
  <c r="W249"/>
  <c r="AI248"/>
  <c r="AH248"/>
  <c r="AG248"/>
  <c r="X248"/>
  <c r="W248"/>
  <c r="AI247"/>
  <c r="AH247"/>
  <c r="AG247"/>
  <c r="X247"/>
  <c r="W247"/>
  <c r="AI246"/>
  <c r="AH246"/>
  <c r="AG246"/>
  <c r="X246"/>
  <c r="W246"/>
  <c r="AI245"/>
  <c r="AH245"/>
  <c r="AG245"/>
  <c r="X245"/>
  <c r="W245"/>
  <c r="AI244"/>
  <c r="AH244"/>
  <c r="AG244"/>
  <c r="X244"/>
  <c r="W244"/>
  <c r="AI243"/>
  <c r="AH243"/>
  <c r="AG243"/>
  <c r="X243"/>
  <c r="W243"/>
  <c r="AI242"/>
  <c r="AH242"/>
  <c r="AG242"/>
  <c r="X242"/>
  <c r="W242"/>
  <c r="AI241"/>
  <c r="AH241"/>
  <c r="AG241"/>
  <c r="X241"/>
  <c r="W241"/>
  <c r="AI240"/>
  <c r="AH240"/>
  <c r="AG240"/>
  <c r="X240"/>
  <c r="W240"/>
  <c r="AI239"/>
  <c r="AH239"/>
  <c r="AG239"/>
  <c r="X239"/>
  <c r="W239"/>
  <c r="AI238"/>
  <c r="AH238"/>
  <c r="AG238"/>
  <c r="X238"/>
  <c r="W238"/>
  <c r="AI237"/>
  <c r="AH237"/>
  <c r="AG237"/>
  <c r="X237"/>
  <c r="W237"/>
  <c r="AL236"/>
  <c r="AI236"/>
  <c r="AH236"/>
  <c r="AG236"/>
  <c r="X236"/>
  <c r="W236"/>
  <c r="AI235"/>
  <c r="AH235"/>
  <c r="AG235"/>
  <c r="X235"/>
  <c r="W235"/>
  <c r="AI234"/>
  <c r="AH234"/>
  <c r="AG234"/>
  <c r="X234"/>
  <c r="W234"/>
  <c r="AI233"/>
  <c r="AH233"/>
  <c r="AG233"/>
  <c r="X233"/>
  <c r="W233"/>
  <c r="AI232"/>
  <c r="AH232"/>
  <c r="AG232"/>
  <c r="X232"/>
  <c r="W232"/>
  <c r="AI231"/>
  <c r="AH231"/>
  <c r="AG231"/>
  <c r="X231"/>
  <c r="W231"/>
  <c r="AI230"/>
  <c r="AH230"/>
  <c r="AG230"/>
  <c r="X230"/>
  <c r="W230"/>
  <c r="AI229"/>
  <c r="AH229"/>
  <c r="AG229"/>
  <c r="X229"/>
  <c r="W229"/>
  <c r="AI228"/>
  <c r="AH228"/>
  <c r="AG228"/>
  <c r="X228"/>
  <c r="W228"/>
  <c r="AI227"/>
  <c r="AH227"/>
  <c r="AG227"/>
  <c r="X227"/>
  <c r="W227"/>
  <c r="AI226"/>
  <c r="AH226"/>
  <c r="AG226"/>
  <c r="X226"/>
  <c r="W226"/>
  <c r="AI225"/>
  <c r="AH225"/>
  <c r="AG225"/>
  <c r="X225"/>
  <c r="W225"/>
  <c r="AI224"/>
  <c r="AH224"/>
  <c r="AG224"/>
  <c r="X224"/>
  <c r="W224"/>
  <c r="AI223"/>
  <c r="AH223"/>
  <c r="AG223"/>
  <c r="X223"/>
  <c r="W223"/>
  <c r="AI222"/>
  <c r="AH222"/>
  <c r="AG222"/>
  <c r="X222"/>
  <c r="W222"/>
  <c r="AI221"/>
  <c r="AH221"/>
  <c r="AG221"/>
  <c r="X221"/>
  <c r="W221"/>
  <c r="AI220"/>
  <c r="AH220"/>
  <c r="AG220"/>
  <c r="X220"/>
  <c r="W220"/>
  <c r="AI219"/>
  <c r="AH219"/>
  <c r="AG219"/>
  <c r="X219"/>
  <c r="W219"/>
  <c r="AI218"/>
  <c r="AH218"/>
  <c r="AG218"/>
  <c r="X218"/>
  <c r="W218"/>
  <c r="AI217"/>
  <c r="AH217"/>
  <c r="AG217"/>
  <c r="X217"/>
  <c r="W217"/>
  <c r="AI216"/>
  <c r="AH216"/>
  <c r="AG216"/>
  <c r="X216"/>
  <c r="W216"/>
  <c r="AI215"/>
  <c r="AH215"/>
  <c r="AG215"/>
  <c r="X215"/>
  <c r="W215"/>
  <c r="AI214"/>
  <c r="AH214"/>
  <c r="AG214"/>
  <c r="X214"/>
  <c r="W214"/>
  <c r="AI213"/>
  <c r="AH213"/>
  <c r="AG213"/>
  <c r="X213"/>
  <c r="W213"/>
  <c r="AI212"/>
  <c r="AH212"/>
  <c r="AG212"/>
  <c r="X212"/>
  <c r="W212"/>
  <c r="AI211"/>
  <c r="AH211"/>
  <c r="AG211"/>
  <c r="X211"/>
  <c r="W211"/>
  <c r="AI210"/>
  <c r="AH210"/>
  <c r="AG210"/>
  <c r="X210"/>
  <c r="W210"/>
  <c r="AI209"/>
  <c r="AH209"/>
  <c r="AG209"/>
  <c r="X209"/>
  <c r="W209"/>
  <c r="AI208"/>
  <c r="AH208"/>
  <c r="AG208"/>
  <c r="X208"/>
  <c r="W208"/>
  <c r="AI207"/>
  <c r="AH207"/>
  <c r="AG207"/>
  <c r="X207"/>
  <c r="W207"/>
  <c r="AI206"/>
  <c r="AH206"/>
  <c r="AG206"/>
  <c r="X206"/>
  <c r="W206"/>
  <c r="AI205"/>
  <c r="AH205"/>
  <c r="AG205"/>
  <c r="X205"/>
  <c r="W205"/>
  <c r="AI204"/>
  <c r="AH204"/>
  <c r="AG204"/>
  <c r="X204"/>
  <c r="W204"/>
  <c r="AI203"/>
  <c r="AH203"/>
  <c r="AG203"/>
  <c r="X203"/>
  <c r="W203"/>
  <c r="AI202"/>
  <c r="AH202"/>
  <c r="AG202"/>
  <c r="X202"/>
  <c r="W202"/>
  <c r="AI201"/>
  <c r="AH201"/>
  <c r="AG201"/>
  <c r="X201"/>
  <c r="W201"/>
  <c r="AI200"/>
  <c r="AH200"/>
  <c r="AG200"/>
  <c r="X200"/>
  <c r="W200"/>
  <c r="AI199"/>
  <c r="AH199"/>
  <c r="AG199"/>
  <c r="X199"/>
  <c r="W199"/>
  <c r="AI198"/>
  <c r="AH198"/>
  <c r="AG198"/>
  <c r="X198"/>
  <c r="W198"/>
  <c r="AI197"/>
  <c r="AH197"/>
  <c r="AG197"/>
  <c r="X197"/>
  <c r="W197"/>
  <c r="AI196"/>
  <c r="AH196"/>
  <c r="AG196"/>
  <c r="X196"/>
  <c r="W196"/>
  <c r="AI195"/>
  <c r="AH195"/>
  <c r="AG195"/>
  <c r="X195"/>
  <c r="W195"/>
  <c r="AI194"/>
  <c r="AH194"/>
  <c r="AG194"/>
  <c r="X194"/>
  <c r="W194"/>
  <c r="AI193"/>
  <c r="AH193"/>
  <c r="AG193"/>
  <c r="X193"/>
  <c r="W193"/>
  <c r="AI192"/>
  <c r="AH192"/>
  <c r="AG192"/>
  <c r="X192"/>
  <c r="W192"/>
  <c r="AL191"/>
  <c r="AI191"/>
  <c r="AH191"/>
  <c r="AG191"/>
  <c r="X191"/>
  <c r="W191"/>
  <c r="AI190"/>
  <c r="AH190"/>
  <c r="AG190"/>
  <c r="X190"/>
  <c r="W190"/>
  <c r="AI189"/>
  <c r="AH189"/>
  <c r="AG189"/>
  <c r="X189"/>
  <c r="W189"/>
  <c r="AL188"/>
  <c r="AI188"/>
  <c r="AH188"/>
  <c r="AG188"/>
  <c r="X188"/>
  <c r="W188"/>
  <c r="AI187"/>
  <c r="AH187"/>
  <c r="AG187"/>
  <c r="X187"/>
  <c r="W187"/>
  <c r="AL186"/>
  <c r="AI186"/>
  <c r="AH186"/>
  <c r="AG186"/>
  <c r="X186"/>
  <c r="W186"/>
  <c r="AI185"/>
  <c r="AH185"/>
  <c r="AG185"/>
  <c r="X185"/>
  <c r="W185"/>
  <c r="AL184"/>
  <c r="AI184"/>
  <c r="AH184"/>
  <c r="AG184"/>
  <c r="X184"/>
  <c r="W184"/>
  <c r="AL183"/>
  <c r="AI183"/>
  <c r="AH183"/>
  <c r="AG183"/>
  <c r="X183"/>
  <c r="W183"/>
  <c r="AL182"/>
  <c r="AI182"/>
  <c r="AH182"/>
  <c r="AG182"/>
  <c r="X182"/>
  <c r="W182"/>
  <c r="AL181"/>
  <c r="AI181"/>
  <c r="AH181"/>
  <c r="AG181"/>
  <c r="X181"/>
  <c r="W181"/>
  <c r="AI180"/>
  <c r="AH180"/>
  <c r="AG180"/>
  <c r="X180"/>
  <c r="W180"/>
  <c r="AI179"/>
  <c r="AH179"/>
  <c r="AG179"/>
  <c r="X179"/>
  <c r="W179"/>
  <c r="AI178"/>
  <c r="AH178"/>
  <c r="AG178"/>
  <c r="X178"/>
  <c r="W178"/>
  <c r="AI177"/>
  <c r="AH177"/>
  <c r="AG177"/>
  <c r="X177"/>
  <c r="W177"/>
  <c r="AI176"/>
  <c r="AH176"/>
  <c r="AG176"/>
  <c r="X176"/>
  <c r="W176"/>
  <c r="AI175"/>
  <c r="AH175"/>
  <c r="AG175"/>
  <c r="X175"/>
  <c r="W175"/>
  <c r="AI174"/>
  <c r="AH174"/>
  <c r="AG174"/>
  <c r="X174"/>
  <c r="W174"/>
  <c r="AI173"/>
  <c r="AH173"/>
  <c r="AG173"/>
  <c r="X173"/>
  <c r="W173"/>
  <c r="AI172"/>
  <c r="AH172"/>
  <c r="AG172"/>
  <c r="X172"/>
  <c r="W172"/>
  <c r="AI171"/>
  <c r="AH171"/>
  <c r="AG171"/>
  <c r="X171"/>
  <c r="W171"/>
  <c r="AI170"/>
  <c r="AH170"/>
  <c r="AG170"/>
  <c r="X170"/>
  <c r="W170"/>
  <c r="AI169"/>
  <c r="AH169"/>
  <c r="AG169"/>
  <c r="X169"/>
  <c r="W169"/>
  <c r="AI168"/>
  <c r="AH168"/>
  <c r="AG168"/>
  <c r="X168"/>
  <c r="W168"/>
  <c r="AI167"/>
  <c r="AH167"/>
  <c r="AG167"/>
  <c r="X167"/>
  <c r="W167"/>
  <c r="AI166"/>
  <c r="AH166"/>
  <c r="AG166"/>
  <c r="X166"/>
  <c r="W166"/>
  <c r="AI165"/>
  <c r="AH165"/>
  <c r="AG165"/>
  <c r="X165"/>
  <c r="W165"/>
  <c r="AI164"/>
  <c r="AH164"/>
  <c r="AG164"/>
  <c r="X164"/>
  <c r="W164"/>
  <c r="AI163"/>
  <c r="AH163"/>
  <c r="AG163"/>
  <c r="X163"/>
  <c r="W163"/>
  <c r="AI162"/>
  <c r="AH162"/>
  <c r="AG162"/>
  <c r="X162"/>
  <c r="W162"/>
  <c r="AI161"/>
  <c r="AH161"/>
  <c r="AG161"/>
  <c r="X161"/>
  <c r="W161"/>
  <c r="AI160"/>
  <c r="AH160"/>
  <c r="AG160"/>
  <c r="X160"/>
  <c r="W160"/>
  <c r="AI159"/>
  <c r="AH159"/>
  <c r="AG159"/>
  <c r="X159"/>
  <c r="W159"/>
  <c r="AI158"/>
  <c r="AH158"/>
  <c r="AG158"/>
  <c r="X158"/>
  <c r="W158"/>
  <c r="AI157"/>
  <c r="AH157"/>
  <c r="AG157"/>
  <c r="X157"/>
  <c r="W157"/>
  <c r="AI156"/>
  <c r="AH156"/>
  <c r="AG156"/>
  <c r="X156"/>
  <c r="W156"/>
  <c r="AI155"/>
  <c r="AH155"/>
  <c r="AG155"/>
  <c r="X155"/>
  <c r="W155"/>
  <c r="AI154"/>
  <c r="AH154"/>
  <c r="AG154"/>
  <c r="X154"/>
  <c r="W154"/>
  <c r="AI153"/>
  <c r="AH153"/>
  <c r="AG153"/>
  <c r="X153"/>
  <c r="W153"/>
  <c r="AI152"/>
  <c r="AH152"/>
  <c r="AG152"/>
  <c r="X152"/>
  <c r="W152"/>
  <c r="AL151"/>
  <c r="AI151"/>
  <c r="AH151"/>
  <c r="AG151"/>
  <c r="X151"/>
  <c r="W151"/>
  <c r="AL150"/>
  <c r="AI150"/>
  <c r="AH150"/>
  <c r="AG150"/>
  <c r="X150"/>
  <c r="W150"/>
  <c r="AI149"/>
  <c r="AH149"/>
  <c r="AG149"/>
  <c r="X149"/>
  <c r="W149"/>
  <c r="AI148"/>
  <c r="AH148"/>
  <c r="AG148"/>
  <c r="X148"/>
  <c r="W148"/>
  <c r="AI147"/>
  <c r="AH147"/>
  <c r="AG147"/>
  <c r="X147"/>
  <c r="W147"/>
  <c r="AI146"/>
  <c r="AH146"/>
  <c r="AG146"/>
  <c r="X146"/>
  <c r="W146"/>
  <c r="AI145"/>
  <c r="AH145"/>
  <c r="AG145"/>
  <c r="X145"/>
  <c r="W145"/>
  <c r="AI144"/>
  <c r="AH144"/>
  <c r="AG144"/>
  <c r="X144"/>
  <c r="W144"/>
  <c r="AI143"/>
  <c r="AH143"/>
  <c r="AG143"/>
  <c r="X143"/>
  <c r="W143"/>
  <c r="AI142"/>
  <c r="AH142"/>
  <c r="AG142"/>
  <c r="X142"/>
  <c r="W142"/>
  <c r="AI141"/>
  <c r="AH141"/>
  <c r="AG141"/>
  <c r="X141"/>
  <c r="W141"/>
  <c r="AI140"/>
  <c r="AH140"/>
  <c r="AG140"/>
  <c r="X140"/>
  <c r="W140"/>
  <c r="AI139"/>
  <c r="AH139"/>
  <c r="AG139"/>
  <c r="X139"/>
  <c r="W139"/>
  <c r="AI138"/>
  <c r="AH138"/>
  <c r="AG138"/>
  <c r="X138"/>
  <c r="W138"/>
  <c r="AI137"/>
  <c r="AH137"/>
  <c r="AG137"/>
  <c r="X137"/>
  <c r="W137"/>
  <c r="AI136"/>
  <c r="AH136"/>
  <c r="AG136"/>
  <c r="X136"/>
  <c r="W136"/>
  <c r="AI135"/>
  <c r="AH135"/>
  <c r="AG135"/>
  <c r="X135"/>
  <c r="W135"/>
  <c r="AI134"/>
  <c r="AH134"/>
  <c r="AG134"/>
  <c r="X134"/>
  <c r="W134"/>
  <c r="AI133"/>
  <c r="AH133"/>
  <c r="AG133"/>
  <c r="X133"/>
  <c r="W133"/>
  <c r="AI132"/>
  <c r="AH132"/>
  <c r="AG132"/>
  <c r="X132"/>
  <c r="W132"/>
  <c r="AI131"/>
  <c r="AH131"/>
  <c r="AG131"/>
  <c r="X131"/>
  <c r="W131"/>
  <c r="AI130"/>
  <c r="AH130"/>
  <c r="AG130"/>
  <c r="X130"/>
  <c r="W130"/>
  <c r="AI129"/>
  <c r="AH129"/>
  <c r="AG129"/>
  <c r="X129"/>
  <c r="W129"/>
  <c r="AI128"/>
  <c r="AH128"/>
  <c r="AG128"/>
  <c r="X128"/>
  <c r="W128"/>
  <c r="AI127"/>
  <c r="AH127"/>
  <c r="AG127"/>
  <c r="X127"/>
  <c r="W127"/>
  <c r="AI126"/>
  <c r="AH126"/>
  <c r="AG126"/>
  <c r="X126"/>
  <c r="W126"/>
  <c r="AI125"/>
  <c r="AH125"/>
  <c r="AG125"/>
  <c r="X125"/>
  <c r="W125"/>
  <c r="AL124"/>
  <c r="AI124"/>
  <c r="AH124"/>
  <c r="AG124"/>
  <c r="X124"/>
  <c r="W124"/>
  <c r="AL123"/>
  <c r="AI123"/>
  <c r="AH123"/>
  <c r="AG123"/>
  <c r="X123"/>
  <c r="W123"/>
  <c r="AI122"/>
  <c r="AH122"/>
  <c r="AG122"/>
  <c r="X122"/>
  <c r="W122"/>
  <c r="AI121"/>
  <c r="AH121"/>
  <c r="AG121"/>
  <c r="X121"/>
  <c r="W121"/>
  <c r="AI120"/>
  <c r="AH120"/>
  <c r="AG120"/>
  <c r="X120"/>
  <c r="W120"/>
  <c r="AI119"/>
  <c r="AH119"/>
  <c r="AG119"/>
  <c r="X119"/>
  <c r="W119"/>
  <c r="AI118"/>
  <c r="AH118"/>
  <c r="AG118"/>
  <c r="X118"/>
  <c r="W118"/>
  <c r="AI117"/>
  <c r="AH117"/>
  <c r="AG117"/>
  <c r="X117"/>
  <c r="W117"/>
  <c r="AI116"/>
  <c r="AH116"/>
  <c r="AG116"/>
  <c r="X116"/>
  <c r="W116"/>
  <c r="AI115"/>
  <c r="AH115"/>
  <c r="AG115"/>
  <c r="X115"/>
  <c r="W115"/>
  <c r="AI114"/>
  <c r="AH114"/>
  <c r="AG114"/>
  <c r="X114"/>
  <c r="W114"/>
  <c r="AI113"/>
  <c r="AH113"/>
  <c r="AG113"/>
  <c r="X113"/>
  <c r="W113"/>
  <c r="AI112"/>
  <c r="AH112"/>
  <c r="AG112"/>
  <c r="X112"/>
  <c r="W112"/>
  <c r="AI111"/>
  <c r="AH111"/>
  <c r="AG111"/>
  <c r="X111"/>
  <c r="W111"/>
  <c r="AI110"/>
  <c r="AH110"/>
  <c r="AG110"/>
  <c r="X110"/>
  <c r="W110"/>
  <c r="AI109"/>
  <c r="AH109"/>
  <c r="AG109"/>
  <c r="X109"/>
  <c r="W109"/>
  <c r="AI108"/>
  <c r="AH108"/>
  <c r="AG108"/>
  <c r="X108"/>
  <c r="W108"/>
  <c r="AI107"/>
  <c r="AH107"/>
  <c r="AG107"/>
  <c r="X107"/>
  <c r="W107"/>
  <c r="AI106"/>
  <c r="AH106"/>
  <c r="AG106"/>
  <c r="X106"/>
  <c r="W106"/>
  <c r="AI105"/>
  <c r="AH105"/>
  <c r="AG105"/>
  <c r="X105"/>
  <c r="W105"/>
  <c r="AI104"/>
  <c r="AH104"/>
  <c r="AG104"/>
  <c r="X104"/>
  <c r="W104"/>
  <c r="AI103"/>
  <c r="AH103"/>
  <c r="AG103"/>
  <c r="X103"/>
  <c r="W103"/>
  <c r="AI102"/>
  <c r="AH102"/>
  <c r="AG102"/>
  <c r="X102"/>
  <c r="W102"/>
  <c r="AI101"/>
  <c r="AH101"/>
  <c r="AG101"/>
  <c r="X101"/>
  <c r="W101"/>
  <c r="AI100"/>
  <c r="AH100"/>
  <c r="AG100"/>
  <c r="X100"/>
  <c r="W100"/>
  <c r="AI99"/>
  <c r="AH99"/>
  <c r="AG99"/>
  <c r="X99"/>
  <c r="W99"/>
  <c r="AI98"/>
  <c r="AH98"/>
  <c r="AG98"/>
  <c r="X98"/>
  <c r="W98"/>
  <c r="AI97"/>
  <c r="AH97"/>
  <c r="AG97"/>
  <c r="X97"/>
  <c r="W97"/>
  <c r="AI96"/>
  <c r="AH96"/>
  <c r="AG96"/>
  <c r="X96"/>
  <c r="W96"/>
  <c r="AI95"/>
  <c r="AH95"/>
  <c r="AG95"/>
  <c r="X95"/>
  <c r="W95"/>
  <c r="AI94"/>
  <c r="AH94"/>
  <c r="AG94"/>
  <c r="AC94"/>
  <c r="AB94"/>
  <c r="AA94"/>
  <c r="X94"/>
  <c r="W94"/>
  <c r="AI93"/>
  <c r="AH93"/>
  <c r="AG93"/>
  <c r="AC93"/>
  <c r="AB93"/>
  <c r="AA93"/>
  <c r="X93"/>
  <c r="W93"/>
  <c r="AI92"/>
  <c r="AH92"/>
  <c r="AG92"/>
  <c r="AC92"/>
  <c r="AB92"/>
  <c r="AA92"/>
  <c r="X92"/>
  <c r="W92"/>
  <c r="AL91"/>
  <c r="AI91"/>
  <c r="AH91"/>
  <c r="AG91"/>
  <c r="AC91"/>
  <c r="AB91"/>
  <c r="AA91"/>
  <c r="X91"/>
  <c r="W91"/>
  <c r="AI90"/>
  <c r="AH90"/>
  <c r="AG90"/>
  <c r="AC90"/>
  <c r="AB90"/>
  <c r="AA90"/>
  <c r="X90"/>
  <c r="W90"/>
  <c r="AL89"/>
  <c r="AI89"/>
  <c r="AH89"/>
  <c r="AG89"/>
  <c r="AC89"/>
  <c r="AB89"/>
  <c r="AA89"/>
  <c r="X89"/>
  <c r="W89"/>
  <c r="AI88"/>
  <c r="AH88"/>
  <c r="AG88"/>
  <c r="AC88"/>
  <c r="AB88"/>
  <c r="AA88"/>
  <c r="X88"/>
  <c r="W88"/>
  <c r="AI87"/>
  <c r="AH87"/>
  <c r="AG87"/>
  <c r="AC87"/>
  <c r="AB87"/>
  <c r="AA87"/>
  <c r="X87"/>
  <c r="W87"/>
  <c r="AI86"/>
  <c r="AH86"/>
  <c r="AG86"/>
  <c r="AC86"/>
  <c r="AB86"/>
  <c r="AA86"/>
  <c r="X86"/>
  <c r="W86"/>
  <c r="AI85"/>
  <c r="AH85"/>
  <c r="AG85"/>
  <c r="AC85"/>
  <c r="AB85"/>
  <c r="AA85"/>
  <c r="X85"/>
  <c r="W85"/>
  <c r="AI84"/>
  <c r="AH84"/>
  <c r="AG84"/>
  <c r="AC84"/>
  <c r="AB84"/>
  <c r="AA84"/>
  <c r="X84"/>
  <c r="W84"/>
  <c r="AI83"/>
  <c r="AH83"/>
  <c r="AG83"/>
  <c r="AC83"/>
  <c r="AB83"/>
  <c r="AA83"/>
  <c r="X83"/>
  <c r="W83"/>
  <c r="AI82"/>
  <c r="AH82"/>
  <c r="AG82"/>
  <c r="AC82"/>
  <c r="AB82"/>
  <c r="AA82"/>
  <c r="X82"/>
  <c r="W82"/>
  <c r="AI81"/>
  <c r="AH81"/>
  <c r="AG81"/>
  <c r="AC81"/>
  <c r="AB81"/>
  <c r="AA81"/>
  <c r="X81"/>
  <c r="W81"/>
  <c r="AI80"/>
  <c r="AH80"/>
  <c r="AG80"/>
  <c r="X80"/>
  <c r="W80"/>
  <c r="AI79"/>
  <c r="AH79"/>
  <c r="AG79"/>
  <c r="X79"/>
  <c r="W79"/>
  <c r="AI78"/>
  <c r="AH78"/>
  <c r="AG78"/>
  <c r="X78"/>
  <c r="W78"/>
  <c r="AI77"/>
  <c r="AH77"/>
  <c r="AG77"/>
  <c r="AC77"/>
  <c r="AB77"/>
  <c r="AA77"/>
  <c r="X77"/>
  <c r="W77"/>
  <c r="AI76"/>
  <c r="AH76"/>
  <c r="AG76"/>
  <c r="AC76"/>
  <c r="AB76"/>
  <c r="AA76"/>
  <c r="X76"/>
  <c r="W76"/>
  <c r="AI75"/>
  <c r="AH75"/>
  <c r="AG75"/>
  <c r="AC75"/>
  <c r="AB75"/>
  <c r="AA75"/>
  <c r="X75"/>
  <c r="W75"/>
  <c r="AI74"/>
  <c r="AH74"/>
  <c r="AG74"/>
  <c r="AC74"/>
  <c r="AB74"/>
  <c r="AA74"/>
  <c r="X74"/>
  <c r="W74"/>
  <c r="AI73"/>
  <c r="AH73"/>
  <c r="AG73"/>
  <c r="AC73"/>
  <c r="AB73"/>
  <c r="AA73"/>
  <c r="X73"/>
  <c r="W73"/>
  <c r="AI72"/>
  <c r="AH72"/>
  <c r="AG72"/>
  <c r="AC72"/>
  <c r="AB72"/>
  <c r="AA72"/>
  <c r="X72"/>
  <c r="W72"/>
  <c r="AI71"/>
  <c r="AH71"/>
  <c r="AG71"/>
  <c r="AC71"/>
  <c r="AB71"/>
  <c r="AA71"/>
  <c r="X71"/>
  <c r="W71"/>
  <c r="AI70"/>
  <c r="AH70"/>
  <c r="AG70"/>
  <c r="AC70"/>
  <c r="AB70"/>
  <c r="AA70"/>
  <c r="X70"/>
  <c r="W70"/>
  <c r="AI69"/>
  <c r="AH69"/>
  <c r="AG69"/>
  <c r="AC69"/>
  <c r="AB69"/>
  <c r="AA69"/>
  <c r="X69"/>
  <c r="W69"/>
  <c r="AI68"/>
  <c r="AH68"/>
  <c r="AG68"/>
  <c r="AC68"/>
  <c r="AB68"/>
  <c r="AA68"/>
  <c r="X68"/>
  <c r="W68"/>
  <c r="AI67"/>
  <c r="AH67"/>
  <c r="AG67"/>
  <c r="AC67"/>
  <c r="AB67"/>
  <c r="AA67"/>
  <c r="X67"/>
  <c r="W67"/>
  <c r="AL66"/>
  <c r="AI66"/>
  <c r="AH66"/>
  <c r="AG66"/>
  <c r="AC66"/>
  <c r="AB66"/>
  <c r="AA66"/>
  <c r="X66"/>
  <c r="W66"/>
  <c r="AI65"/>
  <c r="AH65"/>
  <c r="AG65"/>
  <c r="AC65"/>
  <c r="AB65"/>
  <c r="AA65"/>
  <c r="X65"/>
  <c r="W65"/>
  <c r="AI64"/>
  <c r="AH64"/>
  <c r="AG64"/>
  <c r="AC64"/>
  <c r="AB64"/>
  <c r="AA64"/>
  <c r="X64"/>
  <c r="W64"/>
  <c r="AI63"/>
  <c r="AH63"/>
  <c r="AG63"/>
  <c r="AC63"/>
  <c r="AB63"/>
  <c r="AA63"/>
  <c r="X63"/>
  <c r="W63"/>
  <c r="AI62"/>
  <c r="AH62"/>
  <c r="AG62"/>
  <c r="AC62"/>
  <c r="AB62"/>
  <c r="AA62"/>
  <c r="X62"/>
  <c r="W62"/>
  <c r="AI61"/>
  <c r="AH61"/>
  <c r="AG61"/>
  <c r="AC61"/>
  <c r="AB61"/>
  <c r="AA61"/>
  <c r="X61"/>
  <c r="W61"/>
  <c r="AI60"/>
  <c r="AH60"/>
  <c r="AG60"/>
  <c r="AC60"/>
  <c r="AB60"/>
  <c r="AA60"/>
  <c r="X60"/>
  <c r="W60"/>
  <c r="AI59"/>
  <c r="AH59"/>
  <c r="AG59"/>
  <c r="AC59"/>
  <c r="AB59"/>
  <c r="AA59"/>
  <c r="X59"/>
  <c r="W59"/>
  <c r="AI58"/>
  <c r="AH58"/>
  <c r="AG58"/>
  <c r="AC58"/>
  <c r="AB58"/>
  <c r="AA58"/>
  <c r="X58"/>
  <c r="W58"/>
  <c r="AI57"/>
  <c r="AH57"/>
  <c r="AG57"/>
  <c r="AC57"/>
  <c r="AB57"/>
  <c r="AA57"/>
  <c r="X57"/>
  <c r="W57"/>
  <c r="AI56"/>
  <c r="AH56"/>
  <c r="AG56"/>
  <c r="AC56"/>
  <c r="AB56"/>
  <c r="AA56"/>
  <c r="X56"/>
  <c r="W56"/>
  <c r="AI55"/>
  <c r="AH55"/>
  <c r="AG55"/>
  <c r="AC55"/>
  <c r="AB55"/>
  <c r="AA55"/>
  <c r="X55"/>
  <c r="W55"/>
  <c r="AI54"/>
  <c r="AH54"/>
  <c r="AG54"/>
  <c r="AC54"/>
  <c r="AB54"/>
  <c r="AA54"/>
  <c r="X54"/>
  <c r="W54"/>
  <c r="AI53"/>
  <c r="AH53"/>
  <c r="AG53"/>
  <c r="AC53"/>
  <c r="AB53"/>
  <c r="AA53"/>
  <c r="X53"/>
  <c r="W53"/>
  <c r="AI52"/>
  <c r="AH52"/>
  <c r="AG52"/>
  <c r="AC52"/>
  <c r="AB52"/>
  <c r="AA52"/>
  <c r="X52"/>
  <c r="W52"/>
  <c r="AI51"/>
  <c r="AH51"/>
  <c r="AG51"/>
  <c r="AC51"/>
  <c r="AB51"/>
  <c r="AA51"/>
  <c r="X51"/>
  <c r="W51"/>
  <c r="AI50"/>
  <c r="AH50"/>
  <c r="AG50"/>
  <c r="AC50"/>
  <c r="AB50"/>
  <c r="AA50"/>
  <c r="X50"/>
  <c r="W50"/>
  <c r="AI49"/>
  <c r="AH49"/>
  <c r="AG49"/>
  <c r="AC49"/>
  <c r="AB49"/>
  <c r="AA49"/>
  <c r="X49"/>
  <c r="W49"/>
  <c r="AI48"/>
  <c r="AH48"/>
  <c r="AG48"/>
  <c r="AC48"/>
  <c r="AB48"/>
  <c r="AA48"/>
  <c r="X48"/>
  <c r="W48"/>
  <c r="AI47"/>
  <c r="AH47"/>
  <c r="AG47"/>
  <c r="AC47"/>
  <c r="AB47"/>
  <c r="AA47"/>
  <c r="X47"/>
  <c r="W47"/>
  <c r="AI46"/>
  <c r="AH46"/>
  <c r="AG46"/>
  <c r="AC46"/>
  <c r="AB46"/>
  <c r="AA46"/>
  <c r="X46"/>
  <c r="W46"/>
  <c r="AI45"/>
  <c r="AH45"/>
  <c r="AG45"/>
  <c r="AC45"/>
  <c r="AB45"/>
  <c r="AA45"/>
  <c r="X45"/>
  <c r="W45"/>
  <c r="AI44"/>
  <c r="AH44"/>
  <c r="AG44"/>
  <c r="AC44"/>
  <c r="AB44"/>
  <c r="AA44"/>
  <c r="X44"/>
  <c r="W44"/>
  <c r="AI43"/>
  <c r="AH43"/>
  <c r="AG43"/>
  <c r="AC43"/>
  <c r="AB43"/>
  <c r="AA43"/>
  <c r="X43"/>
  <c r="W43"/>
  <c r="AI42"/>
  <c r="AH42"/>
  <c r="AG42"/>
  <c r="AC42"/>
  <c r="AB42"/>
  <c r="AA42"/>
  <c r="X42"/>
  <c r="W42"/>
  <c r="AI41"/>
  <c r="AH41"/>
  <c r="AG41"/>
  <c r="AC41"/>
  <c r="AB41"/>
  <c r="AA41"/>
  <c r="X41"/>
  <c r="W41"/>
  <c r="AI40"/>
  <c r="AH40"/>
  <c r="AG40"/>
  <c r="AC40"/>
  <c r="AB40"/>
  <c r="AA40"/>
  <c r="X40"/>
  <c r="W40"/>
  <c r="AI39"/>
  <c r="AH39"/>
  <c r="AG39"/>
  <c r="AC39"/>
  <c r="AB39"/>
  <c r="AA39"/>
  <c r="X39"/>
  <c r="W39"/>
  <c r="AI38"/>
  <c r="AH38"/>
  <c r="AG38"/>
  <c r="AC38"/>
  <c r="AB38"/>
  <c r="AA38"/>
  <c r="X38"/>
  <c r="W38"/>
  <c r="AI37"/>
  <c r="AH37"/>
  <c r="AG37"/>
  <c r="AC37"/>
  <c r="AB37"/>
  <c r="AA37"/>
  <c r="X37"/>
  <c r="W37"/>
  <c r="AI36"/>
  <c r="AH36"/>
  <c r="AG36"/>
  <c r="AC36"/>
  <c r="AB36"/>
  <c r="AA36"/>
  <c r="X36"/>
  <c r="W36"/>
  <c r="AI35"/>
  <c r="AH35"/>
  <c r="AG35"/>
  <c r="AC35"/>
  <c r="AB35"/>
  <c r="AA35"/>
  <c r="X35"/>
  <c r="W35"/>
  <c r="AI34"/>
  <c r="AH34"/>
  <c r="AG34"/>
  <c r="AC34"/>
  <c r="AB34"/>
  <c r="AA34"/>
  <c r="X34"/>
  <c r="W34"/>
  <c r="AI33"/>
  <c r="AH33"/>
  <c r="AG33"/>
  <c r="AC33"/>
  <c r="AB33"/>
  <c r="AA33"/>
  <c r="X33"/>
  <c r="W33"/>
  <c r="AI32"/>
  <c r="AH32"/>
  <c r="AG32"/>
  <c r="AC32"/>
  <c r="AB32"/>
  <c r="AA32"/>
  <c r="X32"/>
  <c r="W32"/>
  <c r="AI31"/>
  <c r="AH31"/>
  <c r="AG31"/>
  <c r="AC31"/>
  <c r="AB31"/>
  <c r="AA31"/>
  <c r="X31"/>
  <c r="W31"/>
  <c r="AI30"/>
  <c r="AH30"/>
  <c r="AG30"/>
  <c r="AC30"/>
  <c r="AB30"/>
  <c r="AA30"/>
  <c r="X30"/>
  <c r="W30"/>
  <c r="AI29"/>
  <c r="AH29"/>
  <c r="AG29"/>
  <c r="AC29"/>
  <c r="AB29"/>
  <c r="AA29"/>
  <c r="X29"/>
  <c r="W29"/>
  <c r="AI28"/>
  <c r="AH28"/>
  <c r="AG28"/>
  <c r="AC28"/>
  <c r="AB28"/>
  <c r="AA28"/>
  <c r="X28"/>
  <c r="W28"/>
  <c r="AL27"/>
  <c r="AI27"/>
  <c r="AH27"/>
  <c r="AG27"/>
  <c r="AC27"/>
  <c r="AB27"/>
  <c r="AA27"/>
  <c r="X27"/>
  <c r="W27"/>
  <c r="AI26"/>
  <c r="AH26"/>
  <c r="AG26"/>
  <c r="AC26"/>
  <c r="AB26"/>
  <c r="AA26"/>
  <c r="X26"/>
  <c r="W26"/>
  <c r="AI25"/>
  <c r="AH25"/>
  <c r="AG25"/>
  <c r="AC25"/>
  <c r="AB25"/>
  <c r="AA25"/>
  <c r="X25"/>
  <c r="W25"/>
  <c r="AI24"/>
  <c r="AH24"/>
  <c r="AG24"/>
  <c r="AC24"/>
  <c r="AB24"/>
  <c r="AA24"/>
  <c r="X24"/>
  <c r="W24"/>
  <c r="AI23"/>
  <c r="AH23"/>
  <c r="AG23"/>
  <c r="AC23"/>
  <c r="AB23"/>
  <c r="AA23"/>
  <c r="X23"/>
  <c r="W23"/>
  <c r="AI22"/>
  <c r="AH22"/>
  <c r="AG22"/>
  <c r="AC22"/>
  <c r="AB22"/>
  <c r="AA22"/>
  <c r="X22"/>
  <c r="W22"/>
  <c r="AI21"/>
  <c r="AH21"/>
  <c r="AG21"/>
  <c r="AC21"/>
  <c r="AB21"/>
  <c r="AA21"/>
  <c r="X21"/>
  <c r="W21"/>
  <c r="AI20"/>
  <c r="AH20"/>
  <c r="AG20"/>
  <c r="AC20"/>
  <c r="AB20"/>
  <c r="AA20"/>
  <c r="X20"/>
  <c r="W20"/>
  <c r="AI19"/>
  <c r="AH19"/>
  <c r="AG19"/>
  <c r="AC19"/>
  <c r="AB19"/>
  <c r="AA19"/>
  <c r="X19"/>
  <c r="W19"/>
  <c r="AI18"/>
  <c r="AH18"/>
  <c r="AG18"/>
  <c r="AC18"/>
  <c r="AB18"/>
  <c r="AA18"/>
  <c r="X18"/>
  <c r="W18"/>
  <c r="AI17"/>
  <c r="AH17"/>
  <c r="AG17"/>
  <c r="AC17"/>
  <c r="AB17"/>
  <c r="AA17"/>
  <c r="X17"/>
  <c r="W17"/>
  <c r="AI16"/>
  <c r="AH16"/>
  <c r="AG16"/>
  <c r="AC16"/>
  <c r="AB16"/>
  <c r="AA16"/>
  <c r="X16"/>
  <c r="W16"/>
  <c r="AI15"/>
  <c r="AH15"/>
  <c r="AG15"/>
  <c r="AC15"/>
  <c r="AB15"/>
  <c r="AA15"/>
  <c r="X15"/>
  <c r="W15"/>
  <c r="AI14"/>
  <c r="AH14"/>
  <c r="AG14"/>
  <c r="AC14"/>
  <c r="AB14"/>
  <c r="AA14"/>
  <c r="X14"/>
  <c r="W14"/>
  <c r="AI13"/>
  <c r="AH13"/>
  <c r="AG13"/>
  <c r="AC13"/>
  <c r="AB13"/>
  <c r="AA13"/>
  <c r="X13"/>
  <c r="W13"/>
  <c r="AI12"/>
  <c r="AH12"/>
  <c r="AG12"/>
  <c r="AC12"/>
  <c r="AB12"/>
  <c r="AA12"/>
  <c r="X12"/>
  <c r="W12"/>
  <c r="AI11"/>
  <c r="AH11"/>
  <c r="AG11"/>
  <c r="AC11"/>
  <c r="AB11"/>
  <c r="AA11"/>
  <c r="X11"/>
  <c r="W11"/>
  <c r="AI10"/>
  <c r="AH10"/>
  <c r="AG10"/>
  <c r="AC10"/>
  <c r="AB10"/>
  <c r="AA10"/>
  <c r="X10"/>
  <c r="W10"/>
  <c r="AI9"/>
  <c r="AH9"/>
  <c r="AG9"/>
  <c r="AC9"/>
  <c r="AB9"/>
  <c r="AA9"/>
  <c r="X9"/>
  <c r="W9"/>
  <c r="AI8"/>
  <c r="AH8"/>
  <c r="AG8"/>
  <c r="AC8"/>
  <c r="AB8"/>
  <c r="AA8"/>
  <c r="X8"/>
  <c r="W8"/>
  <c r="AI7"/>
  <c r="AH7"/>
  <c r="AG7"/>
  <c r="AC7"/>
  <c r="AB7"/>
  <c r="AA7"/>
  <c r="X7"/>
  <c r="W7"/>
  <c r="AI6"/>
  <c r="AH6"/>
  <c r="AG6"/>
  <c r="AC6"/>
  <c r="AB6"/>
  <c r="AA6"/>
  <c r="X6"/>
  <c r="W6"/>
  <c r="AI5"/>
  <c r="AH5"/>
  <c r="AG5"/>
  <c r="AC5"/>
  <c r="AB5"/>
  <c r="AA5"/>
  <c r="X5"/>
  <c r="W5"/>
  <c r="AI4"/>
  <c r="AH4"/>
  <c r="AG4"/>
  <c r="X4"/>
  <c r="W4"/>
  <c r="X3"/>
  <c r="W3"/>
  <c r="X2"/>
  <c r="W2"/>
  <c r="AN281" i="19"/>
  <c r="AN263"/>
  <c r="AD57" s="1"/>
  <c r="AN260"/>
  <c r="AN234"/>
  <c r="AD26" s="1"/>
  <c r="AN189"/>
  <c r="AN186"/>
  <c r="AD79" s="1"/>
  <c r="AN184"/>
  <c r="AN182"/>
  <c r="AD90" s="1"/>
  <c r="AN181"/>
  <c r="AN180"/>
  <c r="AD19" s="1"/>
  <c r="AN179"/>
  <c r="AN149"/>
  <c r="AD82" s="1"/>
  <c r="AN148"/>
  <c r="AN122"/>
  <c r="AD14" s="1"/>
  <c r="AN121"/>
  <c r="AD78"/>
  <c r="AD80"/>
  <c r="AN64"/>
  <c r="AD81" s="1"/>
  <c r="AN87"/>
  <c r="AD84"/>
  <c r="AN89"/>
  <c r="AN25"/>
  <c r="AD87" s="1"/>
  <c r="AD88"/>
  <c r="AC78"/>
  <c r="AC80"/>
  <c r="AC81"/>
  <c r="AC84"/>
  <c r="AC88"/>
  <c r="AE88"/>
  <c r="AD59"/>
  <c r="AE59" s="1"/>
  <c r="AD54"/>
  <c r="AC54"/>
  <c r="AD52"/>
  <c r="AC52"/>
  <c r="AC43"/>
  <c r="AD30"/>
  <c r="AC30"/>
  <c r="AC26"/>
  <c r="AC25"/>
  <c r="AD22"/>
  <c r="AC22"/>
  <c r="AC19"/>
  <c r="AC18"/>
  <c r="AC14"/>
  <c r="AC13"/>
  <c r="AD11"/>
  <c r="AC11"/>
  <c r="AD10"/>
  <c r="AC10"/>
  <c r="AC8"/>
  <c r="AC6"/>
  <c r="AC4"/>
  <c r="AD2"/>
  <c r="AE2" s="1"/>
  <c r="AE25" i="20" l="1"/>
  <c r="AE30" i="19"/>
  <c r="AD4"/>
  <c r="AD6"/>
  <c r="AE6" s="1"/>
  <c r="AD8"/>
  <c r="AD13"/>
  <c r="AD18"/>
  <c r="AD25"/>
  <c r="AC56"/>
  <c r="AE10"/>
  <c r="AE13"/>
  <c r="AE52"/>
  <c r="AE18"/>
  <c r="AE22"/>
  <c r="AE26"/>
  <c r="AD43"/>
  <c r="AE43" s="1"/>
  <c r="AD86"/>
  <c r="AD83"/>
  <c r="AD91" s="1"/>
  <c r="AE81"/>
  <c r="AE4"/>
  <c r="AE8"/>
  <c r="AE11"/>
  <c r="AE14"/>
  <c r="AE19"/>
  <c r="AE25"/>
  <c r="AC86"/>
  <c r="AE86" s="1"/>
  <c r="AE54"/>
  <c r="AC90"/>
  <c r="AE90" s="1"/>
  <c r="AC87"/>
  <c r="AE87" s="1"/>
  <c r="AC82"/>
  <c r="AE82" s="1"/>
  <c r="AE84"/>
  <c r="AE80"/>
  <c r="AD56"/>
  <c r="AE56" s="1"/>
  <c r="AC57"/>
  <c r="AE57" s="1"/>
  <c r="AE78"/>
  <c r="AC83"/>
  <c r="AC79"/>
  <c r="AE79" s="1"/>
  <c r="AE83" l="1"/>
  <c r="AC91"/>
  <c r="AE91" s="1"/>
</calcChain>
</file>

<file path=xl/comments1.xml><?xml version="1.0" encoding="utf-8"?>
<comments xmlns="http://schemas.openxmlformats.org/spreadsheetml/2006/main">
  <authors>
    <author>lee</author>
  </authors>
  <commentList>
    <comment ref="S2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7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7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8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8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3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3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105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5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6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6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106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6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6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J106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未使用</t>
        </r>
      </text>
    </comment>
    <comment ref="S106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用户未真正使用</t>
        </r>
      </text>
    </comment>
    <comment ref="Q106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7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7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亚联的</t>
        </r>
      </text>
    </comment>
    <comment ref="S107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非公司产品</t>
        </r>
      </text>
    </comment>
    <comment ref="S107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7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8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8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8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8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8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9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9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9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9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109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9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11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1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10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10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</commentList>
</comments>
</file>

<file path=xl/sharedStrings.xml><?xml version="1.0" encoding="utf-8"?>
<sst xmlns="http://schemas.openxmlformats.org/spreadsheetml/2006/main" count="29422" uniqueCount="1576">
  <si>
    <t>CSD</t>
  </si>
  <si>
    <t>BILLING</t>
  </si>
  <si>
    <t>DSS</t>
  </si>
  <si>
    <t>PRM</t>
  </si>
  <si>
    <t>BOSD</t>
  </si>
  <si>
    <t>MISO</t>
  </si>
  <si>
    <t>CRM_CUI</t>
  </si>
  <si>
    <t>NBC</t>
  </si>
  <si>
    <t>重庆电信</t>
  </si>
  <si>
    <t>上海电信</t>
  </si>
  <si>
    <t>BOSD_KMD</t>
  </si>
  <si>
    <t>BOSD_RMD</t>
  </si>
  <si>
    <t>黑龙江移动</t>
  </si>
  <si>
    <t>天津电信</t>
  </si>
  <si>
    <t>山西移动</t>
  </si>
  <si>
    <t>BOSD_OMD</t>
  </si>
  <si>
    <t/>
  </si>
  <si>
    <t>思特奇</t>
  </si>
  <si>
    <t>-</t>
  </si>
  <si>
    <t>生产树名称</t>
  </si>
  <si>
    <t>分支名称</t>
  </si>
  <si>
    <t>系统名称</t>
  </si>
  <si>
    <t>系统简称</t>
  </si>
  <si>
    <t>产品名称</t>
  </si>
  <si>
    <t>产品简称</t>
  </si>
  <si>
    <t>产品所属部门</t>
  </si>
  <si>
    <t>产品版本</t>
  </si>
  <si>
    <t>是否公司产品</t>
    <phoneticPr fontId="2" type="noConversion"/>
  </si>
  <si>
    <t>是否使用工具发布</t>
    <phoneticPr fontId="2" type="noConversion"/>
  </si>
  <si>
    <t>应用环境</t>
    <phoneticPr fontId="2" type="noConversion"/>
  </si>
  <si>
    <r>
      <rPr>
        <b/>
        <sz val="10"/>
        <rFont val="宋体"/>
        <family val="2"/>
        <charset val="134"/>
      </rPr>
      <t>发布工具</t>
    </r>
    <phoneticPr fontId="2" type="noConversion"/>
  </si>
  <si>
    <r>
      <rPr>
        <b/>
        <sz val="10"/>
        <rFont val="宋体"/>
        <family val="2"/>
        <charset val="134"/>
      </rPr>
      <t>工具来源</t>
    </r>
    <phoneticPr fontId="2" type="noConversion"/>
  </si>
  <si>
    <t>开发区路径</t>
    <phoneticPr fontId="2" type="noConversion"/>
  </si>
  <si>
    <t>分支受控区路径</t>
    <phoneticPr fontId="2" type="noConversion"/>
  </si>
  <si>
    <t>分支发布区路径</t>
    <phoneticPr fontId="2" type="noConversion"/>
  </si>
  <si>
    <t>是否有独立的测试环境</t>
    <phoneticPr fontId="2" type="noConversion"/>
  </si>
  <si>
    <t>生产树_安徽联通</t>
  </si>
  <si>
    <t>安徽联通</t>
  </si>
  <si>
    <t>集成订单管理系统</t>
  </si>
  <si>
    <t>IOM</t>
  </si>
  <si>
    <t>集成定单 V2.0.0</t>
  </si>
  <si>
    <t>V2.0.0</t>
  </si>
  <si>
    <t>是</t>
    <phoneticPr fontId="2" type="noConversion"/>
  </si>
  <si>
    <t>测试环境</t>
  </si>
  <si>
    <t>Debug</t>
    <phoneticPr fontId="2" type="noConversion"/>
  </si>
  <si>
    <t>http://172.16.9.106:9001/svn/IOM_RD/05编码及单元测试/51源代码/5101集成定单</t>
    <phoneticPr fontId="2" type="noConversion"/>
  </si>
  <si>
    <t>http://172.16.9.106:9001/svn/IOM_RD/09质量管理/95基线代码/9501集成定单</t>
    <phoneticPr fontId="2" type="noConversion"/>
  </si>
  <si>
    <t>http://172.16.9.106:9001/svn/IOM_RD/09质量管理/94统一发布/9401程序WAR包发布</t>
    <phoneticPr fontId="2" type="noConversion"/>
  </si>
  <si>
    <t>是</t>
  </si>
  <si>
    <t>集成定单 V2.0.1</t>
  </si>
  <si>
    <t>生产环境</t>
  </si>
  <si>
    <t>上线脚本</t>
    <phoneticPr fontId="2" type="noConversion"/>
  </si>
  <si>
    <t>自编shell</t>
    <phoneticPr fontId="2" type="noConversion"/>
  </si>
  <si>
    <t>施工管理 V2.0.0</t>
  </si>
  <si>
    <t>CM</t>
  </si>
  <si>
    <t>施工管理 V2.0.1</t>
  </si>
  <si>
    <t>自编shell</t>
  </si>
  <si>
    <t>集中集客系统</t>
  </si>
  <si>
    <t>集客订单处理 V2.0.2</t>
  </si>
  <si>
    <t>GCOFPS</t>
  </si>
  <si>
    <t>V2.0.2</t>
  </si>
  <si>
    <t>http://172.16.9.156:9001/svn/CRM_AllBUSINESS/全业务代码库/发布区/业务处理</t>
    <phoneticPr fontId="2" type="noConversion"/>
  </si>
  <si>
    <t>集客订单处理 V2.0.2</t>
    <phoneticPr fontId="2" type="noConversion"/>
  </si>
  <si>
    <t>客户关系管理系统</t>
  </si>
  <si>
    <t>CRM</t>
  </si>
  <si>
    <t>产品管理 V2.0.2</t>
  </si>
  <si>
    <t>iPM</t>
  </si>
  <si>
    <t>维系挽留 V3.0.2</t>
  </si>
  <si>
    <t>CE</t>
  </si>
  <si>
    <t>V3.0.2</t>
  </si>
  <si>
    <t>订单处理 V1.0.2</t>
  </si>
  <si>
    <t>OFPS</t>
  </si>
  <si>
    <t>V1.0.2</t>
  </si>
  <si>
    <t>客户评价 V1.0.2</t>
  </si>
  <si>
    <t>生产树_北京联通</t>
  </si>
  <si>
    <t>北京</t>
  </si>
  <si>
    <t>总部系统、省分无独立环境</t>
    <phoneticPr fontId="2" type="noConversion"/>
  </si>
  <si>
    <t>后台管理系统 V0.9.2</t>
  </si>
  <si>
    <t>BMS</t>
  </si>
  <si>
    <t>V0.9.2</t>
  </si>
  <si>
    <t>ant脚本</t>
    <phoneticPr fontId="2" type="noConversion"/>
  </si>
  <si>
    <t>https://132.77.128.60:8443/svn/MyRepository</t>
    <phoneticPr fontId="2" type="noConversion"/>
  </si>
  <si>
    <t>总部统一需求、未集中落地</t>
    <phoneticPr fontId="2" type="noConversion"/>
  </si>
  <si>
    <t>北六BSS系统</t>
    <phoneticPr fontId="2" type="noConversion"/>
  </si>
  <si>
    <t>北六产品 V1.0.2</t>
    <phoneticPr fontId="2" type="noConversion"/>
  </si>
  <si>
    <t>NS</t>
    <phoneticPr fontId="2" type="noConversion"/>
  </si>
  <si>
    <t>否</t>
  </si>
  <si>
    <t>否</t>
    <phoneticPr fontId="2" type="noConversion"/>
  </si>
  <si>
    <t>不负责发布</t>
    <phoneticPr fontId="2" type="noConversion"/>
  </si>
  <si>
    <t>http://172.16.9.106:9001/svn/CRM_CUI_BJUni_iBSS v4.1 -iCRM v4.1/</t>
  </si>
  <si>
    <t>北京联通营销助手系统</t>
    <phoneticPr fontId="2" type="noConversion"/>
  </si>
  <si>
    <t>营销助手 V1.0.2</t>
    <phoneticPr fontId="2" type="noConversion"/>
  </si>
  <si>
    <t>http://172.16.9.106:9001/svn/CRM_CUI_BJUni_Mobile Sales/开发库</t>
    <phoneticPr fontId="2" type="noConversion"/>
  </si>
  <si>
    <t>生产树_黑龙江移动</t>
  </si>
  <si>
    <t>中国移动宽带P-BOSS</t>
  </si>
  <si>
    <t>P-BOSS</t>
  </si>
  <si>
    <t>服务保障系统 V1.0.0</t>
  </si>
  <si>
    <t>ISSM</t>
  </si>
  <si>
    <t>V1.0.0</t>
  </si>
  <si>
    <t>http://172.16.9.106:9001/svn/CRM_CUI_ HLJMob_NG2-PBOSS2.0/开发库</t>
    <phoneticPr fontId="2" type="noConversion"/>
  </si>
  <si>
    <t>没有在黑龙江落地</t>
    <phoneticPr fontId="2" type="noConversion"/>
  </si>
  <si>
    <t>生产树_联通总部</t>
  </si>
  <si>
    <t>联通总部</t>
  </si>
  <si>
    <t>合作伙伴管理系统</t>
  </si>
  <si>
    <t>集成定单 V1.0.2</t>
  </si>
  <si>
    <t>Debug</t>
  </si>
  <si>
    <t>http://172.16.9.106:9001/svn/crmcui/DevelopCodeNew</t>
    <phoneticPr fontId="2" type="noConversion"/>
  </si>
  <si>
    <t>http://172.16.9.106:9001/svn/crmcui/Baseline</t>
    <phoneticPr fontId="2" type="noConversion"/>
  </si>
  <si>
    <t>http://203.95.109.36:8888/svn/CUJKS/8.0 发布区/8.1 销售管理组/预提交/推广版</t>
    <phoneticPr fontId="2" type="noConversion"/>
  </si>
  <si>
    <t>(废弃)产品管理 V1.0.2</t>
  </si>
  <si>
    <t>数据业务平台 V1.0.2</t>
  </si>
  <si>
    <t>DBSP</t>
  </si>
  <si>
    <t>资源管理系统</t>
  </si>
  <si>
    <t>RMS</t>
  </si>
  <si>
    <t>生产树_山东联通</t>
  </si>
  <si>
    <t>山东</t>
  </si>
  <si>
    <t>未使用svn</t>
  </si>
  <si>
    <t>http://172.16.9.106:9001/svn/CTND_SDNetcom_iCRM-Consult v1.0/04编码及单元测试/4代码/源代码</t>
  </si>
  <si>
    <t>生产树_深港联通</t>
  </si>
  <si>
    <t>深港</t>
  </si>
  <si>
    <t>测试和生产环境</t>
  </si>
  <si>
    <t>深港分支投产工具v1.0</t>
  </si>
  <si>
    <t>http://172.16.9.106:9001/svn/CRM_HKUni_iBSS v4.0.01</t>
    <phoneticPr fontId="2" type="noConversion"/>
  </si>
  <si>
    <t>深港分支投产工具v1.0+手工</t>
    <phoneticPr fontId="2" type="noConversion"/>
  </si>
  <si>
    <t>客户服务 V6.0.2</t>
  </si>
  <si>
    <t>iICSS</t>
  </si>
  <si>
    <t>V6.0.2</t>
  </si>
  <si>
    <t>生产树_新疆联通</t>
  </si>
  <si>
    <t>新疆</t>
  </si>
  <si>
    <t>DEBUG</t>
    <phoneticPr fontId="2" type="noConversion"/>
  </si>
  <si>
    <t>http://172.16.9.156:9001/svn/CRM_AllBUSINESS/全业务代码库/工作区</t>
    <phoneticPr fontId="2" type="noConversion"/>
  </si>
  <si>
    <t>csclient</t>
    <phoneticPr fontId="2" type="noConversion"/>
  </si>
  <si>
    <t>持续迭代得分</t>
    <phoneticPr fontId="2" type="noConversion"/>
  </si>
  <si>
    <t>生产树_安徽电信</t>
  </si>
  <si>
    <t>安徽电信</t>
  </si>
  <si>
    <t>思特奇知识库iKM V3.0.0</t>
  </si>
  <si>
    <t>iKM</t>
  </si>
  <si>
    <t>V3.0.0</t>
  </si>
  <si>
    <t>测试和生产环境</t>
    <phoneticPr fontId="2" type="noConversion"/>
  </si>
  <si>
    <t>jenkins</t>
    <phoneticPr fontId="2" type="noConversion"/>
  </si>
  <si>
    <t>开源</t>
  </si>
  <si>
    <t>按产品重新规划后续再填</t>
    <phoneticPr fontId="2" type="noConversion"/>
  </si>
  <si>
    <t>生产树_安徽广电</t>
  </si>
  <si>
    <t>安徽广电</t>
  </si>
  <si>
    <t>广电BOMC运营支撑系统</t>
  </si>
  <si>
    <t>BOMC</t>
  </si>
  <si>
    <t>业务运营监控系统 V6.0.0</t>
  </si>
  <si>
    <t>BNMS</t>
  </si>
  <si>
    <t>V6.0.0</t>
  </si>
  <si>
    <t>营销业务资源管理系统 V2.2.2</t>
  </si>
  <si>
    <t>iRBMS</t>
  </si>
  <si>
    <t>V2.2.2</t>
  </si>
  <si>
    <t>网络业务资源管理系统 V2.2.2</t>
  </si>
  <si>
    <t>iRTMS</t>
  </si>
  <si>
    <t>BOSD_NOSD</t>
  </si>
  <si>
    <t>生产树_安徽移动</t>
  </si>
  <si>
    <t>安徽移动</t>
  </si>
  <si>
    <t>crm</t>
  </si>
  <si>
    <t>营销业务资源管理系统 V3.0.1367</t>
  </si>
  <si>
    <t>V3.0.1367</t>
  </si>
  <si>
    <t>终端资源管理系统 V1.0.0</t>
  </si>
  <si>
    <t>TRMS</t>
  </si>
  <si>
    <t>业务稽核系统 V3.0.0</t>
  </si>
  <si>
    <t>Ras</t>
  </si>
  <si>
    <t>BOSD_RA</t>
  </si>
  <si>
    <t>业务运营支撑系统</t>
  </si>
  <si>
    <t>BOSS</t>
  </si>
  <si>
    <t>数据一致性 V2.0.0</t>
  </si>
  <si>
    <t>DMCS</t>
  </si>
  <si>
    <t>业务支撑网运营管理系统</t>
  </si>
  <si>
    <t>服务管理系统 V3.0.0</t>
  </si>
  <si>
    <t>iBSMS</t>
  </si>
  <si>
    <t>业务运营监控系统 V5.0.0</t>
  </si>
  <si>
    <t>V5.0.0</t>
  </si>
  <si>
    <t>生产树_北京电信</t>
  </si>
  <si>
    <t>北京电信</t>
  </si>
  <si>
    <t>培训考试系统</t>
  </si>
  <si>
    <t>eln</t>
  </si>
  <si>
    <t>思特奇培训考试 V2.0.0</t>
  </si>
  <si>
    <t>网络业务资源管理系统 V5.0.0</t>
  </si>
  <si>
    <t>生产树_北京卫通</t>
  </si>
  <si>
    <t>北京卫通</t>
  </si>
  <si>
    <t>生产树_北京移动</t>
  </si>
  <si>
    <t>ELN</t>
  </si>
  <si>
    <t>业务活动监控系统 V3.0.0</t>
  </si>
  <si>
    <t>BAM</t>
  </si>
  <si>
    <t>生产树_电信总部</t>
  </si>
  <si>
    <t>电信总部</t>
  </si>
  <si>
    <t>客户服务系统</t>
  </si>
  <si>
    <t>生产树_福建联通</t>
  </si>
  <si>
    <t>福建</t>
  </si>
  <si>
    <t>综合代维管理系统 V1.0.0</t>
  </si>
  <si>
    <t>iMAMS</t>
  </si>
  <si>
    <t>生产树_广西电信</t>
  </si>
  <si>
    <t>广西</t>
  </si>
  <si>
    <t>IT服务管理平台</t>
  </si>
  <si>
    <t>ITSM</t>
  </si>
  <si>
    <t>生产树_广西联通</t>
  </si>
  <si>
    <t>生产树_广西移动</t>
  </si>
  <si>
    <t>资金稽核系统 V3.0.0</t>
  </si>
  <si>
    <t>配置数据管理 V1.0.0</t>
  </si>
  <si>
    <t>CMDB</t>
  </si>
  <si>
    <t>运营报表中心 V1.0.0</t>
  </si>
  <si>
    <t>ORC</t>
  </si>
  <si>
    <t>综合运营管理门户 V1.0.0</t>
  </si>
  <si>
    <t>OMP</t>
  </si>
  <si>
    <t>集中控制平台 V1.0.0</t>
  </si>
  <si>
    <t>CCP</t>
  </si>
  <si>
    <t>营销业务资源管理系统 V3.0.1</t>
  </si>
  <si>
    <t>V3.0.1</t>
  </si>
  <si>
    <t>安全管理网关 V1.0.0</t>
  </si>
  <si>
    <t>SMG</t>
  </si>
  <si>
    <t>宽带业务网络资源管理系统 V3.0.1</t>
  </si>
  <si>
    <t>生产树_湖北电信</t>
  </si>
  <si>
    <t>湖北</t>
  </si>
  <si>
    <t>生产树_湖北移动</t>
  </si>
  <si>
    <t>生产树_吉林移动</t>
  </si>
  <si>
    <t>吉林移动</t>
  </si>
  <si>
    <t>收入保障系统 V3.0.12</t>
  </si>
  <si>
    <t>V3.0.12</t>
  </si>
  <si>
    <t>生产树_江苏电信</t>
  </si>
  <si>
    <t>江苏电信</t>
  </si>
  <si>
    <t>生产树_江苏广电</t>
  </si>
  <si>
    <t>江苏广电</t>
  </si>
  <si>
    <t>生产树_江西电信</t>
  </si>
  <si>
    <t>江西电信</t>
  </si>
  <si>
    <t>生产树_江西联通</t>
  </si>
  <si>
    <t>江西联通</t>
  </si>
  <si>
    <t>生产树_内蒙古电信</t>
  </si>
  <si>
    <t>内蒙古</t>
  </si>
  <si>
    <t>生产树_青海电信</t>
  </si>
  <si>
    <t>青海</t>
  </si>
  <si>
    <t>生产树_青海联通</t>
  </si>
  <si>
    <t>生产树_山东电信</t>
  </si>
  <si>
    <t>生产树_山西电信</t>
  </si>
  <si>
    <t>山西电信</t>
  </si>
  <si>
    <t>生产树_山西移动</t>
  </si>
  <si>
    <t>生产树_上海电信</t>
  </si>
  <si>
    <t>上海</t>
  </si>
  <si>
    <t>生产树_四川移动</t>
  </si>
  <si>
    <t>四川移动</t>
  </si>
  <si>
    <t>生产树_天津电信</t>
  </si>
  <si>
    <t>天津</t>
  </si>
  <si>
    <t>生产树_虚拟运营商爱施德</t>
  </si>
  <si>
    <t>爱施德</t>
  </si>
  <si>
    <t>虚拟运营商业务支撑系统</t>
  </si>
  <si>
    <t>RBSS</t>
  </si>
  <si>
    <t>生产树_虚拟运营商天音</t>
  </si>
  <si>
    <t>天音控股</t>
  </si>
  <si>
    <t>生产树_云南移动</t>
  </si>
  <si>
    <t>云南</t>
  </si>
  <si>
    <t>生产树_浙江电信</t>
  </si>
  <si>
    <t>浙江电信</t>
  </si>
  <si>
    <t>生产树_浙江移动</t>
  </si>
  <si>
    <t>浙江移动</t>
  </si>
  <si>
    <t>思特奇服务管理平台 V2.0.0</t>
  </si>
  <si>
    <t>bsm v2.0.0</t>
  </si>
  <si>
    <t>生产树_重庆电信</t>
  </si>
  <si>
    <t>生产树_重庆联通</t>
  </si>
  <si>
    <t>重庆联通</t>
  </si>
  <si>
    <t>生产树_重庆移动</t>
  </si>
  <si>
    <t>重庆移动</t>
  </si>
  <si>
    <t>生产树_CMMB广电</t>
  </si>
  <si>
    <t>CMMB广电</t>
  </si>
  <si>
    <t>cBOSS</t>
  </si>
  <si>
    <t>TRTD</t>
  </si>
  <si>
    <t>mcb</t>
  </si>
  <si>
    <t>http://172.16.9.106:9001/svn/RTID/源代码/cmmb</t>
  </si>
  <si>
    <t>无</t>
  </si>
  <si>
    <t>yaort</t>
  </si>
  <si>
    <t>http://172.16.9.106:9001/svn/CRMPD_AHTelecom_iCMRS%20v6.1.3/00%E9%A1%B9%E7%9B%AE%E8%AE%A1%E5%88%92/4%E4%BB%A3%E7%A0%81/%E6%BA%90%E4%BB%A3%E7%A0%81/ahtel_app</t>
  </si>
  <si>
    <t>移动端产品，发布方法简单</t>
  </si>
  <si>
    <t>iCMS</t>
  </si>
  <si>
    <t>http://172.16.9.106:9001/svn/CRM_TPD_SVN_PUB/crm_tpd_vip/old_version/ah/ahtel-hold2.0_new</t>
  </si>
  <si>
    <t>http://172.16.9.106:9001/svn/RTID/营销业务资源管理系统/iRBMS3.0.4/3 测试区/catv_sc3</t>
  </si>
  <si>
    <t>http://172.16.9.106:9001/svn/RTID/branch/anhui</t>
  </si>
  <si>
    <t>http://172.16.9.106:9001/svn/RTID/tag/anhui</t>
  </si>
  <si>
    <t>liliangc</t>
  </si>
  <si>
    <t>iSPMSV1.0.4</t>
  </si>
  <si>
    <t>http://172.16.9.106:9001/svn/RTID/广电服务开通/iSPMS1.0/3 发布区/广州发布区</t>
  </si>
  <si>
    <t>Customer Relationship Management</t>
  </si>
  <si>
    <t>iSAS</t>
  </si>
  <si>
    <t>http://172.16.9.106:9001/svn/RTID/sourcecode/icboss</t>
  </si>
  <si>
    <t>http://172.16.9.106:9001/svn/RTID/源代码/isas1.0</t>
  </si>
  <si>
    <t>account-manage V10.0.4</t>
  </si>
  <si>
    <t>http://172.16.9.106:9001/svn/RTID/branch/anhui</t>
    <phoneticPr fontId="3" type="noConversion"/>
  </si>
  <si>
    <t>account-deal V10.0.4</t>
  </si>
  <si>
    <t>/svn/RTID/源代码/iacctdeal10.0/</t>
  </si>
  <si>
    <t>生产树_安徽芜湖广电</t>
  </si>
  <si>
    <t>http://172.16.9.106:9001/svn/RTID/源代码/isas1.5</t>
  </si>
  <si>
    <t>http://172.16.9.106:9001/svn/RTID/tag/anhui</t>
    <phoneticPr fontId="3" type="noConversion"/>
  </si>
  <si>
    <t>http://172.16.9.106:9001/svn/CRM_TPD_CODE_REPO/develop/SalesPortal/SalesPortal/androidweb/esales_bjct_crmtpd</t>
  </si>
  <si>
    <t>PPM</t>
  </si>
  <si>
    <t>http://172.16.9.106:9001/svn/CRM_TPD_SVN_PUB/crm_tpd_crm/branch/W5604</t>
  </si>
  <si>
    <t>mazc</t>
  </si>
  <si>
    <t>COM</t>
  </si>
  <si>
    <t>生产树_广东广电</t>
  </si>
  <si>
    <t>广东广电</t>
  </si>
  <si>
    <t>http://172.16.9.106:9001/svn/RTID/branch/guangzhou</t>
  </si>
  <si>
    <t>http://172.16.9.106:9001/svn/RTID/tag/guangzhou</t>
  </si>
  <si>
    <t>liangning</t>
  </si>
  <si>
    <t>需要问王幸</t>
  </si>
  <si>
    <t>http://172.16.9.106:9001/svn/RTID/branch/guangzhou</t>
    <phoneticPr fontId="3" type="noConversion"/>
  </si>
  <si>
    <t>http://172.16.9.106:9001/svn/RTID/tag/guangzhou</t>
    <phoneticPr fontId="3" type="noConversion"/>
  </si>
  <si>
    <t>未知</t>
  </si>
  <si>
    <t>http://172.16.9.106:9001/svn/RTID/源代码/gzisas1.5</t>
  </si>
  <si>
    <t>VASMC</t>
  </si>
  <si>
    <t>http://172.16.9.106:9001/svn/RTID/sourcecode/VASMC</t>
  </si>
  <si>
    <t>生产树_吉林电信</t>
  </si>
  <si>
    <t>吉林电信</t>
  </si>
  <si>
    <t>wanghaoa</t>
  </si>
  <si>
    <t>WLAN AAA</t>
  </si>
  <si>
    <t>该分支无新需求和维护项目</t>
  </si>
  <si>
    <t>生产树_内蒙古广电</t>
  </si>
  <si>
    <t>http://172.16.9.106:9001/svn/RTID/源代码/idss1.1</t>
  </si>
  <si>
    <t>zhangbinc</t>
  </si>
  <si>
    <t>http://172.16.9.106:9001/svn/RTID/dev_src/iBoss2.5</t>
  </si>
  <si>
    <t>http://172.16.9.106:9001/svn/RTID/源代码/iwlan1.0</t>
  </si>
  <si>
    <t>account-manage</t>
  </si>
  <si>
    <t>http://172.16.9.106:9001/svn/RTID/源代码/iBoss2.5</t>
  </si>
  <si>
    <t>account-deal</t>
  </si>
  <si>
    <t>生产树_山东广电</t>
  </si>
  <si>
    <t>http://172.16.9.106:9001/svn/CRM_TPD_CODE_REPO/develop/ppm-sx</t>
  </si>
  <si>
    <t>hurr</t>
  </si>
  <si>
    <t>http://172.16.9.106:9001/svn/CRM_TPD_SVN_PUB/crm_tpd_vip/old_version/sx/</t>
  </si>
  <si>
    <t>生产树_山西广电</t>
  </si>
  <si>
    <t>山西广电</t>
  </si>
  <si>
    <t>http://172.16.9.106:9001/svn/RTID/branch/shanxi</t>
    <phoneticPr fontId="3" type="noConversion"/>
  </si>
  <si>
    <t>http://172.16.9.106:9001/svn/RTID/tag/shanxi</t>
  </si>
  <si>
    <t>fangcg</t>
  </si>
  <si>
    <t>http://172.16.9.106:9001/svn/RTID/branch/shanxi</t>
  </si>
  <si>
    <t>http://172.16.9.106:9001/svn/RTID/tag/shanxi</t>
    <phoneticPr fontId="3" type="noConversion"/>
  </si>
  <si>
    <t>生产树_数字电影局广电</t>
  </si>
  <si>
    <t>数字电影局广电</t>
  </si>
  <si>
    <t>该分支14年验收结算，后续没有新需求和维护项目</t>
  </si>
  <si>
    <t>生产树_四川广电</t>
  </si>
  <si>
    <t>四川广电</t>
  </si>
  <si>
    <t>http://172.16.9.106:9001/svn/RTID/branch/sichuan</t>
  </si>
  <si>
    <t>http://172.16.9.106:9001/svn/RTID/tag/sichuan</t>
  </si>
  <si>
    <t>lixiao</t>
  </si>
  <si>
    <t>http://172.16.9.106:9001/svn/RTID/branch/sichuan</t>
    <phoneticPr fontId="3" type="noConversion"/>
  </si>
  <si>
    <t>http://172.16.9.106:9001/svn/RTID/tag/sichuan</t>
    <phoneticPr fontId="3" type="noConversion"/>
  </si>
  <si>
    <t>http://172.16.9.106:9001/svn/CRM_TPD_SVN_PUB/crm_tpd_vip/old_version/tj/tpd_vip</t>
  </si>
  <si>
    <t>wennuan</t>
  </si>
  <si>
    <t>CMPV1.0.0</t>
  </si>
  <si>
    <t>http://172.16.9.106:9001/svn/CRM_TPD_SVN_PUB/crm_tpd_cmp/trunk/CTCMP</t>
  </si>
  <si>
    <t>项目还在开发阶段，尚未上线，待有新需求和维护后再行上报</t>
  </si>
  <si>
    <t>http://172.16.9.106:9001/svn/CRM_TPD_CODE_REPO/develop</t>
    <phoneticPr fontId="3" type="noConversion"/>
  </si>
  <si>
    <t>http://172.16.9.106:9001/svn/CRM_TPD_CODE_REPO/tag/asd</t>
    <phoneticPr fontId="3" type="noConversion"/>
  </si>
  <si>
    <t>gaohuan</t>
  </si>
  <si>
    <t>http://172.16.9.106:9001/svn/CRM_TPD_CODE_REPO/test/telling/</t>
    <phoneticPr fontId="3" type="noConversion"/>
  </si>
  <si>
    <t>http://172.16.9.106:9001/svn/CRM_TPD_CODE_REPO/test/test</t>
    <phoneticPr fontId="3" type="noConversion"/>
  </si>
  <si>
    <t>yangww</t>
  </si>
  <si>
    <t>生产树_直播星广电</t>
  </si>
  <si>
    <t>直播星广电</t>
  </si>
  <si>
    <t>http://172.16.9.106:9001/svn/RTID/源代码/cctv</t>
  </si>
  <si>
    <t>luoxh</t>
  </si>
  <si>
    <t>http://172.16.9.106:9001/svn/RTID/营销业务资源管理系统/iRBMS3.0.4/2 开发区/catv_citvc</t>
  </si>
  <si>
    <t>客户关系管理 V1.0.4</t>
  </si>
  <si>
    <t>移动客户端版营业OP V1.0.0</t>
  </si>
  <si>
    <t>针对性营销系统</t>
  </si>
  <si>
    <t>维系挽留 V6.0.347</t>
  </si>
  <si>
    <t>营销业务资源管理系统 V3.0.46</t>
  </si>
  <si>
    <t>服务开通 V1.0.46</t>
  </si>
  <si>
    <t>客户关系管理 V3.0.46</t>
  </si>
  <si>
    <t>统计分析系统</t>
  </si>
  <si>
    <t>iData Analysis System</t>
  </si>
  <si>
    <t>统计分析系统 V1.0.4</t>
  </si>
  <si>
    <t>账务管理 V10.0.4</t>
  </si>
  <si>
    <t>账务处理 V10.0.4</t>
  </si>
  <si>
    <t>统计分析系统 V1.5.46</t>
  </si>
  <si>
    <t>产品与套餐管理</t>
  </si>
  <si>
    <t>产品与套餐管理 V1.0.367</t>
  </si>
  <si>
    <t>客户订单管理 V1.0.3467</t>
  </si>
  <si>
    <t>营销业务资源管理系统 V2.0.4</t>
  </si>
  <si>
    <t>维系挽留 V1.0.4</t>
  </si>
  <si>
    <t>增值业务运营支撑系统</t>
  </si>
  <si>
    <t>增值业务管控中心 V1.1.4</t>
  </si>
  <si>
    <t>统一认证平台</t>
  </si>
  <si>
    <t>UAM</t>
  </si>
  <si>
    <t>宽带认证系统 V1.0.0</t>
  </si>
  <si>
    <t>决策支持系统</t>
  </si>
  <si>
    <t>BASS</t>
  </si>
  <si>
    <t>决策支持系统 V1.1.4</t>
  </si>
  <si>
    <t>客户关系管理 V2.5.4</t>
  </si>
  <si>
    <t>账务管理 V9.0.4</t>
  </si>
  <si>
    <t>账务处理 V9.0.4</t>
  </si>
  <si>
    <t>客户经理门户 V1.0.0</t>
  </si>
  <si>
    <t>V1.0.4</t>
  </si>
  <si>
    <t>自编脚本</t>
  </si>
  <si>
    <t>手机端产品，通过Eclipse打包成APK直接放到服务器上面</t>
  </si>
  <si>
    <t>V6.0.347</t>
  </si>
  <si>
    <t>V3.0.46</t>
  </si>
  <si>
    <t>自编python发布工具</t>
  </si>
  <si>
    <t>V1.0.46</t>
  </si>
  <si>
    <t>V10.0.4</t>
  </si>
  <si>
    <t>V1.5.46</t>
  </si>
  <si>
    <t>V1.0.367</t>
  </si>
  <si>
    <t>V1.0.3467</t>
  </si>
  <si>
    <t>V2.0.4</t>
  </si>
  <si>
    <t>V1.1.4</t>
  </si>
  <si>
    <t>V2.5.4</t>
  </si>
  <si>
    <t>V9.0.4</t>
  </si>
  <si>
    <r>
      <rPr>
        <sz val="11"/>
        <color indexed="8"/>
        <rFont val="宋体"/>
        <family val="3"/>
        <charset val="134"/>
      </rPr>
      <t>je</t>
    </r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kins</t>
    </r>
  </si>
  <si>
    <t>自编工具</t>
  </si>
  <si>
    <t>自编批处理脚本</t>
  </si>
  <si>
    <t>陕西</t>
  </si>
  <si>
    <t>吉林联通</t>
  </si>
  <si>
    <t>黑龙江联通</t>
  </si>
  <si>
    <t>移动总部</t>
  </si>
  <si>
    <t>北京联通</t>
  </si>
  <si>
    <t>新疆联通</t>
  </si>
  <si>
    <t>产品线</t>
    <phoneticPr fontId="3" type="noConversion"/>
  </si>
  <si>
    <t>核心客户</t>
  </si>
  <si>
    <t>广东</t>
  </si>
  <si>
    <t>广东联通</t>
  </si>
  <si>
    <t>广东电信</t>
  </si>
  <si>
    <t>黑龙江</t>
  </si>
  <si>
    <t>吉林</t>
  </si>
  <si>
    <t>内蒙古广电</t>
  </si>
  <si>
    <t>山东联通</t>
  </si>
  <si>
    <t>山东广电</t>
  </si>
  <si>
    <t>山东电信</t>
  </si>
  <si>
    <t>四川</t>
  </si>
  <si>
    <t>重点客户</t>
  </si>
  <si>
    <t>广电总部</t>
  </si>
  <si>
    <t>广西移动</t>
  </si>
  <si>
    <t>广西联通</t>
  </si>
  <si>
    <t>广西电信</t>
  </si>
  <si>
    <t>湖北电信</t>
  </si>
  <si>
    <t>湖南电信</t>
  </si>
  <si>
    <t>江西移动</t>
  </si>
  <si>
    <t>辽宁联通</t>
  </si>
  <si>
    <t>陕西电信</t>
  </si>
  <si>
    <t>战略客户</t>
  </si>
  <si>
    <t>北京移动</t>
  </si>
  <si>
    <t>河北移动</t>
  </si>
  <si>
    <t>湖北移动</t>
  </si>
  <si>
    <t>湖南联通</t>
  </si>
  <si>
    <t>内蒙古电信</t>
  </si>
  <si>
    <t>青海电信</t>
  </si>
  <si>
    <t>青海联通</t>
  </si>
  <si>
    <t>上海移动</t>
  </si>
  <si>
    <t>关注客户</t>
  </si>
  <si>
    <t>江苏移动</t>
  </si>
  <si>
    <t>青海移动</t>
  </si>
  <si>
    <t>CRM产品</t>
  </si>
  <si>
    <t>CRM移动</t>
  </si>
  <si>
    <t>ITD</t>
  </si>
  <si>
    <t>AC</t>
  </si>
  <si>
    <r>
      <t>CRM</t>
    </r>
    <r>
      <rPr>
        <b/>
        <sz val="10"/>
        <rFont val="宋体"/>
        <family val="3"/>
        <charset val="134"/>
      </rPr>
      <t>联通</t>
    </r>
    <phoneticPr fontId="2" type="noConversion"/>
  </si>
  <si>
    <t>BOSD</t>
    <phoneticPr fontId="2" type="noConversion"/>
  </si>
  <si>
    <t>CRMPD</t>
    <phoneticPr fontId="2" type="noConversion"/>
  </si>
  <si>
    <t>CRM_CUI</t>
    <phoneticPr fontId="2" type="noConversion"/>
  </si>
  <si>
    <t>CRM_CMI</t>
    <phoneticPr fontId="2" type="noConversion"/>
  </si>
  <si>
    <t>客户类型</t>
    <phoneticPr fontId="3" type="noConversion"/>
  </si>
  <si>
    <t>分支</t>
    <phoneticPr fontId="3" type="noConversion"/>
  </si>
  <si>
    <t>总分</t>
    <phoneticPr fontId="2" type="noConversion"/>
  </si>
  <si>
    <t>个数</t>
    <phoneticPr fontId="2" type="noConversion"/>
  </si>
  <si>
    <t>平均分</t>
    <phoneticPr fontId="2" type="noConversion"/>
  </si>
  <si>
    <r>
      <rPr>
        <b/>
        <sz val="10"/>
        <rFont val="宋体"/>
        <family val="2"/>
        <charset val="134"/>
      </rPr>
      <t>公司整体</t>
    </r>
    <phoneticPr fontId="2" type="noConversion"/>
  </si>
  <si>
    <t>天津广电</t>
    <phoneticPr fontId="2" type="noConversion"/>
  </si>
  <si>
    <t>动漫基地</t>
    <phoneticPr fontId="2" type="noConversion"/>
  </si>
  <si>
    <t>音乐基地</t>
    <phoneticPr fontId="2" type="noConversion"/>
  </si>
  <si>
    <t>虚拟运营商</t>
    <phoneticPr fontId="21" type="noConversion"/>
  </si>
  <si>
    <t>虚拟运营商爱施德</t>
    <phoneticPr fontId="2" type="noConversion"/>
  </si>
  <si>
    <t>虚拟运营商天音</t>
    <phoneticPr fontId="2" type="noConversion"/>
  </si>
  <si>
    <t>开发区使用次数</t>
    <phoneticPr fontId="2" type="noConversion"/>
  </si>
  <si>
    <t>受控区使用次数</t>
    <phoneticPr fontId="2" type="noConversion"/>
  </si>
  <si>
    <t>发布区使用次数</t>
    <phoneticPr fontId="2" type="noConversion"/>
  </si>
  <si>
    <t>是否考核</t>
    <phoneticPr fontId="2" type="noConversion"/>
  </si>
  <si>
    <t>N</t>
    <phoneticPr fontId="2" type="noConversion"/>
  </si>
  <si>
    <t>Y</t>
    <phoneticPr fontId="2" type="noConversion"/>
  </si>
  <si>
    <t>http://172.16.9.106:9001/svn/IOM_RD/05编码及单元测试/51源代码/5101集成定单</t>
    <phoneticPr fontId="2" type="noConversion"/>
  </si>
  <si>
    <t>http://172.16.9.106:9001/svn/CRM_TPD_CODE_REPO/develop</t>
    <phoneticPr fontId="2" type="noConversion"/>
  </si>
  <si>
    <t>http://172.16.9.106:9001/svn/CRM_CUI_BJUni_iBSS v4.1 -iCRM v4.1/</t>
    <phoneticPr fontId="2" type="noConversion"/>
  </si>
  <si>
    <t>http://172.16.9.106:9001/svn/CRM_TPD_SVN_PUB/crm_tpd_crm/branch/</t>
    <phoneticPr fontId="3" type="noConversion"/>
  </si>
  <si>
    <t>http://172.16.9.106:9001/svn/CRM_TPD_CODE_REPO/project/W4663/</t>
    <phoneticPr fontId="2" type="noConversion"/>
  </si>
  <si>
    <t>http://172.16.9.106:9001/svn/CRM_TPD_CODE_REPO/test/asd/</t>
    <phoneticPr fontId="3" type="noConversion"/>
  </si>
  <si>
    <t>集成定单 V2.0.1</t>
    <phoneticPr fontId="2" type="noConversion"/>
  </si>
  <si>
    <t>施工管理 V2.0.0</t>
    <phoneticPr fontId="2" type="noConversion"/>
  </si>
  <si>
    <t>平均分</t>
    <phoneticPr fontId="2" type="noConversion"/>
  </si>
  <si>
    <t>产品线</t>
    <phoneticPr fontId="2" type="noConversion"/>
  </si>
  <si>
    <t xml:space="preserve"> </t>
    <phoneticPr fontId="2" type="noConversion"/>
  </si>
  <si>
    <t>安徽芜湖广电</t>
  </si>
  <si>
    <t>福建联通</t>
  </si>
  <si>
    <t>深港联通</t>
  </si>
  <si>
    <t>虚拟运营商爱施德</t>
  </si>
  <si>
    <t>虚拟运营商天音</t>
  </si>
  <si>
    <t>云南移动</t>
  </si>
  <si>
    <t>开发区次数</t>
    <phoneticPr fontId="2" type="noConversion"/>
  </si>
  <si>
    <t>受控区次数</t>
    <phoneticPr fontId="2" type="noConversion"/>
  </si>
  <si>
    <t>发布区次数</t>
    <phoneticPr fontId="2" type="noConversion"/>
  </si>
  <si>
    <t>上线需求数</t>
    <phoneticPr fontId="2" type="noConversion"/>
  </si>
  <si>
    <t>CRMPD</t>
  </si>
  <si>
    <t>CRM_CMI</t>
  </si>
  <si>
    <t xml:space="preserve">	CSD</t>
  </si>
  <si>
    <t>福建移动</t>
  </si>
  <si>
    <t>歌华广电</t>
  </si>
  <si>
    <t>河北电信</t>
  </si>
  <si>
    <t>宁夏电信</t>
  </si>
  <si>
    <t>思特奇门户</t>
  </si>
  <si>
    <t>CEOMO</t>
  </si>
  <si>
    <t>TMC</t>
  </si>
  <si>
    <t>天津广电</t>
  </si>
  <si>
    <t>云南电信</t>
  </si>
  <si>
    <t>上线 次数</t>
    <phoneticPr fontId="2" type="noConversion"/>
  </si>
  <si>
    <t>上线次数</t>
    <phoneticPr fontId="2" type="noConversion"/>
  </si>
  <si>
    <t>虚拟运营商爱施德</t>
    <phoneticPr fontId="2" type="noConversion"/>
  </si>
  <si>
    <t>虚拟运营商天音</t>
    <phoneticPr fontId="2" type="noConversion"/>
  </si>
  <si>
    <t>虚拟运营商爱施德</t>
    <phoneticPr fontId="2" type="noConversion"/>
  </si>
  <si>
    <t>http://172.16.9.106:9001/svn/CRM_TPD_SVN_PUB/crm_tpd_vip/old_version/tj/tpd_vip</t>
    <phoneticPr fontId="2" type="noConversion"/>
  </si>
  <si>
    <t>http://172.16.9.106:9001/svn/CRM_TPD_SVN_PUB/crm_tpd_vip/old_version/tj/tpd_vip</t>
    <phoneticPr fontId="2" type="noConversion"/>
  </si>
  <si>
    <t>http://172.16.9.106:9001/svn/CRM_TPD_SVN_PUB/crm_tpd_cmp/trunk/CTCMP</t>
    <phoneticPr fontId="2" type="noConversion"/>
  </si>
  <si>
    <t>/svn/RTID/源代码/iacctdeal10.0/</t>
    <phoneticPr fontId="2" type="noConversion"/>
  </si>
  <si>
    <t>https://132.77.128.60:8443/svn/MyRepository</t>
    <phoneticPr fontId="2" type="noConversion"/>
  </si>
  <si>
    <t>http://172.16.9.106:9001/svn/CRM_CUI_BJUni_iBSS v4.1 -iCRM v4.1/</t>
    <phoneticPr fontId="2" type="noConversion"/>
  </si>
  <si>
    <t>集团客户业务综合运营平台</t>
  </si>
  <si>
    <t>ESOP</t>
  </si>
  <si>
    <t>ESOP V5.5.1</t>
  </si>
  <si>
    <t>V5.5.1</t>
  </si>
  <si>
    <t>局方</t>
  </si>
  <si>
    <t>http://172.16.9.156:9001/svn/CRM_CMI_CRMPRODUCT_DEVELOPMENT/CRM_CMI_CRMPRODUCT_DEVELOPMENT/4代码/源代码/山西发布工作区</t>
  </si>
  <si>
    <t>http://172.16.9.156:9001/svn/CRM_CMI_CRMPRODUCT_DEVELOPMENT/CRM_CMI_CRMPRODUCT_DEVELOPMENT/4代码/源代码/受控区(山西)/受控代码</t>
  </si>
  <si>
    <t>http://172.16.9.156:9001/svn/CRM_CMI_CRMPRODUCT_DEVELOPMENT/CRM_CMI_CRMPRODUCT_DEVELOPMENT/4代码/源代码/发布区(山西)/上线代码</t>
  </si>
  <si>
    <t>产品管理 V4.1.1</t>
  </si>
  <si>
    <t>V4.1.1</t>
  </si>
  <si>
    <t>产品管理 V4.3.1</t>
  </si>
  <si>
    <t>V4.3.1</t>
  </si>
  <si>
    <t>产品管理 V5.5.1</t>
  </si>
  <si>
    <t>iPM(M) v5.5.1</t>
  </si>
  <si>
    <t>http://172.16.9.156:9001/svn/CRM_CMI_CRMPRODUCT_DEVELOPMENT/CRM_CMI_CRMPRODUCT_DEVELOPMENT/4代码/源代码/受控区(安徽)</t>
  </si>
  <si>
    <t>http://172.16.9.156:9001/svn/CRM_CMI_CRMPRODUCT_DEVELOPMENT/CRM_CMI_CRMPRODUCT_DEVELOPMENT/4代码/源代码/发布区(安徽)</t>
  </si>
  <si>
    <t>脚本</t>
  </si>
  <si>
    <t>订单管理 V5.5.1</t>
  </si>
  <si>
    <t>ofmsi</t>
  </si>
  <si>
    <t>synergy统一同步</t>
  </si>
  <si>
    <t>iSPMS</t>
  </si>
  <si>
    <t>http://172.16.9.106:9001/svn/CRM_ST_FullTrade_iSPMS v1.0/04编码及单元测试/CRM_ST_FullTrade_iSPMS v1.0/4代码/源代码/受控区/</t>
  </si>
  <si>
    <t>http://172.16.9.106:9001/svn/CRM_ST_FullTrade_iSPMS v1.0/04编码及单元测试/CRM_ST_FullTrade_iSPMS v1.0/4代码/源代码/发布区/</t>
  </si>
  <si>
    <t>服务开通 V5.5.1</t>
  </si>
  <si>
    <t>服务请求管理平台 V5.5.1</t>
  </si>
  <si>
    <t>Request Service Management</t>
  </si>
  <si>
    <t>客户服务 V3.3.1</t>
  </si>
  <si>
    <t>V3.3.1</t>
  </si>
  <si>
    <t>客户服务 V4.0.1</t>
  </si>
  <si>
    <t>V4.0.1</t>
  </si>
  <si>
    <t>渠道接触集成平台 V5.5.1</t>
  </si>
  <si>
    <t>iAppItrP</t>
  </si>
  <si>
    <t>实体营业厅现场管理 V5.5.1</t>
  </si>
  <si>
    <t>OCOM</t>
  </si>
  <si>
    <t>台账报表 V5.5.1</t>
  </si>
  <si>
    <t>iCrmReport</t>
  </si>
  <si>
    <t>维系挽留 V4.5.1</t>
  </si>
  <si>
    <t>V4.5.1</t>
  </si>
  <si>
    <t>维系挽留 V5.5.1</t>
  </si>
  <si>
    <t>营业服务op V5.5.1</t>
  </si>
  <si>
    <t>iCrmOP</t>
  </si>
  <si>
    <t>G3OP</t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</si>
  <si>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开发库</t>
    </r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</si>
  <si>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受控库</t>
    </r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</si>
  <si>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产品库</t>
    </r>
  </si>
  <si>
    <t>应急管理平台</t>
  </si>
  <si>
    <t>http://172.16.9.106:9001/svn/CRM_JLMob_iBOSS/代码管控/开发区/ESOP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</si>
  <si>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代码管控/受控区/ESOP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</si>
  <si>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代码管控/发布区/ESOP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</si>
  <si>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代码管控/开发区/iPM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</si>
  <si>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代码管控/受控区/iPM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</si>
  <si>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代码管控/发布区/iPM</t>
    </r>
  </si>
  <si>
    <t>四川移动私有云管理平台</t>
  </si>
  <si>
    <t>http://172.16.9.106:9001/svn/CRM_CMI_SCMob_iCRM v5.7/04编码及单元测试/4代码/源代码/服务开通/BOSS受控区/soApp571</t>
  </si>
  <si>
    <t>http://172.16.9.106:9001/svn/CRM_CMI_SCMob_iCRM v5.7/04编码及单元测试/4代码/源代码/服务开通/BOSS发布区/soApp571</t>
  </si>
  <si>
    <t>http://172.16.9.106:9001/svn/CRM_CMI_SCMob_iCRM v5.7/04编码及单元测试/4代码/源代码/服务开通/PBOSS受控区/spms_sc2</t>
  </si>
  <si>
    <t>http://172.16.9.106:9001/svn/CRM_CMI_SCMob_iCRM v5.7/04编码及单元测试/4代码/源代码/服务开通/PBOSS发布区/spms_sc2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</si>
  <si>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代码管控/开发区/iICSS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</si>
  <si>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代码管控/受控区/iICSS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</si>
  <si>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代码管控/发布区/iICSS</t>
    </r>
  </si>
  <si>
    <t>http://172.16.9.156:9001/svn/CRM_CMI_CRMPRODUCT_DEVELOPMENT/CRM_CMI_CRMPRODUCT_DEVELOPMENT/4代码/源代码/受控区(安徽)/受控代码/</t>
  </si>
  <si>
    <t>http://172.16.9.156:9001/svn/CRM_CMI_CRMPRODUCT_DEVELOPMENT/CRM_CMI_CRMPRODUCT_DEVELOPMENT/4代码/源代码/发布区(安徽)/上线代码/</t>
  </si>
  <si>
    <t>http://172.16.9.106:9001/svn/HLJ_CRMCMI_JAVA/HLJ_W6157/code/</t>
  </si>
  <si>
    <t>http://172.16.9.106:9001/svn/HLJ_CRMCMI_JAVA/HLJ_W6157/release_HB</t>
  </si>
  <si>
    <t>http://172.16.9.106:9001/svn/CRM_JLMob_iBOSS/代码管控/开发区/iCMS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</si>
  <si>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代码管控/受控区/iCMS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</si>
  <si>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代码管控/发布区/iCMS</t>
    </r>
  </si>
  <si>
    <t>138系统</t>
  </si>
  <si>
    <t>http://172.16.9.106:9001/svn/CRM_CMI_SCMob_iCRM v5.7/04编码及单元测试/4代码/源代码/维系挽留/code</t>
  </si>
  <si>
    <t>http://172.16.9.106:9001/svn/CRM_CMI_SCMob_iCRM v5.7/04编码及单元测试/4代码/源代码/维系挽留/code_control</t>
  </si>
  <si>
    <t>http://172.16.9.106:9001/svn/CRM_CMI_SCMob_iCRM v5.7/04编码及单元测试/4代码/源代码/维系挽留/code_release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</si>
  <si>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代码管控/开发区/iCrmOP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</si>
  <si>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代码管控/受控区/iCrmOP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</si>
  <si>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代码管控/发布区/iCrmOP</t>
    </r>
  </si>
  <si>
    <t>公司移动开发平台</t>
  </si>
  <si>
    <t>渠道管理 V3.0.2</t>
  </si>
  <si>
    <t>Channel-Management-System</t>
  </si>
  <si>
    <t>http://172.16.9.156:9001/svn/peb_pd/开发区/渠道管理</t>
    <phoneticPr fontId="2" type="noConversion"/>
  </si>
  <si>
    <t>http://172.16.9.156:9001/svn/peb_pd/受控区/渠道管理</t>
    <phoneticPr fontId="2" type="noConversion"/>
  </si>
  <si>
    <t>http://172.16.9.156:9001/svn/peb_pd/发布区/渠道管理</t>
    <phoneticPr fontId="2" type="noConversion"/>
  </si>
  <si>
    <t>渠道人员效能评估 V1.0.1</t>
  </si>
  <si>
    <t>channel staffs capabillity valuation</t>
  </si>
  <si>
    <t>V1.0.1</t>
  </si>
  <si>
    <t>http://172.16.9.156:9001/svn/peb_pd/开发区/量化薪酬</t>
    <phoneticPr fontId="2" type="noConversion"/>
  </si>
  <si>
    <t>http://172.16.9.156:9001/svn/peb_pd/受控区/量化薪酬</t>
    <phoneticPr fontId="2" type="noConversion"/>
  </si>
  <si>
    <t>http://172.16.9.156:9001/svn/peb_pd/发布区/量化薪酬</t>
    <phoneticPr fontId="2" type="noConversion"/>
  </si>
  <si>
    <t>渠道管理 V4.0.1</t>
  </si>
  <si>
    <t>代理商门户 V1.0.1</t>
  </si>
  <si>
    <t>Agent WEB Portal</t>
  </si>
  <si>
    <t>http://172.16.9.156:9001/svn/peb_pd/开发区/代理商WEB门户</t>
    <phoneticPr fontId="2" type="noConversion"/>
  </si>
  <si>
    <t>http://172.16.9.156:9001/svn/peb_pd/受控区/代理商WEB门户</t>
  </si>
  <si>
    <t>http://172.16.9.156:9001/svn/peb_pd/发布区/代理商WEB门户</t>
  </si>
  <si>
    <t>代理商酬金 V5.0.0</t>
  </si>
  <si>
    <t>Agent Reward</t>
  </si>
  <si>
    <t>http://172.16.9.156:9001/svn/peb_pd/开发区/代理商酬金</t>
    <phoneticPr fontId="2" type="noConversion"/>
  </si>
  <si>
    <t>http://172.16.9.156:9001/svn/peb_pd/受控区/代理商酬金</t>
    <phoneticPr fontId="2" type="noConversion"/>
  </si>
  <si>
    <t>http://172.16.9.156:9001/svn/peb_pd/发布区/代理商酬金</t>
    <phoneticPr fontId="2" type="noConversion"/>
  </si>
  <si>
    <t>合作伙伴结算 V4.0.1</t>
  </si>
  <si>
    <t>PSS</t>
  </si>
  <si>
    <t>http://172.16.9.156:9001/svn/peb_pd/开发区/合作伙伴结算</t>
  </si>
  <si>
    <t>http://172.16.9.156:9001/svn/peb_pd/受控区/合作伙伴结算</t>
  </si>
  <si>
    <t>http://172.16.9.156:9001/svn/peb_pd/发布区/合作伙伴结算</t>
  </si>
  <si>
    <t>代理商门户 V1.0.23467</t>
  </si>
  <si>
    <t>V1.0.23467</t>
  </si>
  <si>
    <t>http://172.16.9.156:9001/svn/peb_pd/开发区/代理商WEB门户</t>
  </si>
  <si>
    <t>渠道管理 V4.0.3467</t>
  </si>
  <si>
    <t>V4.0.3467</t>
  </si>
  <si>
    <t>生产树_福建移动</t>
  </si>
  <si>
    <t>生产树_黑龙江联通</t>
  </si>
  <si>
    <t>渠道直供平台 V1.0.0</t>
  </si>
  <si>
    <t>qdzg</t>
  </si>
  <si>
    <t>http://172.16.9.156:9001/svn/peb_pd/开发区/渠道直供平台</t>
    <phoneticPr fontId="2" type="noConversion"/>
  </si>
  <si>
    <t>http://172.16.9.156:9001/svn/peb_pd/受控区/渠道直供平台</t>
    <phoneticPr fontId="2" type="noConversion"/>
  </si>
  <si>
    <t>http://172.16.9.156:9001/svn/peb_pd/发布区/渠道直供平台</t>
    <phoneticPr fontId="2" type="noConversion"/>
  </si>
  <si>
    <t>渠道经理移动客户端 V1.0.0</t>
  </si>
  <si>
    <t>CMMC</t>
  </si>
  <si>
    <t>http://172.16.9.156:9001/svn/peb_pd/受控区/客户端平台</t>
    <phoneticPr fontId="2" type="noConversion"/>
  </si>
  <si>
    <t>http://172.16.9.156:9001/svn/peb_pd/发布区/客户端平台</t>
    <phoneticPr fontId="2" type="noConversion"/>
  </si>
  <si>
    <t>生产树_湖南联通</t>
  </si>
  <si>
    <t>渠道网格服务平台 V1.1.2</t>
  </si>
  <si>
    <t>qdwgyx</t>
  </si>
  <si>
    <t>V1.1.2</t>
  </si>
  <si>
    <t>http://172.16.9.156:9001/svn/peb_pd/开发区/渠道网格服务平台</t>
    <phoneticPr fontId="2" type="noConversion"/>
  </si>
  <si>
    <t>http://172.16.9.156:9001/svn/peb_pd/受控区/渠道网格服务平台</t>
    <phoneticPr fontId="2" type="noConversion"/>
  </si>
  <si>
    <t>http://172.16.9.156:9001/svn/peb_pd/发布区/渠道网格服务平台</t>
    <phoneticPr fontId="2" type="noConversion"/>
  </si>
  <si>
    <t>生产树_辽宁联通</t>
  </si>
  <si>
    <t>辽宁</t>
  </si>
  <si>
    <t>生产树_宁夏电信</t>
  </si>
  <si>
    <t>宁夏</t>
  </si>
  <si>
    <t>综合结算系统</t>
  </si>
  <si>
    <t>ISETL</t>
  </si>
  <si>
    <t>合作伙伴结算 V5.0.3</t>
  </si>
  <si>
    <t>V5.0.3</t>
  </si>
  <si>
    <t>生产树_云南电信</t>
  </si>
  <si>
    <t>电子渠道运营支撑系统</t>
  </si>
  <si>
    <t>ECBSS</t>
  </si>
  <si>
    <t>电子商务应用-充值平台 V2.1.124</t>
  </si>
  <si>
    <t>IPPS</t>
  </si>
  <si>
    <t>MISO_ECD</t>
  </si>
  <si>
    <t>V2.1.124</t>
  </si>
  <si>
    <t>电子商务运营支撑系统</t>
  </si>
  <si>
    <t>短信营业厅 V2.0.17</t>
  </si>
  <si>
    <t>SMS Business Hall</t>
  </si>
  <si>
    <t>MISO_SPD</t>
  </si>
  <si>
    <t>V2.0.17</t>
  </si>
  <si>
    <t>http://172.16.9.106:9001/svn/MISO_SPD_SmsBHv3.0.0/开发库/05编码及单元测试/51源代码</t>
    <phoneticPr fontId="2" type="noConversion"/>
  </si>
  <si>
    <t>网上营业厅 V3.0.1</t>
  </si>
  <si>
    <t>Web Business Hall</t>
  </si>
  <si>
    <t>MISO_ECHD</t>
  </si>
  <si>
    <t>是</t>
    <phoneticPr fontId="2" type="noConversion"/>
  </si>
  <si>
    <t>自动化上线工具</t>
    <phoneticPr fontId="2" type="noConversion"/>
  </si>
  <si>
    <t>http://172.16.9.156:9001/svn/MISO_ECHD/安徽移动/电商化改版/web-ah</t>
    <phoneticPr fontId="2" type="noConversion"/>
  </si>
  <si>
    <t>synergy</t>
    <phoneticPr fontId="2" type="noConversion"/>
  </si>
  <si>
    <t>http://172.16.9.156:9001/svn/MISO_ECHD/安徽移动/电商化改版/工程发布区</t>
    <phoneticPr fontId="2" type="noConversion"/>
  </si>
  <si>
    <t>WAP营业厅 V2.0.1</t>
  </si>
  <si>
    <t>Wap Business Hall</t>
  </si>
  <si>
    <t>V2.0.1</t>
  </si>
  <si>
    <t>否</t>
    <phoneticPr fontId="2" type="noConversion"/>
  </si>
  <si>
    <t>http://172.16.9.156:9001/svn/MISO_ECHD/安徽移动/ahwap4</t>
    <phoneticPr fontId="2" type="noConversion"/>
  </si>
  <si>
    <t>无</t>
    <phoneticPr fontId="2" type="noConversion"/>
  </si>
  <si>
    <t>自助终端 V3.0.0</t>
  </si>
  <si>
    <t>Self-Service Terminals</t>
  </si>
  <si>
    <t>http://172.16.9.156:9001/svn/MISO_ECHD/安徽移动/自助终端/开发区/ah_self3.0</t>
    <phoneticPr fontId="2" type="noConversion"/>
  </si>
  <si>
    <t>http://172.16.9.156:9001/svn/MISO_ECHD/安徽移动/自助终端/受控区/ah_self3.0</t>
    <phoneticPr fontId="2" type="noConversion"/>
  </si>
  <si>
    <t>集团客户门户 V3.0.1</t>
  </si>
  <si>
    <t>http://172.16.9.156:9001/svn/MISO_ECHD/安徽移动/集团网厅/ah_group4.0</t>
    <phoneticPr fontId="2" type="noConversion"/>
  </si>
  <si>
    <t>电子商务运营支撑平台 V2.0.0</t>
  </si>
  <si>
    <t>ECOP</t>
  </si>
  <si>
    <t>MISO_BDD</t>
  </si>
  <si>
    <t>在线客服系统 V2.0.13</t>
  </si>
  <si>
    <t>WPOCS</t>
  </si>
  <si>
    <t>V2.0.13</t>
  </si>
  <si>
    <t>灰度发布平台 V1.0.0</t>
  </si>
  <si>
    <t>GR</t>
  </si>
  <si>
    <t>http://172.16.9.156:9001/svn/MISO_ECHD/安徽移动/gray-released</t>
    <phoneticPr fontId="2" type="noConversion"/>
  </si>
  <si>
    <t>微信营业厅 V1.0.0</t>
  </si>
  <si>
    <t>MMSP</t>
  </si>
  <si>
    <t>http://172.16.9.156:9001/svn/MISO_ECHD/安徽移动/ah_weixin1.0</t>
    <phoneticPr fontId="2" type="noConversion"/>
  </si>
  <si>
    <t>个人触屏版营业厅 V1.0.1</t>
  </si>
  <si>
    <t>tsw</t>
  </si>
  <si>
    <t>http://172.16.9.156:9001/svn/MISO_ECHD/安徽移动/安徽移动触屏版网厅/DevelopEnvironment/tsw_mobileWeb</t>
    <phoneticPr fontId="2" type="noConversion"/>
  </si>
  <si>
    <t>http://172.16.9.156:9001/svn/MISO_ECHD/安徽移动/安徽移动触屏版网厅/ProductEnvironment/ts_web1.0</t>
    <phoneticPr fontId="2" type="noConversion"/>
  </si>
  <si>
    <t>信息通知平台 V1.0.0</t>
  </si>
  <si>
    <t>MNP</t>
  </si>
  <si>
    <t>http://172.16.9.106:9001/svn/MISO_SPD_MNP V2.0/开发库/05编码及单元测试/51源代码</t>
    <phoneticPr fontId="2" type="noConversion"/>
  </si>
  <si>
    <t>能力开放平台-能力提供系统 V2.0.0</t>
  </si>
  <si>
    <t>aop-pa</t>
  </si>
  <si>
    <t>短信营业厅 V2.0.3</t>
  </si>
  <si>
    <t>V2.0.3</t>
  </si>
  <si>
    <t>http://172.16.9.106:9001/MISO_ECHD/各小组文档/运维部/运维工具/割接&amp;故障类/北京电信/rsync</t>
  </si>
  <si>
    <t>网上营业厅 V3.1.37</t>
  </si>
  <si>
    <t>V3.1.37</t>
  </si>
  <si>
    <t>WAP营业厅 V3.0.3</t>
  </si>
  <si>
    <t>WAPBH</t>
  </si>
  <si>
    <t>V3.0.3</t>
  </si>
  <si>
    <t>互联网营销管理平台 V2.1.0</t>
  </si>
  <si>
    <t>iEchnOP</t>
  </si>
  <si>
    <t>V2.1.0</t>
  </si>
  <si>
    <t>网上商城 V3.0.0</t>
  </si>
  <si>
    <t>ECP-ESHOP</t>
  </si>
  <si>
    <t>应用商城 V1.0.3</t>
  </si>
  <si>
    <t>APP STORE</t>
  </si>
  <si>
    <t>V1.0.3</t>
  </si>
  <si>
    <t>网上商城 V4.0.0</t>
  </si>
  <si>
    <t>UEMALL</t>
  </si>
  <si>
    <t>V4.0.0</t>
  </si>
  <si>
    <t>maven</t>
    <phoneticPr fontId="2" type="noConversion"/>
  </si>
  <si>
    <t>http://172.16.9.156:9001/svn/eshop/北京电信/mavenCenter</t>
    <phoneticPr fontId="2" type="noConversion"/>
  </si>
  <si>
    <t>生产树_歌华广电</t>
  </si>
  <si>
    <t>网上营业厅 V2.0.4</t>
  </si>
  <si>
    <t>http://172.16.9.106:9001/svn/MISO_SPD_SmsBH v2.0.1/04编码及单元测试/4代码/源代码</t>
    <phoneticPr fontId="2" type="noConversion"/>
  </si>
  <si>
    <t>电视营业厅 V1.0.1</t>
  </si>
  <si>
    <t>TV Business Hall</t>
  </si>
  <si>
    <t>http://172.16.9.106:9001/svn/HLJ_EShop/黑龙江移动</t>
    <phoneticPr fontId="2" type="noConversion"/>
  </si>
  <si>
    <t>增值业务应用平台-手机凭证</t>
  </si>
  <si>
    <t>电子商务应用-手机凭证 V1.0.1</t>
  </si>
  <si>
    <t>ECP APP-MPC</t>
  </si>
  <si>
    <t>生产树_湖南电信</t>
  </si>
  <si>
    <t>手机支付支撑管理系统 V1.0.13</t>
  </si>
  <si>
    <t>ECP</t>
  </si>
  <si>
    <t>V1.0.13</t>
  </si>
  <si>
    <t>shell+rsync</t>
  </si>
  <si>
    <t>http://172.16.9.156:9001/svn/MISO_ECHD/吉林电信/商务/echd-telecom-jl-business/Wap-jl</t>
    <phoneticPr fontId="2" type="noConversion"/>
  </si>
  <si>
    <t>http://172.16.9.156:9001/svn/MISO_ECHD/吉林电信/生产/echd-telecom-jl-business/Wap-jl</t>
    <phoneticPr fontId="2" type="noConversion"/>
  </si>
  <si>
    <t>http://172.16.9.156:9001/svn/MISO_ECHD/吉林电信/商务/echd-telecom-jl-business/Web-jl</t>
    <phoneticPr fontId="2" type="noConversion"/>
  </si>
  <si>
    <t>http://172.16.9.156:9001/svn/MISO_ECHD/吉林电信/生产/echd-telecom-jl-business/Web-jl</t>
    <phoneticPr fontId="2" type="noConversion"/>
  </si>
  <si>
    <t>http://172.16.9.156:9001/svn/MISO_ECHD/吉林电信/sms</t>
    <phoneticPr fontId="2" type="noConversion"/>
  </si>
  <si>
    <t>电子商务平台-POS服务平台 V1.1.1</t>
  </si>
  <si>
    <t>POSSP</t>
  </si>
  <si>
    <t>V1.1.1</t>
  </si>
  <si>
    <t>http://172.16.9.156:9001/svn/MISO_ECHD/吉林移动/ims门户/jl_group1.0</t>
    <phoneticPr fontId="2" type="noConversion"/>
  </si>
  <si>
    <t>http://172.16.9.156:9001/svn/MISO_ECHD/吉林移动/自助终端/开发区</t>
    <phoneticPr fontId="2" type="noConversion"/>
  </si>
  <si>
    <t>http://172.16.9.156:9001/svn/MISO_ECHD/吉林移动/自助终端/管控区/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</si>
  <si>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</si>
  <si>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</si>
  <si>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</si>
  <si>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http://172.16.9.156:9001/svn/eshop/江西电信</t>
    <phoneticPr fontId="2" type="noConversion"/>
  </si>
  <si>
    <t>电子商务运营支撑服务 V1.0.0</t>
  </si>
  <si>
    <t>E-business Operation</t>
  </si>
  <si>
    <t>MISO_OPD</t>
  </si>
  <si>
    <t>MISO_OPD</t>
    <phoneticPr fontId="2" type="noConversion"/>
  </si>
  <si>
    <t>http://172.16.9.106:9001/svn/MISO_SPD_MNP V2.0/开发库/05编码及单元测试/51源代码</t>
    <phoneticPr fontId="2" type="noConversion"/>
  </si>
  <si>
    <t>生产树_青海移动</t>
  </si>
  <si>
    <t>由电信统一运维部负责上线</t>
    <phoneticPr fontId="2" type="noConversion"/>
  </si>
  <si>
    <t>http://172.16.9.156:9001/svn/MISO_ECHD/山西电信/wap/sxtcwap2.0new</t>
    <phoneticPr fontId="2" type="noConversion"/>
  </si>
  <si>
    <t>暂无</t>
    <phoneticPr fontId="2" type="noConversion"/>
  </si>
  <si>
    <t>http://172.16.9.156:9001/svn/MISO_ECHD/山西电信/sms/sxtc2.0new</t>
  </si>
  <si>
    <t>http://172.16.9.156:9001/svn/MISO_ECHD/山西电信/商务/echd-telecom-sx-business/Web-sx</t>
    <phoneticPr fontId="2" type="noConversion"/>
  </si>
  <si>
    <t xml:space="preserve">http://172.16.9.156:9001/svn/MISO_ECHD/山西电信/商务/发布区/echd-telecom-sx-business/Web-sx  </t>
    <phoneticPr fontId="2" type="noConversion"/>
  </si>
  <si>
    <t>增值业务订购关系管理平台</t>
  </si>
  <si>
    <t>VSOP</t>
  </si>
  <si>
    <t>增值业务订购关系管理平台 V2.0.3</t>
  </si>
  <si>
    <t>http://172.16.9.106:9001/svn/MISO_SPD_VSOP v2.1</t>
    <phoneticPr fontId="2" type="noConversion"/>
  </si>
  <si>
    <t>智能交换平台</t>
  </si>
  <si>
    <t>SR</t>
  </si>
  <si>
    <t>智能交换平台 V3.0.3</t>
  </si>
  <si>
    <t>IDEP</t>
  </si>
  <si>
    <t>http://172.16.9.106:9001/svn/VASG_OBU_SPD_IDEP V3.0.3_VASG_OBU_SPD/04编码及单元测试/4代码/源代码/201401现网OMC改造</t>
    <phoneticPr fontId="2" type="noConversion"/>
  </si>
  <si>
    <t>http://172.16.9.156:9001/svn/MISO_ECHD/山西移动/自助终端/开发区/sx_self3.0</t>
    <phoneticPr fontId="2" type="noConversion"/>
  </si>
  <si>
    <t>http://172.16.9.156:9001/svn/MISO_ECHD/山西移动/自助终端/受控区/sx_self3.0</t>
    <phoneticPr fontId="2" type="noConversion"/>
  </si>
  <si>
    <t>http://172.16.9.156:9001/svn/MISO_ECHD/山西移动/echd-chinamobile-sx/echd-chinamobile-web-sx</t>
    <phoneticPr fontId="2" type="noConversion"/>
  </si>
  <si>
    <t>http://172.16.9.156:9001/svn/MISO_ECHD/山西移动/echd-chinamobile-sx/branches/echd-chinamobile-web-sx-branch</t>
    <phoneticPr fontId="2" type="noConversion"/>
  </si>
  <si>
    <t>http://172.16.9.106:9001/svn/MISO_SPD_SmsBHv3.0.0/开发库/05编码及单元测试/51源代码</t>
    <phoneticPr fontId="2" type="noConversion"/>
  </si>
  <si>
    <t>http://172.16.9.156:9001/svn/MISO_ECHD/各小组文档/设计组/infrastructure/workspace-code/gray-released-econsole</t>
    <phoneticPr fontId="2" type="noConversion"/>
  </si>
  <si>
    <t>http://172.16.9.156:9001/svn/MISO_ECHD/山西移动/集团网厅/sx_group6.0</t>
    <phoneticPr fontId="2" type="noConversion"/>
  </si>
  <si>
    <t>http://172.16.9.156:9001/svn/MISO_ECHD/山西移动/集团网厅/发布区/sx_group6.0</t>
    <phoneticPr fontId="2" type="noConversion"/>
  </si>
  <si>
    <t>内容管理系统 V2.0.0</t>
  </si>
  <si>
    <t>CMS</t>
  </si>
  <si>
    <t>增值业务综合运营平台 V1.0.1</t>
  </si>
  <si>
    <t>VGOP</t>
  </si>
  <si>
    <t>集团业务合作伙伴管理 V1.0.0</t>
  </si>
  <si>
    <t>iSPM</t>
  </si>
  <si>
    <t>账单推送系统 V1.0.12</t>
  </si>
  <si>
    <t>Bill Send System</t>
  </si>
  <si>
    <t>V1.0.12</t>
  </si>
  <si>
    <t>增值业务应用平台-福彩应用</t>
  </si>
  <si>
    <t>电子商务应用-福彩应用 V1.1.1</t>
  </si>
  <si>
    <t>ECP-APP-LTY</t>
  </si>
  <si>
    <t>生产树_陕西电信</t>
  </si>
  <si>
    <t>企业员工门户 V1.1.3</t>
  </si>
  <si>
    <t>Enterprise employee portal</t>
  </si>
  <si>
    <t>V1.1.3</t>
  </si>
  <si>
    <t>网上营业厅 V1.0.2</t>
  </si>
  <si>
    <t>http://172.16.9.156:9001/svn/eshop/成都移动/sc_eshop_back_3.0.0</t>
    <phoneticPr fontId="2" type="noConversion"/>
  </si>
  <si>
    <t>http://172.16.9.156:9001/svn/eshop/成都移动/sc_back_3</t>
    <phoneticPr fontId="2" type="noConversion"/>
  </si>
  <si>
    <t>http://172.16.9.106:9001/svn/MyProject/四川移动/market_mob_sc/应用程序</t>
    <phoneticPr fontId="2" type="noConversion"/>
  </si>
  <si>
    <t>http://172.16.9.106:9001/svn/livechat/livechat</t>
    <phoneticPr fontId="2" type="noConversion"/>
  </si>
  <si>
    <t>移动座机终端管理平台 V1.0.1</t>
  </si>
  <si>
    <t>MTM Platform</t>
  </si>
  <si>
    <t>音乐平台</t>
  </si>
  <si>
    <t>MSP</t>
  </si>
  <si>
    <t>无线音乐能力开放平台 V2.0.1</t>
  </si>
  <si>
    <t>MMOP</t>
  </si>
  <si>
    <t>MISO_WMD</t>
  </si>
  <si>
    <t>http://172.16.9.106:9001/svn/iMusic</t>
    <phoneticPr fontId="2" type="noConversion"/>
  </si>
  <si>
    <t>无线音乐支撑平台 V3.0.1</t>
  </si>
  <si>
    <t>无线音乐运营支撑服务 V1.0.0</t>
  </si>
  <si>
    <t>MMOS</t>
  </si>
  <si>
    <t>运维管理平台</t>
    <phoneticPr fontId="2" type="noConversion"/>
  </si>
  <si>
    <t>http://172.16.9.106:9001/svn/VASD_BPD_SCMob_DSSP for WMC v2.0</t>
    <phoneticPr fontId="2" type="noConversion"/>
  </si>
  <si>
    <t>http://172.16.9.106:9001/svn/VASD_BPD_SCMob_DSSP for WMC v2.0/04编码及单元测试</t>
    <phoneticPr fontId="2" type="noConversion"/>
  </si>
  <si>
    <t>http://172.16.9.106:9001/svn/VASD_BPD_SCMob_DSSP for WMC v2.0/08发布</t>
    <phoneticPr fontId="2" type="noConversion"/>
  </si>
  <si>
    <t>http://172.16.9.156:9001/svn/MISO_ECHD/天津电信/商务/UI改版/echd-telecom-tj-business</t>
    <phoneticPr fontId="2" type="noConversion"/>
  </si>
  <si>
    <t>http://172.16.9.156:9001/svn/MISO_ECHD/天津电信/生产/UI改版/echd-telecom-tj-business</t>
    <phoneticPr fontId="2" type="noConversion"/>
  </si>
  <si>
    <t>是</t>
    <phoneticPr fontId="2" type="noConversion"/>
  </si>
  <si>
    <t>配置类需求由短厅管理后台配置发布。
开发类需求ftp上传编译后代码发布</t>
    <phoneticPr fontId="2" type="noConversion"/>
  </si>
  <si>
    <t>http://172.16.9.156:9001/svn/MyProject/天津电信/tjtcaccess</t>
    <phoneticPr fontId="2" type="noConversion"/>
  </si>
  <si>
    <t>生产树_天津广电</t>
  </si>
  <si>
    <t>maven</t>
    <phoneticPr fontId="2" type="noConversion"/>
  </si>
  <si>
    <t>http://172.16.9.156:9001/svn/eshop/虚拟运营商/爱施德/源代码/maven</t>
    <phoneticPr fontId="2" type="noConversion"/>
  </si>
  <si>
    <t>是</t>
    <phoneticPr fontId="2" type="noConversion"/>
  </si>
  <si>
    <t>无</t>
    <phoneticPr fontId="2" type="noConversion"/>
  </si>
  <si>
    <t>http://172.16.9.106:9001/svn/MISO_SPD_MNP V2.0/开发库/05编码及单元测试/51源代码</t>
    <phoneticPr fontId="2" type="noConversion"/>
  </si>
  <si>
    <t>shell+rsync</t>
    <phoneticPr fontId="2" type="noConversion"/>
  </si>
  <si>
    <t>http://172.16.9.156:9001/svn/MISO_ECHD/%E8%99%9A%E6%8B%9F%E8%90%A5%E4%B8%9A%E5%8E%85/%E7%88%B1%E6%96%BD%E5%BE%B7%E7%BD%91%E5%8E%85/VirtualNetbWeb-asd</t>
    <phoneticPr fontId="2" type="noConversion"/>
  </si>
  <si>
    <t>生产树_虚拟运营商爱施德</t>
    <phoneticPr fontId="2" type="noConversion"/>
  </si>
  <si>
    <t>爱施德</t>
    <phoneticPr fontId="2" type="noConversion"/>
  </si>
  <si>
    <t>RBSS</t>
    <phoneticPr fontId="2" type="noConversion"/>
  </si>
  <si>
    <t>无</t>
    <phoneticPr fontId="2" type="noConversion"/>
  </si>
  <si>
    <t>http://172.16.9.106:9001/svn/MISO_SPD_aisidiMNVO_ASD Resell BOSS v1.0</t>
    <phoneticPr fontId="2" type="noConversion"/>
  </si>
  <si>
    <t>生产树_虚拟运营商天音</t>
    <phoneticPr fontId="2" type="noConversion"/>
  </si>
  <si>
    <t>天音控股</t>
    <phoneticPr fontId="2" type="noConversion"/>
  </si>
  <si>
    <t>RBSS</t>
    <phoneticPr fontId="2" type="noConversion"/>
  </si>
  <si>
    <t>http://172.16.9.106:9001/svn/MISO_SPD_aisidiMNVO_ASD Resell BOSS v1.0</t>
    <phoneticPr fontId="2" type="noConversion"/>
  </si>
  <si>
    <t>个人客户端营业厅 V1.0.1</t>
  </si>
  <si>
    <t>phone business hall</t>
  </si>
  <si>
    <t>否</t>
    <phoneticPr fontId="2" type="noConversion"/>
  </si>
  <si>
    <t>http://172.16.9.156:9001/svn/MISO_ECHD/%E6%80%BB%E9%83%A8/%E7%94%B5%E4%BF%A1%E7%BD%91%E5%8E%85/weixin_mysql/weixin-mysql</t>
  </si>
  <si>
    <t>http://172.16.9.156:9001/svn/MISO_ECHD/%E6%80%BB%E9%83%A8/%E7%94%B5%E4%BF%A1%E7%BD%91%E5%8E%85/weixin_mysql/weixin-mysql</t>
    <phoneticPr fontId="2" type="noConversion"/>
  </si>
  <si>
    <t>是</t>
    <phoneticPr fontId="2" type="noConversion"/>
  </si>
  <si>
    <t>maven</t>
    <phoneticPr fontId="2" type="noConversion"/>
  </si>
  <si>
    <t>http://172.16.9.156:9001/svn/eshop/虚拟运营商/天音/源代码/maven</t>
    <phoneticPr fontId="2" type="noConversion"/>
  </si>
  <si>
    <t>http://172.16.9.106:9001/svn/MISO_SPD_MNP V2.0/开发库/05编码及单元测试/51源代码</t>
    <phoneticPr fontId="2" type="noConversion"/>
  </si>
  <si>
    <t>shell+rsync</t>
    <phoneticPr fontId="2" type="noConversion"/>
  </si>
  <si>
    <t>http://172.16.9.156:9001/svn/MISO_ECHD/%E8%99%9A%E6%8B%9F%E8%90%A5%E4%B8%9A%E5%8E%85/%E5%A4%A9%E9%9F%B3%E7%BD%91%E5%8E%85/VirtualNetbWeb-telling</t>
    <phoneticPr fontId="2" type="noConversion"/>
  </si>
  <si>
    <t>生产树_移动总部</t>
  </si>
  <si>
    <t>SHELL脚本</t>
    <phoneticPr fontId="2" type="noConversion"/>
  </si>
  <si>
    <t>http://172.16.9.156:9001/svn/MISO_ECHD/总部/移动网厅/echd-chinamobile-jt</t>
  </si>
  <si>
    <t>http://172.16.9.156:9001/svn/MISO_ECHD/总部/移动网厅/echd-chinamobile-jt-prod</t>
  </si>
  <si>
    <t>http://172.16.9.106:9001/svn/MISO_SPD_VSOP v2.1</t>
    <phoneticPr fontId="2" type="noConversion"/>
  </si>
  <si>
    <t>综合采集系统</t>
  </si>
  <si>
    <t>Mediation</t>
  </si>
  <si>
    <t>综合采集预处理 V9.0.0</t>
  </si>
  <si>
    <t>MD</t>
  </si>
  <si>
    <t>V9.0.0</t>
  </si>
  <si>
    <r>
      <t>http://172.16.9.106:9001/svn/BILLING_AHUni_iBSS v3.0.01 2015NR/</t>
    </r>
    <r>
      <rPr>
        <sz val="10"/>
        <rFont val="宋体"/>
        <family val="3"/>
        <charset val="134"/>
      </rPr>
      <t>受控库</t>
    </r>
  </si>
  <si>
    <r>
      <t>http://172.16.9.106:9001/svn/BILLING_AHUni_iBSS v3.0.01 2015NR/</t>
    </r>
    <r>
      <rPr>
        <sz val="10"/>
        <rFont val="宋体"/>
        <family val="3"/>
        <charset val="134"/>
      </rPr>
      <t>发布库</t>
    </r>
  </si>
  <si>
    <t>综合计费帐务系统</t>
  </si>
  <si>
    <t>票据管理 V8.0.0</t>
  </si>
  <si>
    <t>NM</t>
  </si>
  <si>
    <t>V8.0.0</t>
  </si>
  <si>
    <t>内存数据库 V2.0.0</t>
  </si>
  <si>
    <t>MMDB</t>
  </si>
  <si>
    <r>
      <t>http://172.16.9.106:9001/svn/BILLING_AHUni_iBSS v3.0.01 2015NR/</t>
    </r>
    <r>
      <rPr>
        <sz val="10"/>
        <rFont val="宋体"/>
        <family val="3"/>
        <charset val="134"/>
      </rPr>
      <t>开发库</t>
    </r>
  </si>
  <si>
    <t>信控管理 V8.0.0</t>
  </si>
  <si>
    <t>CreM</t>
  </si>
  <si>
    <t>融合计费 V9.0.123</t>
  </si>
  <si>
    <t>BC</t>
  </si>
  <si>
    <t>V9.0.123</t>
  </si>
  <si>
    <t>计费事件管理 V4.0.0</t>
  </si>
  <si>
    <t>BEM</t>
  </si>
  <si>
    <t>账务处理 V8.0.0</t>
  </si>
  <si>
    <t>ActDeal</t>
  </si>
  <si>
    <t>收费管理 V8.0.0</t>
  </si>
  <si>
    <t>ChrM</t>
  </si>
  <si>
    <t>操作运维中心 V1.0.0</t>
  </si>
  <si>
    <t>OMC</t>
  </si>
  <si>
    <t>欠费管理 V8.0.0</t>
  </si>
  <si>
    <t>ArrM</t>
  </si>
  <si>
    <t>文件数据库 V8.0.0</t>
  </si>
  <si>
    <t>FD</t>
  </si>
  <si>
    <t>账务核算管理 V8.0.0</t>
  </si>
  <si>
    <t>AccM</t>
  </si>
  <si>
    <t>账详单数据管理 V9.0.0</t>
  </si>
  <si>
    <t>BDDM</t>
  </si>
  <si>
    <t>版本同步工具</t>
  </si>
  <si>
    <t>票据管理 V9.0.1</t>
  </si>
  <si>
    <t>V9.0.1</t>
  </si>
  <si>
    <t>分布式内存数据库 V1.0.0</t>
  </si>
  <si>
    <t>DMDB</t>
  </si>
  <si>
    <t>应用标准化框架 V1.0.0</t>
  </si>
  <si>
    <t>BASIF</t>
  </si>
  <si>
    <t>V10.0.12367</t>
  </si>
  <si>
    <t>欠费管理 V9.0.1</t>
  </si>
  <si>
    <t>账务处理 V9.0.1</t>
  </si>
  <si>
    <t>综合采集预处理 V8.0.1</t>
  </si>
  <si>
    <t>V8.0.1</t>
  </si>
  <si>
    <t>V10.0.127</t>
  </si>
  <si>
    <t>综合采集预处理 V9.5.0</t>
  </si>
  <si>
    <t>V9.5.0</t>
  </si>
  <si>
    <t>收费管理 V9.0.1</t>
  </si>
  <si>
    <t>信控管理 V9.0.1</t>
  </si>
  <si>
    <t>账务核算管理 V9.0.1</t>
  </si>
  <si>
    <t>山东北分产品平台 v1.0.2 V1.0.2</t>
  </si>
  <si>
    <t>sd_bj_uni</t>
  </si>
  <si>
    <t>http://172.16.9.106:9001/svn/BILLING_BJUni_iBSS2.0_BILLING  v1.0.2 2015NR/开发库/2015年新需求</t>
  </si>
  <si>
    <t>http://172.16.9.106:9001/svn/BILLING_BJUni_iBSS2.0_BILLING  v1.0.2 2015NR/受控库/2015年新需求</t>
  </si>
  <si>
    <t>http://172.16.9.106:9001/svn/BILLING_BJUni_iBSS2.0_BILLING  v1.0.2 2015NR/发布库/2015年新需求</t>
  </si>
  <si>
    <t>离线计费</t>
  </si>
  <si>
    <t>HB</t>
  </si>
  <si>
    <t>融合计费 V10.0.3</t>
  </si>
  <si>
    <t>V10.0.3</t>
  </si>
  <si>
    <r>
      <t>http://172.16.9.106:9001/svn/BILLING_ChinaTelecom_Accounting system 2015NR/</t>
    </r>
    <r>
      <rPr>
        <sz val="10"/>
        <rFont val="宋体"/>
        <family val="3"/>
        <charset val="134"/>
      </rPr>
      <t>开发库</t>
    </r>
  </si>
  <si>
    <r>
      <t>http://172.16.9.106:9001/svn/BILLING_ChinaTelecom_Accounting system 2015NR/</t>
    </r>
    <r>
      <rPr>
        <sz val="10"/>
        <rFont val="宋体"/>
        <family val="3"/>
        <charset val="134"/>
      </rPr>
      <t>受控库</t>
    </r>
  </si>
  <si>
    <r>
      <t>http://172.16.9.106:9001/svn/BILLING_ChinaTelecom_Accounting system 2015NR/</t>
    </r>
    <r>
      <rPr>
        <sz val="10"/>
        <rFont val="宋体"/>
        <family val="3"/>
        <charset val="134"/>
      </rPr>
      <t>发布库</t>
    </r>
  </si>
  <si>
    <t>欠费管理 V9.0.37</t>
  </si>
  <si>
    <t>V9.0.37</t>
  </si>
  <si>
    <t>账务处理 V9.0.3</t>
  </si>
  <si>
    <t>V9.0.3</t>
  </si>
  <si>
    <t>收费管理 V9.0.37</t>
  </si>
  <si>
    <t>信控管理 V9.0.37</t>
  </si>
  <si>
    <t>账务核算管理 V9.0.37</t>
  </si>
  <si>
    <t>生产树_广东电信</t>
  </si>
  <si>
    <t>BILLING-HSS</t>
  </si>
  <si>
    <t>操作运维中心 V1.3.3</t>
  </si>
  <si>
    <t>V1.3.3</t>
  </si>
  <si>
    <t>IMEDI</t>
  </si>
  <si>
    <t>在线计费系统</t>
  </si>
  <si>
    <t>OCS</t>
  </si>
  <si>
    <t>账务处理 V9.0.2</t>
  </si>
  <si>
    <t>V9.0.2</t>
  </si>
  <si>
    <t>信控管理 V9.0.2</t>
  </si>
  <si>
    <t>欠费管理 V9.0.2</t>
  </si>
  <si>
    <t>BILLING技术组件 V1.0.0</t>
  </si>
  <si>
    <t>BTC</t>
  </si>
  <si>
    <t>内存数据库 V4.0.0</t>
  </si>
  <si>
    <t>BILLING通用产品类 V1.0.0</t>
  </si>
  <si>
    <t>BGP</t>
  </si>
  <si>
    <t>收费管理 V9.0.2</t>
  </si>
  <si>
    <t>账务核算管理 V9.0.2</t>
  </si>
  <si>
    <r>
      <t>http://172.16.9.106:9001/svn/BILLING_HLJMob_iNG v3.0.03 2015NR/</t>
    </r>
    <r>
      <rPr>
        <sz val="10"/>
        <rFont val="宋体"/>
        <family val="3"/>
        <charset val="134"/>
      </rPr>
      <t>受控库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</si>
  <si>
    <r>
      <t>http://172.16.9.106:9001/svn/BILLING_HLJMob_iNG v3.0.03 2015NR/</t>
    </r>
    <r>
      <rPr>
        <sz val="10"/>
        <rFont val="宋体"/>
        <family val="3"/>
        <charset val="134"/>
      </rPr>
      <t>产品库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</si>
  <si>
    <t>融合计费 V8.0.1</t>
  </si>
  <si>
    <r>
      <t>http://172.16.9.106:9001/svn/BILLING_HLJMob_iNG v3.0.03 2015NR/</t>
    </r>
    <r>
      <rPr>
        <sz val="10"/>
        <rFont val="宋体"/>
        <family val="3"/>
        <charset val="134"/>
      </rPr>
      <t>受控库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</si>
  <si>
    <r>
      <t>http://172.16.9.106:9001/svn/BILLING_HLJMob_iNG v3.0.03 2015NR/</t>
    </r>
    <r>
      <rPr>
        <sz val="10"/>
        <rFont val="宋体"/>
        <family val="3"/>
        <charset val="134"/>
      </rPr>
      <t>产品库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</si>
  <si>
    <t>http://172.16.9.106:9001/svn/BILLING_HLJMob_iNG v3.0.03 2015NR/开发库/05编码及单元测试/51源代码/账务处理 2015</t>
  </si>
  <si>
    <t>http://172.16.9.106:9001/svn/BILLING_HLJMob_iNG v3.0.03 2015NR/受控库/源代码/帐务处理</t>
  </si>
  <si>
    <t>http://172.16.9.106:9001/svn/BILLING_HLJMob_iNG v3.0.03 2015NR/产品库/源代码/帐务处理</t>
  </si>
  <si>
    <t>生产树_吉林联通</t>
  </si>
  <si>
    <r>
      <t>http://172.16.9.106:9001/svn/BILLING_JLMob_iNG v3.0.03 2015NR/</t>
    </r>
    <r>
      <rPr>
        <sz val="10"/>
        <rFont val="宋体"/>
        <family val="3"/>
        <charset val="134"/>
      </rPr>
      <t>发布区</t>
    </r>
  </si>
  <si>
    <r>
      <t>http://172.16.9.106:9001/svn/BILLING_JLMob_iNG v3.0.03 2015NR/</t>
    </r>
    <r>
      <rPr>
        <sz val="10"/>
        <rFont val="宋体"/>
        <family val="3"/>
        <charset val="134"/>
      </rPr>
      <t>开发区</t>
    </r>
  </si>
  <si>
    <r>
      <t>http://172.16.9.106:9001/svn/BILLING_JLMob_iNG v3.0.03 2015NR/</t>
    </r>
    <r>
      <rPr>
        <sz val="10"/>
        <rFont val="宋体"/>
        <family val="3"/>
        <charset val="134"/>
      </rPr>
      <t>受控区</t>
    </r>
  </si>
  <si>
    <t>内存数据库 V3.0.0</t>
  </si>
  <si>
    <t>欠费管理 V9.5.2</t>
  </si>
  <si>
    <t>V9.5.2</t>
  </si>
  <si>
    <t>账务处理 V9.5.2</t>
  </si>
  <si>
    <t>收费管理 V9.5.2</t>
  </si>
  <si>
    <t>信控管理 V9.5.2</t>
  </si>
  <si>
    <t>账务核算管理 V9.5.2</t>
  </si>
  <si>
    <r>
      <t>http://172.16.9.106:9001/svn/BILLING_SXTelecom_iBSS v1.0.3 2015NR/</t>
    </r>
    <r>
      <rPr>
        <sz val="10"/>
        <rFont val="宋体"/>
        <family val="3"/>
        <charset val="134"/>
      </rPr>
      <t>受控库</t>
    </r>
  </si>
  <si>
    <r>
      <t>http://172.16.9.106:9001/svn/BILLING_SXTelecom_iBSS v1.0.3 2015NR/</t>
    </r>
    <r>
      <rPr>
        <u/>
        <sz val="10"/>
        <color indexed="12"/>
        <rFont val="宋体"/>
        <family val="3"/>
        <charset val="134"/>
      </rPr>
      <t>产品库</t>
    </r>
  </si>
  <si>
    <t>账务核算管理 V10.0.126</t>
  </si>
  <si>
    <t>V10.0.126</t>
  </si>
  <si>
    <r>
      <t>http://172.16.9.106:9001/svn/BILLING_HKUni_iBSS3.0_CRM v1.0.2 2015NR/</t>
    </r>
    <r>
      <rPr>
        <sz val="10"/>
        <rFont val="宋体"/>
        <family val="3"/>
        <charset val="134"/>
      </rPr>
      <t>开发库</t>
    </r>
  </si>
  <si>
    <r>
      <t>http://172.16.9.106:9001/svn/BILLING_HKUni_iBSS3.0_CRM v1.0.2 2015NR/</t>
    </r>
    <r>
      <rPr>
        <sz val="10"/>
        <rFont val="宋体"/>
        <family val="3"/>
        <charset val="134"/>
      </rPr>
      <t>受控库</t>
    </r>
  </si>
  <si>
    <r>
      <t>http://172.16.9.106:9001/svn/BILLING_HKUni_iBSS3.0_CRM v1.0.2 2015NR/</t>
    </r>
    <r>
      <rPr>
        <sz val="10"/>
        <rFont val="宋体"/>
        <family val="3"/>
        <charset val="134"/>
      </rPr>
      <t>产品库</t>
    </r>
  </si>
  <si>
    <t>IEBS</t>
  </si>
  <si>
    <t>V1.0.40</t>
  </si>
  <si>
    <t>http://172.16.9.106:9001/svn/BILLING_SCMob_BOSSmd2015/开发库</t>
  </si>
  <si>
    <t>http://172.16.9.106:9001/svn/Billing/3_账务管理/受控区(四川)</t>
  </si>
  <si>
    <t>http://172.16.9.106:9001/svn/Billing/3_账务管理/发布区</t>
  </si>
  <si>
    <t>http://172.16.9.106:9001/svn/BILLING_SCMob_BOSSmd2015/受控库</t>
  </si>
  <si>
    <t>http://172.16.9.106:9001/svn/BILLING_SCMob_BOSSmd2015/产品库</t>
  </si>
  <si>
    <t>http://172.16.9.106:9001/svn/billing_deal/04编码及单元测试4代码</t>
  </si>
  <si>
    <t>http://172.16.9.106:9001/svn/billing_deal/Product_Release/四川版本</t>
  </si>
  <si>
    <t>http://172.16.9.106:9001/svn/Billing_PD/账务处理系统统一版本</t>
  </si>
  <si>
    <t>http://172.16.9.106:9001/svn/Billing_PD/账务处理发布区</t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</si>
  <si>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1"/>
        <color theme="1"/>
        <rFont val="宋体"/>
        <family val="2"/>
        <charset val="134"/>
        <scheme val="minor"/>
      </rPr>
      <t>/OCS3.0</t>
    </r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</si>
  <si>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/OCS3.0</t>
    </r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</si>
  <si>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1"/>
        <color theme="1"/>
        <rFont val="宋体"/>
        <family val="2"/>
        <charset val="134"/>
        <scheme val="minor"/>
      </rPr>
      <t>/OCS3.0</t>
    </r>
  </si>
  <si>
    <t>http://172.16.9.106:9001/svn/billing_ocs/1 开发区/OCS3.0</t>
  </si>
  <si>
    <t>编写的shell</t>
  </si>
  <si>
    <t>http://172.16.9.106:9001/svn/BILLING_XJUni_iBSS v4.0.02 2015NR/开发库</t>
  </si>
  <si>
    <t>http://172.16.9.106:9001/svn/BILLING_XJUni_iBSS v4.0.02 2015NR/受控库</t>
  </si>
  <si>
    <t>http://172.16.9.106:9001/svn/BILLING_XJUni_iBSS v4.0.02 2015NR/发布库</t>
  </si>
  <si>
    <t>http://172.16.9.106:9001/svn/BILLING_aisidiMNVO_ASD%20Resell%20BOSS%20v1.0/开发库</t>
  </si>
  <si>
    <t>http://172.16.9.106:9001/svn/BILLING_aisidiMNVO_ASD%20Resell%20BOSS%20v1.0/受控库</t>
  </si>
  <si>
    <r>
      <t>http://172.16.9.106:9001/svn/BILLING_aisidiMNVO_ASD%20Resell%20BOSS%20v1.0/</t>
    </r>
    <r>
      <rPr>
        <sz val="10"/>
        <rFont val="Arial"/>
        <family val="2"/>
      </rPr>
      <t>发布库</t>
    </r>
  </si>
  <si>
    <t>http://172.16.9.106:9001/svn/BILLING_aisidiMNVO_ASD%20Resell%20BOSS%20v1.0/发布库</t>
  </si>
  <si>
    <t>http://172.16.9.106:9001/svn/BILLING_TYKGMNVO_Resell BOSS v1.0/开发库</t>
  </si>
  <si>
    <t>http://172.16.9.106:9001/svn/BILLING_TYKGMNVO_Resell BOSS v1.0/受控库</t>
  </si>
  <si>
    <t>http://172.16.9.106:9001/svn/BILLING_TYKGMNVO_Resell BOSS v1.0/发布库</t>
  </si>
  <si>
    <t>Y</t>
    <phoneticPr fontId="2" type="noConversion"/>
  </si>
  <si>
    <t>N</t>
    <phoneticPr fontId="2" type="noConversion"/>
  </si>
  <si>
    <t>亚信产品</t>
  </si>
  <si>
    <t>是</t>
    <phoneticPr fontId="3" type="noConversion"/>
  </si>
  <si>
    <t>服务开通 V1.0.1</t>
  </si>
  <si>
    <t>已下线</t>
  </si>
  <si>
    <t>市场营销 V1.1.37</t>
  </si>
  <si>
    <t>iMMS</t>
  </si>
  <si>
    <t>V1.1.37</t>
  </si>
  <si>
    <t>ftp</t>
  </si>
  <si>
    <t>http://172.16.9.156:9001/svn/CRMPD_MSP/MARKET/中国电信/TEL_MARKET/tele_market</t>
  </si>
  <si>
    <t>服务激活 V2.0.0</t>
  </si>
  <si>
    <t>iSAP</t>
  </si>
  <si>
    <t>172.21.1.26/crmpdpp/hcai/Eai/plugin/b</t>
  </si>
  <si>
    <t>http://172.16.9.106:9001/svn/HCAI/Eai/plugin/b/ah</t>
  </si>
  <si>
    <t>应用集成平台 V1.0.0</t>
  </si>
  <si>
    <t>iHCAI</t>
  </si>
  <si>
    <t>J2EE构件框架 V2.0.0</t>
  </si>
  <si>
    <t>iJCF</t>
  </si>
  <si>
    <t>否</t>
    <phoneticPr fontId="2" type="noConversion"/>
  </si>
  <si>
    <t>BOSS订购通 V2.0.0</t>
  </si>
  <si>
    <t>iBBOS</t>
  </si>
  <si>
    <t>BOSS金融通 V1.0.0</t>
  </si>
  <si>
    <t>iBFUA V1.0.0</t>
  </si>
  <si>
    <t>http://172.16.9.106:9001/svn/HCAI/Eai/</t>
  </si>
  <si>
    <t>ftpexe.sh</t>
  </si>
  <si>
    <t>http://172.16.9.106:9001/svn/HCAI/Eai/plugin/u/ah/</t>
  </si>
  <si>
    <t>用户界面框架 V3.0.0</t>
  </si>
  <si>
    <t>iUIF</t>
  </si>
  <si>
    <t>集客应只有销售商机管理</t>
    <phoneticPr fontId="2" type="noConversion"/>
  </si>
  <si>
    <t>http://172.16.9.106:9001/svn/HCAI/Eai/plugin/b/wh</t>
  </si>
  <si>
    <t>构件服务框架 V3.0.0</t>
  </si>
  <si>
    <t>iCSF</t>
  </si>
  <si>
    <t>(废弃)Web应用开发平台 V4.0.0</t>
  </si>
  <si>
    <t>SWADP</t>
  </si>
  <si>
    <t>ESOP</t>
    <phoneticPr fontId="2" type="noConversion"/>
  </si>
  <si>
    <t>应用集成平台 V1.0.0</t>
    <phoneticPr fontId="2" type="noConversion"/>
  </si>
  <si>
    <t>http://172.16.9.106:9001/svn/CRMPD_iInform V1.0.0_CRMPD/</t>
  </si>
  <si>
    <t>应用集成平台 V1.0.0</t>
    <phoneticPr fontId="2" type="noConversion"/>
  </si>
  <si>
    <t>销售管理 V2.0.14</t>
  </si>
  <si>
    <t>iSMS</t>
  </si>
  <si>
    <t>V2.0.14</t>
  </si>
  <si>
    <t>synergy</t>
  </si>
  <si>
    <t>http://172.16.9.106:9001/svn/CRMPD_MSP/SALE/</t>
  </si>
  <si>
    <t>客户问题管理 V3.0.0</t>
  </si>
  <si>
    <t>iURMS</t>
  </si>
  <si>
    <t>http://172.16.9.106:9001/svn/CRMPD_CCP/CCMS/ITILUnify</t>
  </si>
  <si>
    <t>运营基础平台 V5.5.1</t>
  </si>
  <si>
    <t>iOBDS</t>
  </si>
  <si>
    <t>http://172.16.9.156:9001/svn/CRM_CMI_CRMPRODUCT_DEVELOPMENT/CRM_CMI_CRMPRODUCT_DEVELOPMENT/4代码/源代码/产品研发工作区</t>
  </si>
  <si>
    <t>市场营销 V3.0.124</t>
  </si>
  <si>
    <t>V3.0.124</t>
  </si>
  <si>
    <t>http://172.16.9.106:9001/svn/CRM_ST_Mob_iMSMS/04编码及单元测试/4代码/源代码/工作区/市场营销/crm_market</t>
  </si>
  <si>
    <t>客户资料管理 V5.5.1</t>
  </si>
  <si>
    <t>ICIMS</t>
  </si>
  <si>
    <t>电话经理OP V1.0.1</t>
  </si>
  <si>
    <t>iTMSOP</t>
  </si>
  <si>
    <t>http://172.16.9.106:9001/svn/CRMPD/cssNGCRM</t>
  </si>
  <si>
    <t>省分一级系统 V2.0.1</t>
  </si>
  <si>
    <t>iOBOSS</t>
  </si>
  <si>
    <t>http://172.16.9.106:9001/svn/CRMPD_AIP_CODE/One-BOSS/4代码/源代码/工作区/ah</t>
  </si>
  <si>
    <t>客服OP V1.2.0</t>
    <phoneticPr fontId="2" type="noConversion"/>
  </si>
  <si>
    <t>iCCSOP</t>
  </si>
  <si>
    <t>V1.2.0</t>
  </si>
  <si>
    <t>公告便签信息管理系统 V1.2.0</t>
    <phoneticPr fontId="2" type="noConversion"/>
  </si>
  <si>
    <t>iBNIMS</t>
  </si>
  <si>
    <t>http://172.16.9.106:9001/svn/CRMPD/cssNotices</t>
  </si>
  <si>
    <t>消息中间件 V1.0.0</t>
  </si>
  <si>
    <t>iDMM</t>
  </si>
  <si>
    <t>策略控制管理 V1.0.0</t>
  </si>
  <si>
    <t>SCM</t>
  </si>
  <si>
    <t>http://172.16.9.106:9001/svn/TMD_SPTO_FullTrade V1.0.0/开发库/</t>
  </si>
  <si>
    <t>http://172.16.9.106:9001/svn/HCAI</t>
  </si>
  <si>
    <t>shell脚本</t>
  </si>
  <si>
    <t>http://172.16.9.106:9001/svn/HCAI/Eai/plugin/t/bj/code</t>
  </si>
  <si>
    <t>运营基础平台 V2.0.37</t>
  </si>
  <si>
    <t>V2.0.37</t>
  </si>
  <si>
    <t>客户资料管理 V1.0.367</t>
  </si>
  <si>
    <t>用户未真正使用</t>
    <phoneticPr fontId="2" type="noConversion"/>
  </si>
  <si>
    <t>业务网关</t>
    <phoneticPr fontId="2" type="noConversion"/>
  </si>
  <si>
    <t>SGW</t>
  </si>
  <si>
    <t>运营支撑系统</t>
  </si>
  <si>
    <t>OSS</t>
  </si>
  <si>
    <t>http://172.16.9.106:9001/svn/HCAI/Eai/plugin/b/gz</t>
  </si>
  <si>
    <t>生产树_河北电信</t>
  </si>
  <si>
    <t>河北</t>
  </si>
  <si>
    <t>业务网关</t>
  </si>
  <si>
    <t>业务网关 V1.0.3</t>
  </si>
  <si>
    <t>svn</t>
  </si>
  <si>
    <t>http://172.16.9.106:9001/svn/HCAI/sgw/code</t>
  </si>
  <si>
    <t>局方自己写的程序</t>
  </si>
  <si>
    <t>172.21.1.36/webmkt/applications/mktweb/</t>
  </si>
  <si>
    <t>http://172.16.9.106:9001/svn/CRMPD_CCP/CCMS/urms_hlj</t>
  </si>
  <si>
    <t>172.21.0.33/webmkt/applications/mktweb/</t>
  </si>
  <si>
    <t>Shell脚本</t>
  </si>
  <si>
    <t>http://172.16.9.106:9001/svn/CRMPD_AIP_CODE/One-BOSS/4代码/源代码/工作区/hlj</t>
  </si>
  <si>
    <t>http://172.16.9.106:9001/svn/CRMPD_AIP_CODE/One-BOSS/4代码/源代码/受控区</t>
  </si>
  <si>
    <t>http://172.16.9.106:9001/svn/CRMPD_AIP_CODE/One-BOSS/4代码/源代码/发布区</t>
  </si>
  <si>
    <t>客服OP V1.2.0</t>
  </si>
  <si>
    <t>公告便签信息管理系统 V1.2.0</t>
  </si>
  <si>
    <t>http://172.16.9.106:9001/svn/HCAI/Eai</t>
  </si>
  <si>
    <t>服务质量管理系统 V1.2.0</t>
  </si>
  <si>
    <t>iQoSMS</t>
  </si>
  <si>
    <t>http://172.16.9.106:9001/svn/CRMPD/trunk/hlj/DefaultWebApp/npage/callbosspage/checkWork</t>
  </si>
  <si>
    <t>客户问题预处理系统 V1.0.0</t>
  </si>
  <si>
    <t>CSPS</t>
  </si>
  <si>
    <t>http://172.16.9.106:9001/svn/CRMPD_CCP/CCMS/hbworkflow</t>
  </si>
  <si>
    <t>统一维护操作平台 V1.0.0</t>
  </si>
  <si>
    <t>UMOP</t>
  </si>
  <si>
    <t>http://172.16.9.156:9001/svn/peb_pd/维护平台</t>
  </si>
  <si>
    <t>http://172.16.9.156:9001/svn/iesb</t>
  </si>
  <si>
    <t>http://172.16.9.106:9001/svn/CRMPD_MSP/MARKET/中国电信/TEL_MARKET_JL/代码/</t>
  </si>
  <si>
    <t>http://172.16.9.106:9001/svn/CRMPD_MSP/SALE/中国移动/JL_SALES/</t>
  </si>
  <si>
    <t>市场营销 V1.8.13</t>
  </si>
  <si>
    <t>V1.8.13</t>
  </si>
  <si>
    <t>http://172.16.9.106:9001/svn/CRMPD_MSP/MARKET/中国移动/JL_MARKET/</t>
  </si>
  <si>
    <t>http://172.16.9.106:9001/svn/CRMPD_CCP/CCMS/urms_jl/</t>
  </si>
  <si>
    <t>电话经理OP V2.0.1</t>
  </si>
  <si>
    <t>http://172.16.9.106:9001/svn/CRMPD/pms/2.0/PmsWebApp/</t>
  </si>
  <si>
    <t>http://172.16.9.106:9001/svn/CRMPD_AIP_CODE/One-BOSS</t>
  </si>
  <si>
    <t>排班管理平台 V2.0.0</t>
  </si>
  <si>
    <t>CC_WFMS</t>
  </si>
  <si>
    <t>http://172.16.9.106:9001/svn/CRMPD/wfmsApp_yy/wfmsApp/</t>
  </si>
  <si>
    <t>客服OP V1.1.1</t>
  </si>
  <si>
    <t>http://172.16.9.106:9001/svn/CRMPD/iccweb/</t>
  </si>
  <si>
    <t>http://172.16.9.106:9001/svn/CRMPD/noticeJLPd/</t>
  </si>
  <si>
    <t>http://172.16.9.106:9001/svn/HCAI/Eai/plugin/u/</t>
  </si>
  <si>
    <t>销售管理 V1.0.2</t>
  </si>
  <si>
    <t>http://172.16.9.106:9001/svn/CRMPD_MSP/SALE/中国联通/iSMS/项目管理/联通总部集客</t>
  </si>
  <si>
    <t>BOSS订购通 V2.0.0</t>
    <phoneticPr fontId="2" type="noConversion"/>
  </si>
  <si>
    <t>http://172.16.9.106:9001/svn/HCAI/Eai/plugin/b/nmg</t>
  </si>
  <si>
    <t>http://172.16.9.106:9001/svn/HCAI/Eai/plugin/b/sd</t>
  </si>
  <si>
    <t>http://172.16.9.106:9001/svn/HCAI/Eai/plugin/u/sd/</t>
  </si>
  <si>
    <t>UIP平台(北六版本) V1.0.0</t>
    <phoneticPr fontId="2" type="noConversion"/>
  </si>
  <si>
    <t>UIP</t>
  </si>
  <si>
    <t>http://172.21.0.36:21087/sdpredeal</t>
  </si>
  <si>
    <t>销售管理 V3.0.37</t>
  </si>
  <si>
    <t>V3.0.37</t>
  </si>
  <si>
    <t>http://172.16.9.106:9001/svn/CRMPD_MSP/SALE/中国电信/山西电信/系统源码/crm_sale/</t>
  </si>
  <si>
    <t>客户资料管理 V1.0.367</t>
    <phoneticPr fontId="2" type="noConversion"/>
  </si>
  <si>
    <t>http://172.16.9.106:9001/svn/CRM_TPD_CODE_REPO/develop/crm-web/crm-web-sx</t>
  </si>
  <si>
    <t>运营基础平台 V2.0.37</t>
    <phoneticPr fontId="2" type="noConversion"/>
  </si>
  <si>
    <t>http://172.16.9.106:9001/svn/CRMPD_MSP/MARKET/中国电信/TEL_MARKET/tele_market</t>
  </si>
  <si>
    <t>http://172.16.9.106:9001/svn/HCAI/sx_inter</t>
  </si>
  <si>
    <t>http://172.16.9.106:9001/svn/HCAI/sgw/code/sgw_web</t>
  </si>
  <si>
    <t>http://172.16.9.106:9001/svn/HCAI/sgw/code/sgwinst/</t>
  </si>
  <si>
    <t>(废弃)构件管理工具 V3.0.0</t>
  </si>
  <si>
    <t>iCMT</t>
  </si>
  <si>
    <t>非公司产品</t>
    <phoneticPr fontId="2" type="noConversion"/>
  </si>
  <si>
    <t>v3.5Proj.jar(版本同步.3)</t>
  </si>
  <si>
    <t>安徽移动分支提供</t>
  </si>
  <si>
    <t>http://172.16.9.156:9001/svn/CRM_CMI_CRMPRODUCT_DEVELOPMENT/CRM_CMI_CRMPRODUCT_DEVELOPMENT/4代码/源代码/受控区(山西)</t>
  </si>
  <si>
    <t>http://172.16.9.156:9001/svn/CRM_CMI_CRMPRODUCT_DEVELOPMENT/CRM_CMI_CRMPRODUCT_DEVELOPMENT/4代码/源代码/发布区(山西)</t>
  </si>
  <si>
    <t>公共</t>
  </si>
  <si>
    <t>接口</t>
  </si>
  <si>
    <t>用户界面框架 V2.0.0</t>
  </si>
  <si>
    <t>http://172.16.9.106:9001/svn/CRMPD</t>
  </si>
  <si>
    <t>http://172.16.9.106:9001/svn/CRMPD/发布区</t>
  </si>
  <si>
    <t>客服</t>
  </si>
  <si>
    <t>非公司产品</t>
  </si>
  <si>
    <t>市场营销</t>
  </si>
  <si>
    <t>客户资料</t>
  </si>
  <si>
    <t>一级BOSS</t>
  </si>
  <si>
    <t>公告便签信息管理系统 V2.0.0</t>
  </si>
  <si>
    <t>http://172.16.9.106:9001/svn/HCAI/Eai/plugin/b/sc</t>
  </si>
  <si>
    <t>http://172.16.9.106:9001/svn/HCAI/Eai/plugin/b/sc</t>
    <phoneticPr fontId="2" type="noConversion"/>
  </si>
  <si>
    <t>http://172.16.9.156:9001/svn/CRM_CMI_CRMPRODUCT_DEVELOPMENT/CRM_CMI_CRMPRODUCT_DEVELOPMENT</t>
  </si>
  <si>
    <t>http://172.16.9.106:9001/svn/HCAI/csf/csf_sc</t>
  </si>
  <si>
    <t>http://172.16.9.106:9001/svn/CRMPD_MSP/SALE/%E4%B8%AD%E5%9B%BD%E7%A7%BB%E5%8A%A8/SALES_INTEGRATION_V1.0/crm_sale_integratinon_v1.0</t>
  </si>
  <si>
    <t>http://172.16.9.106:9001/svn/CRMPD_MSP/MARKET/中国移动/SC_MOB_MARKET/营销前台/crm_market</t>
  </si>
  <si>
    <t>http://172.16.9.106:9001/svn/CRMPD_CCP/01客服应用/电话经理OP/四川移动</t>
  </si>
  <si>
    <t>http://172.16.9.106:9001/svn/HCAI/Eai/plugin/u/xj/</t>
  </si>
  <si>
    <t>统一认证平台 V1.0.1237</t>
  </si>
  <si>
    <t>UAP</t>
  </si>
  <si>
    <t>V1.0.1237</t>
  </si>
  <si>
    <t>http://172.16.9.106:9001/svn/CRMPD_OBIM/UNIONAUTH</t>
  </si>
  <si>
    <t>http://172.16.9.106:9001/svn/HCAI/Eai/DataSynchronous/北京爱施德增量同步程序（python版）</t>
  </si>
  <si>
    <t>http://172.16.9.106:9001/svn/CRM_TPD_CODE_REPO/develop/crm-web/crm-web-asd</t>
  </si>
  <si>
    <t>http://172.16.9.106:9001/svn/HCAI/Eai/DataSynchronous/北京爱施德增量同步程序（python版）/code</t>
  </si>
  <si>
    <t>svn://172.21.48.165/WFMS/wfmsApp_CQ</t>
  </si>
  <si>
    <t>不是我们公司的吧，是的话那也是随其他产品在测试环境上测，无需独立测试</t>
    <phoneticPr fontId="2" type="noConversion"/>
  </si>
  <si>
    <t>客户关系管理系统</t>
    <phoneticPr fontId="2" type="noConversion"/>
  </si>
  <si>
    <t>用户界面框架 V3.0.0</t>
    <phoneticPr fontId="2" type="noConversion"/>
  </si>
  <si>
    <t>N</t>
    <phoneticPr fontId="2" type="noConversion"/>
  </si>
  <si>
    <t>Y</t>
    <phoneticPr fontId="2" type="noConversion"/>
  </si>
  <si>
    <t>该分支无新需求和维护项目</t>
    <phoneticPr fontId="2" type="noConversion"/>
  </si>
  <si>
    <t>N</t>
    <phoneticPr fontId="2" type="noConversion"/>
  </si>
  <si>
    <t>生产树_江苏广电</t>
    <phoneticPr fontId="2" type="noConversion"/>
  </si>
  <si>
    <t>该分支14年验收结算，后续没有新需求和维护项目</t>
    <phoneticPr fontId="2" type="noConversion"/>
  </si>
  <si>
    <t>生产树_数字电影局广电</t>
    <phoneticPr fontId="2" type="noConversion"/>
  </si>
  <si>
    <t>项目还在开发阶段，尚未上线，待有新需求和维护后再行上报</t>
    <phoneticPr fontId="2" type="noConversion"/>
  </si>
  <si>
    <t>N</t>
    <phoneticPr fontId="2" type="noConversion"/>
  </si>
  <si>
    <t>应用集成平台 V1.0.0</t>
    <phoneticPr fontId="2" type="noConversion"/>
  </si>
  <si>
    <t>服务激活 V2.0.0</t>
    <phoneticPr fontId="2" type="noConversion"/>
  </si>
  <si>
    <t>集客订单处理 V2.0.2</t>
    <phoneticPr fontId="2" type="noConversion"/>
  </si>
  <si>
    <t>订单处理 V1.0.2</t>
    <phoneticPr fontId="2" type="noConversion"/>
  </si>
  <si>
    <t>集客订单处理 V2.0.2</t>
    <phoneticPr fontId="2" type="noConversion"/>
  </si>
  <si>
    <t>宽带认证系统 V1.0.0</t>
    <phoneticPr fontId="2" type="noConversion"/>
  </si>
  <si>
    <t>不负责发布</t>
    <phoneticPr fontId="2" type="noConversion"/>
  </si>
  <si>
    <t>分支名称</t>
    <phoneticPr fontId="2" type="noConversion"/>
  </si>
  <si>
    <t>移动应用开发运营管理平台 V2.0.0</t>
  </si>
  <si>
    <t>MWDP</t>
  </si>
  <si>
    <t>http://172.16.9.106:9001/svn/AC_M_DataPool</t>
    <phoneticPr fontId="3" type="noConversion"/>
  </si>
  <si>
    <t>易体验 V3.0.0</t>
  </si>
  <si>
    <t>i-interface</t>
  </si>
  <si>
    <t>http://172.16.9.106:9001/svn/AC_RDC_MT-DForm V1.0.0_AC_RDC/</t>
    <phoneticPr fontId="3" type="noConversion"/>
  </si>
  <si>
    <t>移动应用开发运营管理平台 V3.0.0</t>
  </si>
  <si>
    <t>分布式数据库系统 V3.0.0</t>
  </si>
  <si>
    <t>iDDBS</t>
  </si>
  <si>
    <t>http://172.16.9.106:9001/svn/ac_shanxi/iDDBS/trunk</t>
    <phoneticPr fontId="3" type="noConversion"/>
  </si>
  <si>
    <t>大数据日志分析平台 V1.0.0</t>
  </si>
  <si>
    <t>EagleEye</t>
  </si>
  <si>
    <t>业务流程管理平台 V3.0.0</t>
  </si>
  <si>
    <t>iBPMV</t>
  </si>
  <si>
    <t>http://172.16.9.106:9001/svn/AC_BPM/branches/4.0_pre</t>
    <phoneticPr fontId="3" type="noConversion"/>
  </si>
  <si>
    <t>大数据基础平台 V2.0.0</t>
  </si>
  <si>
    <t>E3BASE</t>
  </si>
  <si>
    <t>http://172.16.9.106:9001/svn/ac_shanxi/E3base</t>
    <phoneticPr fontId="3" type="noConversion"/>
  </si>
  <si>
    <t>生产树_广东联通</t>
  </si>
  <si>
    <t>网格化营销系统</t>
  </si>
  <si>
    <t>渠道管理运营平台</t>
  </si>
  <si>
    <t>CMOP</t>
  </si>
  <si>
    <t>业务规则引擎 V1.0.0</t>
  </si>
  <si>
    <t>bre</t>
  </si>
  <si>
    <t>http://172.16.9.106:9001/svn/ac_shanxi/iBRMS/trunk/CRM6.0-Agent/ibre-agent</t>
    <phoneticPr fontId="3" type="noConversion"/>
  </si>
  <si>
    <t>生产树_江苏移动</t>
  </si>
  <si>
    <t>MAS系统</t>
  </si>
  <si>
    <t>MAS</t>
  </si>
  <si>
    <t>经营分析系统</t>
  </si>
  <si>
    <t>BAS</t>
  </si>
  <si>
    <t>动态表单开发平台 V1.0.0</t>
  </si>
  <si>
    <t>Dform</t>
  </si>
  <si>
    <t>生产树_思特奇门户</t>
  </si>
  <si>
    <t>EIP</t>
  </si>
  <si>
    <t>易体验 V2.0.0</t>
  </si>
  <si>
    <t>i-interfaceV2.0</t>
  </si>
  <si>
    <t>分布式文件系统 V2.0.0</t>
  </si>
  <si>
    <t>IDFS</t>
  </si>
  <si>
    <t>分布式缓存 V1.0.0</t>
  </si>
  <si>
    <t>IDCS</t>
  </si>
  <si>
    <t>分布式调度系统 V1.0.0</t>
  </si>
  <si>
    <t>iDSS</t>
  </si>
  <si>
    <t>http://172.16.9.156:9001/svn/peb_pd/开发区/渠道管理</t>
  </si>
  <si>
    <t>http://172.16.9.156:9001/svn/peb_pd/受控区/渠道管理</t>
  </si>
  <si>
    <t>http://172.16.9.156:9001/svn/peb_pd/发布区/渠道管理</t>
  </si>
  <si>
    <t>渠道管理 V4.0.1</t>
    <phoneticPr fontId="2" type="noConversion"/>
  </si>
  <si>
    <t>ftp，sh</t>
  </si>
  <si>
    <t>FTP</t>
    <phoneticPr fontId="2" type="noConversion"/>
  </si>
  <si>
    <t>http://172.16.9.156:9001/svn/peb_pd/开发区/渠道直供平台</t>
  </si>
  <si>
    <t>http://172.16.9.156:9001/svn/peb_pd/受控区/渠道直供平台</t>
  </si>
  <si>
    <t>http://172.16.9.156:9001/svn/peb_pd/发布区/渠道直供平台</t>
  </si>
  <si>
    <t>代理商酬金 V5.0.0</t>
    <phoneticPr fontId="2" type="noConversion"/>
  </si>
  <si>
    <t>UE编辑器、ftp客户端</t>
    <phoneticPr fontId="2" type="noConversion"/>
  </si>
  <si>
    <t>jenkins</t>
  </si>
  <si>
    <t>http://172.16.9.156:9001/svn/peb_pd/开发区/渠道网格服务平台</t>
  </si>
  <si>
    <t>http://172.16.9.156:9001/svn/peb_pd/受控区/渠道网格服务平台</t>
  </si>
  <si>
    <t>http://172.16.9.156:9001/svn/peb_pd/发布区/渠道网格服务平台</t>
  </si>
  <si>
    <t>无该产品</t>
    <phoneticPr fontId="2" type="noConversion"/>
  </si>
  <si>
    <t>FlashFX</t>
    <phoneticPr fontId="2" type="noConversion"/>
  </si>
  <si>
    <t>UE,FTP</t>
    <phoneticPr fontId="2" type="noConversion"/>
  </si>
  <si>
    <t>UE,FTP,SHELL统一服务上线脚本</t>
    <phoneticPr fontId="2" type="noConversion"/>
  </si>
  <si>
    <t>ftp</t>
    <phoneticPr fontId="2" type="noConversion"/>
  </si>
  <si>
    <t>FTP工具</t>
  </si>
  <si>
    <t>是</t>
    <phoneticPr fontId="2" type="noConversion"/>
  </si>
  <si>
    <t>jenkins</t>
    <phoneticPr fontId="2" type="noConversion"/>
  </si>
  <si>
    <t>http://172.16.9.106:9001/svn/basd/mrt/mrt_2.2.2_ah/开发区</t>
    <phoneticPr fontId="2" type="noConversion"/>
  </si>
  <si>
    <t>http://172.16.9.106:9001/svn/basd/mrt/mrt_2.2.2_ah/受控区</t>
    <phoneticPr fontId="2" type="noConversion"/>
  </si>
  <si>
    <t>http://172.16.9.106:9001/svn/basd/mrt/mrt_2.2.2_ah/发布区</t>
    <phoneticPr fontId="2" type="noConversion"/>
  </si>
  <si>
    <t>订单处理 V1.0.2</t>
    <phoneticPr fontId="2" type="noConversion"/>
  </si>
  <si>
    <t>备注</t>
    <phoneticPr fontId="2" type="noConversion"/>
  </si>
  <si>
    <t>客户关系管理系统</t>
    <phoneticPr fontId="2" type="noConversion"/>
  </si>
  <si>
    <t>渠道管理 V3.0.2</t>
    <phoneticPr fontId="2" type="noConversion"/>
  </si>
  <si>
    <t>N</t>
    <phoneticPr fontId="2" type="noConversion"/>
  </si>
  <si>
    <t>ftp</t>
    <phoneticPr fontId="2" type="noConversion"/>
  </si>
  <si>
    <t>SVN</t>
    <phoneticPr fontId="2" type="noConversion"/>
  </si>
  <si>
    <t>发布工具</t>
  </si>
  <si>
    <t>http://172.16.9.156:9001/svn/CRM_CMI_CRMPRODUCT_DEVELOPMENT/CRM_CMI_CRMPRODUCT_DEVELOPMENT/4代码/源代码/</t>
  </si>
  <si>
    <t>http://172.16.9.106:9001/svn/CRM_CMI_CQMob_ESOP 2.5/开发库</t>
  </si>
  <si>
    <t>http://172.16.9.106:9001/svn/CRM_CMI_CQMob_ESOP 2.5/受控库</t>
  </si>
  <si>
    <t>http://172.16.9.106:9001/svn/CRM_CMI_CQMob_ESOP 2.5/产品库</t>
  </si>
  <si>
    <t>http://172.16.9.156:9001/svn/CRM_CMI_CRMPRODUCT_DEVELOPMENT/CRM_CMI_CRMPRODUCT_DEVELOPMENT/4代码/源代码</t>
  </si>
  <si>
    <t>http://172.16.9.106:9001/svn/CRM_CMI_SCMob_iCRM v5.7/04编码及单元测试/4代码/源代码/服务开通/</t>
  </si>
  <si>
    <t>智能终端CRM V5.5.1</t>
  </si>
  <si>
    <t xml:space="preserve">http://172.16.9.156:9001/svn/CRM_CMI_CRMPRODUCT_DEVELOPMENT/CRM_CMI_CRMPRODUCT_DEVELOPMENT/4代码/源代码/ </t>
  </si>
  <si>
    <t>http://172.16.9.156:9001/svn/CRM_CMI_CRMPRODUCT_DEVELOPMENT/CRM_CMI_CRMPRODUCT_DEVELOPMENT/4代码/源代码/受控区(四川)</t>
  </si>
  <si>
    <t>http://172.16.9.156:9001/svn/CRM_CMI_CRMPRODUCT_DEVELOPMENT/CRM_CMI_CRMPRODUCT_DEVELOPMENT/4代码/源代码/发布区(四川)</t>
  </si>
  <si>
    <t>VersionSyn</t>
  </si>
  <si>
    <t>否</t>
    <phoneticPr fontId="3" type="noConversion"/>
  </si>
  <si>
    <r>
      <t>http://172.16.9.106:9001/svn/BILLING_AHUni_iBSS v3.0.01 2015NR/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</si>
  <si>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rPr>
        <sz val="10"/>
        <rFont val="宋体"/>
        <family val="3"/>
        <charset val="134"/>
      </rPr>
      <t>综合采集预处理</t>
    </r>
    <r>
      <rPr>
        <sz val="11"/>
        <color theme="1"/>
        <rFont val="宋体"/>
        <family val="2"/>
        <charset val="134"/>
        <scheme val="minor"/>
      </rPr>
      <t xml:space="preserve"> V9.5.0</t>
    </r>
    <phoneticPr fontId="3" type="noConversion"/>
  </si>
  <si>
    <t>V9.5.0</t>
    <phoneticPr fontId="3" type="noConversion"/>
  </si>
  <si>
    <t>是</t>
    <phoneticPr fontId="3" type="noConversion"/>
  </si>
  <si>
    <r>
      <t>bin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130.30.15.44/ibss1/ahbss/run/shell/panguang/upfile.sh
130.30.15.44/ibss1/ahbss/run/shell/panguang/upfile_163.sh
130.30.15.44/ibss1/ahbss/run/shell/panguang/loadServiceNew_Billing
130.30.15.44/ibss1/ahbss/run/shell/panguang/loadServiceInterface_Billing
130.30.15.44/ibss1/ahbss/run/shell/panguang/loadServiceIesb_Billing
jsp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130.30.15.58/ibss/shell/panguang/upfile.sh
130.30.15.58/ibss/shell/panguang/ftpfile_WEB.sh</t>
    </r>
    <phoneticPr fontId="3" type="noConversion"/>
  </si>
  <si>
    <t>否</t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</si>
  <si>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</si>
  <si>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</si>
  <si>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/OCS2.5</t>
    </r>
    <phoneticPr fontId="3" type="noConversion"/>
  </si>
  <si>
    <t>是</t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</si>
  <si>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</si>
  <si>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</si>
  <si>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V9.0.37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</si>
  <si>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受控库</t>
    </r>
  </si>
  <si>
    <t>生产树中新增</t>
    <phoneticPr fontId="3" type="noConversion"/>
  </si>
  <si>
    <r>
      <t>http://172.16.9.106:9001/svn/BILLING_GDTelecom_HSS/</t>
    </r>
    <r>
      <rPr>
        <sz val="10"/>
        <rFont val="宋体"/>
        <family val="3"/>
        <charset val="134"/>
      </rPr>
      <t>开发库</t>
    </r>
    <phoneticPr fontId="3" type="noConversion"/>
  </si>
  <si>
    <r>
      <t>http://172.16.9.106:9001/svn/BILLING_GDTelecom_HSS/</t>
    </r>
    <r>
      <rPr>
        <u/>
        <sz val="10"/>
        <color indexed="12"/>
        <rFont val="宋体"/>
        <family val="3"/>
        <charset val="134"/>
      </rPr>
      <t>受控库</t>
    </r>
    <phoneticPr fontId="3" type="noConversion"/>
  </si>
  <si>
    <r>
      <t>http://172.16.9.106:9001/svn/BILLING_GDTelecom_HSS/</t>
    </r>
    <r>
      <rPr>
        <u/>
        <sz val="10"/>
        <color indexed="12"/>
        <rFont val="宋体"/>
        <family val="3"/>
        <charset val="134"/>
      </rPr>
      <t>产品库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</si>
  <si>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</si>
  <si>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受控库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</si>
  <si>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产品库</t>
    </r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</si>
  <si>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</si>
  <si>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</si>
  <si>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/OCS2.5</t>
    </r>
    <phoneticPr fontId="3" type="noConversion"/>
  </si>
  <si>
    <r>
      <t>http://172.16.9.106:9001/svn/BILLING_JLMob_iNG v3.0.03 2015NR/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</si>
  <si>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http://172.16.9.106:9001/svn/BILLING_JLMob_iNG v3.0.03 2015NR/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</si>
  <si>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t>此分支未虚拟的分支，开发团队全部在分支。其他分支信息已包括，不需要再反馈。</t>
    <phoneticPr fontId="3" type="noConversion"/>
  </si>
  <si>
    <t>无。发布是由局方发布</t>
    <phoneticPr fontId="3" type="noConversion"/>
  </si>
  <si>
    <r>
      <t>SQL</t>
    </r>
    <r>
      <rPr>
        <sz val="10"/>
        <rFont val="宋体"/>
        <family val="3"/>
        <charset val="134"/>
      </rPr>
      <t>脚本</t>
    </r>
    <phoneticPr fontId="3" type="noConversion"/>
  </si>
  <si>
    <t>局方</t>
    <phoneticPr fontId="3" type="noConversion"/>
  </si>
  <si>
    <r>
      <rPr>
        <sz val="10"/>
        <rFont val="宋体"/>
        <family val="3"/>
        <charset val="134"/>
      </rPr>
      <t xml:space="preserve">集成测试报告路径
</t>
    </r>
    <r>
      <rPr>
        <sz val="11"/>
        <color theme="1"/>
        <rFont val="宋体"/>
        <family val="2"/>
        <charset val="134"/>
        <scheme val="minor"/>
      </rPr>
      <t>http://172.16.9.106:9001/svn/BILLING_SDUni_SDUni_iCRM v3.0 2015NR/</t>
    </r>
    <r>
      <rPr>
        <sz val="10"/>
        <rFont val="宋体"/>
        <family val="3"/>
        <charset val="134"/>
      </rPr>
      <t>开发库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产品集成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 xml:space="preserve">集成测试
上线清单路径
</t>
    </r>
    <r>
      <rPr>
        <sz val="11"/>
        <color theme="1"/>
        <rFont val="宋体"/>
        <family val="2"/>
        <charset val="134"/>
        <scheme val="minor"/>
      </rPr>
      <t>http://172.16.9.106:9001/svn/BILLING_SDUni_SDUni_iCRM v3.0 2015NR/</t>
    </r>
    <r>
      <rPr>
        <sz val="10"/>
        <rFont val="宋体"/>
        <family val="3"/>
        <charset val="134"/>
      </rPr>
      <t>开发库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上线准备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割接方案</t>
    </r>
    <phoneticPr fontId="3" type="noConversion"/>
  </si>
  <si>
    <t>不使用</t>
    <phoneticPr fontId="3" type="noConversion"/>
  </si>
  <si>
    <r>
      <t>http://172.16.9.106:9001/svn/BILLING_SXTelecom_iBSS v1.0.3 2015NR/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</si>
  <si>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V9.0.37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</si>
  <si>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开发区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</si>
  <si>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</si>
  <si>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发布区</t>
    </r>
    <phoneticPr fontId="3" type="noConversion"/>
  </si>
  <si>
    <r>
      <rPr>
        <sz val="10"/>
        <rFont val="宋体"/>
        <family val="3"/>
        <charset val="134"/>
      </rPr>
      <t>欠费管理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</si>
  <si>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</si>
  <si>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账务处理</t>
    </r>
    <phoneticPr fontId="3" type="noConversion"/>
  </si>
  <si>
    <r>
      <rPr>
        <sz val="10"/>
        <rFont val="宋体"/>
        <family val="3"/>
        <charset val="134"/>
      </rPr>
      <t>信控管理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</si>
  <si>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收费管理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</si>
  <si>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</si>
  <si>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国际化企业计费系统</t>
    </r>
    <r>
      <rPr>
        <sz val="11"/>
        <color theme="1"/>
        <rFont val="宋体"/>
        <family val="2"/>
        <charset val="134"/>
        <scheme val="minor"/>
      </rPr>
      <t xml:space="preserve"> V1.0.6</t>
    </r>
    <phoneticPr fontId="3" type="noConversion"/>
  </si>
  <si>
    <r>
      <rPr>
        <sz val="10"/>
        <rFont val="宋体"/>
        <family val="3"/>
        <charset val="134"/>
      </rPr>
      <t>账务处理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</si>
  <si>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t>生产树中新增</t>
    <phoneticPr fontId="3" type="noConversion"/>
  </si>
  <si>
    <t>账务核算管理 V10.0.126</t>
    <phoneticPr fontId="3" type="noConversion"/>
  </si>
  <si>
    <t>无</t>
    <phoneticPr fontId="3" type="noConversion"/>
  </si>
  <si>
    <r>
      <t xml:space="preserve">http://172.16.9.106:9001/svn/billing_ocs/1 </t>
    </r>
    <r>
      <rPr>
        <u/>
        <sz val="10"/>
        <color indexed="12"/>
        <rFont val="宋体"/>
        <family val="3"/>
        <charset val="134"/>
      </rPr>
      <t>开发区</t>
    </r>
    <r>
      <rPr>
        <u/>
        <sz val="10"/>
        <color indexed="12"/>
        <rFont val="Arial"/>
        <family val="2"/>
      </rPr>
      <t>/OCS3.0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</si>
  <si>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/OCS3.0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</si>
  <si>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/OCS3.0</t>
    </r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</si>
  <si>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/OCS3.0</t>
    </r>
    <phoneticPr fontId="3" type="noConversion"/>
  </si>
  <si>
    <t>publish_file</t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</si>
  <si>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</si>
  <si>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</si>
  <si>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</si>
  <si>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</si>
  <si>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</si>
  <si>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</si>
  <si>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</si>
  <si>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</si>
  <si>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</si>
  <si>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http://172.16.9.106:9001/svn/BILLING_HLJMob_iNG v3.0.03 2015NR/</t>
    </r>
    <r>
      <rPr>
        <sz val="10"/>
        <rFont val="宋体"/>
        <family val="3"/>
        <charset val="134"/>
      </rPr>
      <t>开发库</t>
    </r>
    <r>
      <rPr>
        <sz val="10"/>
        <rFont val="Arial"/>
        <family val="2"/>
      </rPr>
      <t>/05</t>
    </r>
    <r>
      <rPr>
        <sz val="10"/>
        <rFont val="宋体"/>
        <family val="3"/>
        <charset val="134"/>
      </rPr>
      <t>编码及单元测试</t>
    </r>
    <r>
      <rPr>
        <sz val="10"/>
        <rFont val="Arial"/>
        <family val="2"/>
      </rPr>
      <t>/51</t>
    </r>
    <r>
      <rPr>
        <sz val="10"/>
        <rFont val="宋体"/>
        <family val="3"/>
        <charset val="134"/>
      </rPr>
      <t>源代码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融合计费</t>
    </r>
    <r>
      <rPr>
        <sz val="10"/>
        <rFont val="Arial"/>
        <family val="2"/>
      </rPr>
      <t xml:space="preserve"> 2015</t>
    </r>
    <phoneticPr fontId="3" type="noConversion"/>
  </si>
  <si>
    <t>发布工具</t>
    <phoneticPr fontId="3" type="noConversion"/>
  </si>
  <si>
    <r>
      <t>http://172.16.9.106:9001/svn/BILLING_HLJMob_iNG v3.0.03 2015NR/</t>
    </r>
    <r>
      <rPr>
        <sz val="10"/>
        <rFont val="宋体"/>
        <family val="3"/>
        <charset val="134"/>
      </rPr>
      <t>开发库</t>
    </r>
    <r>
      <rPr>
        <sz val="10"/>
        <rFont val="Arial"/>
        <family val="2"/>
      </rPr>
      <t>/05</t>
    </r>
    <r>
      <rPr>
        <sz val="10"/>
        <rFont val="宋体"/>
        <family val="3"/>
        <charset val="134"/>
      </rPr>
      <t>编码及单元测试</t>
    </r>
    <r>
      <rPr>
        <sz val="10"/>
        <rFont val="Arial"/>
        <family val="2"/>
      </rPr>
      <t>/51</t>
    </r>
    <r>
      <rPr>
        <sz val="10"/>
        <rFont val="宋体"/>
        <family val="3"/>
        <charset val="134"/>
      </rPr>
      <t>源代码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账务管理</t>
    </r>
    <r>
      <rPr>
        <sz val="10"/>
        <rFont val="Arial"/>
        <family val="2"/>
      </rPr>
      <t xml:space="preserve"> 2015</t>
    </r>
    <phoneticPr fontId="3" type="noConversion"/>
  </si>
  <si>
    <r>
      <rPr>
        <sz val="10"/>
        <rFont val="宋体"/>
        <family val="3"/>
        <charset val="134"/>
      </rPr>
      <t>局方</t>
    </r>
    <r>
      <rPr>
        <sz val="10"/>
        <rFont val="Arial"/>
        <family val="2"/>
      </rPr>
      <t>telelogic synergy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</si>
  <si>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开发库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</si>
  <si>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受控库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</si>
  <si>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发布区</t>
    </r>
    <phoneticPr fontId="3" type="noConversion"/>
  </si>
  <si>
    <r>
      <rPr>
        <sz val="10"/>
        <rFont val="宋体"/>
        <family val="3"/>
        <charset val="134"/>
      </rPr>
      <t>账务处理</t>
    </r>
    <r>
      <rPr>
        <sz val="10"/>
        <rFont val="Arial"/>
        <family val="2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</si>
  <si>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0"/>
        <rFont val="Arial"/>
        <family val="2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</si>
  <si>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信控管理</t>
    </r>
    <r>
      <rPr>
        <sz val="10"/>
        <rFont val="Arial"/>
        <family val="2"/>
      </rPr>
      <t xml:space="preserve"> V10.0.126</t>
    </r>
    <phoneticPr fontId="3" type="noConversion"/>
  </si>
  <si>
    <t>此分支未虚拟的分支，开发团队全部在分支。其他分支信息已包括，不需要再反馈。</t>
    <phoneticPr fontId="3" type="noConversion"/>
  </si>
  <si>
    <t>总部系统、省分无独立环境</t>
    <phoneticPr fontId="2" type="noConversion"/>
  </si>
  <si>
    <t>集中集客系统</t>
    <phoneticPr fontId="2" type="noConversion"/>
  </si>
  <si>
    <t>北京</t>
    <phoneticPr fontId="2" type="noConversion"/>
  </si>
  <si>
    <t>生产树_北京联通</t>
    <phoneticPr fontId="2" type="noConversion"/>
  </si>
  <si>
    <t>集成订单管理系统</t>
    <phoneticPr fontId="2" type="noConversion"/>
  </si>
  <si>
    <t>客户关系管理系统</t>
    <phoneticPr fontId="2" type="noConversion"/>
  </si>
  <si>
    <t>总部统一需求、未集中落地</t>
    <phoneticPr fontId="2" type="noConversion"/>
  </si>
  <si>
    <t>集客订单处理 V2.0.2</t>
    <phoneticPr fontId="2" type="noConversion"/>
  </si>
  <si>
    <t>集成定单 V1.0.2</t>
    <phoneticPr fontId="2" type="noConversion"/>
  </si>
  <si>
    <t>N</t>
    <phoneticPr fontId="2" type="noConversion"/>
  </si>
  <si>
    <t>已经提交xusq在生产树中删除</t>
    <phoneticPr fontId="2" type="noConversion"/>
  </si>
  <si>
    <t>系统名称</t>
    <phoneticPr fontId="2" type="noConversion"/>
  </si>
  <si>
    <t>http://172.16.9.106:9001/svn/CRM_CMI_AHMob_iCrm v5.5.01/04编码及单元测试/4代码/源代码/esop1.5</t>
    <phoneticPr fontId="3" type="noConversion"/>
  </si>
  <si>
    <t>http://172.16.9.156:9001/svn/CRM_CMI_CRMPRODUCT_DEVELOPMENT/CRM_CMI_CRMPRODUCT_DEVELOPMENT/4代码/源代码/</t>
    <phoneticPr fontId="3" type="noConversion"/>
  </si>
  <si>
    <t>http://172.16.9.106:9001/svn/CRM_ST_FullTrade_iSPMS v1.0/04编码及单元测试/CRM_ST_FullTrade_iSPMS v1.0/4代码/源代码/工作区/</t>
  </si>
  <si>
    <t>http://172.16.9.156:9001/svn/CRM_CMI_CRMPRODUCT_DEVELOPMENT/CRM_CMI_CRMPRODUCT_DEVELOPMENT/4代码/源代码/受控区(安徽)/受控代码/营业后台
http://172.16.9.156:9001/svn/CRM_CMI_CRMPRODUCT_DEVELOPMENT/CRM_CMI_CRMPRODUCT_DEVELOPMENT/4代码/源代码/受控区(安徽)/受控代码/营业前台</t>
  </si>
  <si>
    <t>http://172.16.9.156:9001/svn/CRM_CMI_CRMPRODUCT_DEVELOPMENT/CRM_CMI_CRMPRODUCT_DEVELOPMENT/4代码/源代码/发布区(安徽)/上线代码/营业后台
http://172.16.9.156:9001/svn/CRM_CMI_CRMPRODUCT_DEVELOPMENT/CRM_CMI_CRMPRODUCT_DEVELOPMENT/4代码/源代码/发布区(安徽)/上线代码/营业前台</t>
  </si>
  <si>
    <t xml:space="preserve">http://172.16.9.156:9001/svn/CRM_CMI_CRMPRODUCT_DEVELOPMENT/CRM_CMI_CRMPRODUCT_DEVELOPMENT/4代码/源代码/
</t>
    <phoneticPr fontId="3" type="noConversion"/>
  </si>
  <si>
    <t>http://172.16.9.156:9001/svn/CRM_CMI_CRMPRODUCT_DEVELOPMENT/CRM_CMI_CRMPRODUCT_DEVELOPMENT/4代码/源代码/</t>
    <phoneticPr fontId="3" type="noConversion"/>
  </si>
  <si>
    <t>http://172.16.9.106:9001/svn/CRM_ST_Mob_iCMS/04编码及单元测试/46源代码/工作区/维系挽留/esop</t>
  </si>
  <si>
    <t xml:space="preserve">http://172.16.9.156:9001/svn/CRM_CMI_CRMPRODUCT_DEVELOPMENT/CRM_CMI_CRMPRODUCT_DEVELOPMENT/4代码/源代码/
</t>
    <phoneticPr fontId="3" type="noConversion"/>
  </si>
  <si>
    <t>http://172.16.9.106:9001/svn/IOM_RD/05编码及单元测试/51源代码/5101集成定单</t>
    <phoneticPr fontId="2" type="noConversion"/>
  </si>
  <si>
    <t>http://172.16.9.106:9001/svn/CRM_TPD_SVN_PUB/crm_tpd_crm/branch/</t>
    <phoneticPr fontId="3" type="noConversion"/>
  </si>
  <si>
    <t>http://172.16.9.106:9001/svn/CRM_TPD_CODE_REPO/project/W4663/</t>
    <phoneticPr fontId="2" type="noConversion"/>
  </si>
  <si>
    <t>否</t>
    <phoneticPr fontId="2" type="noConversion"/>
  </si>
  <si>
    <t>是</t>
    <phoneticPr fontId="2" type="noConversion"/>
  </si>
  <si>
    <t>N</t>
    <phoneticPr fontId="2" type="noConversion"/>
  </si>
  <si>
    <t>重庆移动已经停用</t>
    <phoneticPr fontId="2" type="noConversion"/>
  </si>
  <si>
    <t>应用集成平台 V1.0.0</t>
    <phoneticPr fontId="2" type="noConversion"/>
  </si>
  <si>
    <t>三区是否一样</t>
    <phoneticPr fontId="2" type="noConversion"/>
  </si>
  <si>
    <t>是</t>
    <phoneticPr fontId="2" type="noConversion"/>
  </si>
  <si>
    <t>svn、ftp</t>
    <phoneticPr fontId="2" type="noConversion"/>
  </si>
  <si>
    <t>    集中控制平台</t>
  </si>
  <si>
    <t>    综合运营管理门户</t>
  </si>
  <si>
    <t>    运营报表中心 </t>
  </si>
  <si>
    <t>    综合代维管理系统 产品平台 </t>
  </si>
  <si>
    <t>    网络业务资源管理系统 产品平台 </t>
  </si>
  <si>
    <t>    服务管理系统 产品平台 </t>
  </si>
  <si>
    <t>    数据一致性 技术平台 </t>
  </si>
  <si>
    <t>    业务运营监控系统 产品平台 </t>
  </si>
  <si>
    <t>    业务活动监控系统 产品平台 </t>
  </si>
  <si>
    <t>    终端资源管理系统 产品平台 </t>
  </si>
  <si>
    <r>
      <rPr>
        <sz val="10"/>
        <color rgb="FF000000"/>
        <rFont val="宋体"/>
        <family val="3"/>
        <charset val="134"/>
      </rPr>
      <t>以下</t>
    </r>
    <r>
      <rPr>
        <sz val="10"/>
        <color rgb="FF000000"/>
        <rFont val="Verdana"/>
        <family val="2"/>
      </rPr>
      <t>10</t>
    </r>
    <r>
      <rPr>
        <sz val="10"/>
        <color rgb="FF000000"/>
        <rFont val="宋体"/>
        <family val="3"/>
        <charset val="134"/>
      </rPr>
      <t>个是统一版本的：不参与商务项目考核。</t>
    </r>
    <phoneticPr fontId="2" type="noConversion"/>
  </si>
  <si>
    <t>是否使用工具发布</t>
    <phoneticPr fontId="2" type="noConversion"/>
  </si>
  <si>
    <t>应用环境</t>
    <phoneticPr fontId="2" type="noConversion"/>
  </si>
  <si>
    <r>
      <rPr>
        <b/>
        <sz val="10"/>
        <rFont val="宋体"/>
        <family val="2"/>
        <charset val="134"/>
      </rPr>
      <t>发布工具</t>
    </r>
    <phoneticPr fontId="2" type="noConversion"/>
  </si>
  <si>
    <t>思特奇</t>
    <phoneticPr fontId="2" type="noConversion"/>
  </si>
  <si>
    <t>CEOMO_ITD</t>
    <phoneticPr fontId="2" type="noConversion"/>
  </si>
  <si>
    <t>无此产品</t>
  </si>
  <si>
    <t>系统未上线</t>
  </si>
  <si>
    <t>CEMO_ITD</t>
    <phoneticPr fontId="2" type="noConversion"/>
  </si>
  <si>
    <t>生产树名称</t>
    <phoneticPr fontId="2" type="noConversion"/>
  </si>
  <si>
    <t>SHELL脚本</t>
  </si>
  <si>
    <t>http://172.16.9.106:9001/svn/MISO_BDD_ECOP/01电商能力开放平台/04编码及单元测试/开发区</t>
  </si>
  <si>
    <t>http://172.16.9.106:9001/svn/MISO_BDD_ECOP/01电商能力开放平台/04编码及单元测试/受控区</t>
  </si>
  <si>
    <t>http://172.16.9.106:9001/svn/MISO_BDD_ECOP/01电商能力开放平台/04编码及单元测试/发布区</t>
  </si>
  <si>
    <t>http://172.16.9.106:9001/svn/MISO_BDD_CMS/开发库</t>
  </si>
  <si>
    <t>http://172.16.9.106:9001/svn/MISO_BDD_CMS/测试库</t>
  </si>
  <si>
    <t>http://172.16.9.106:9001/svn/MISO_BDD_CMS/实施库</t>
  </si>
  <si>
    <t>http://172.16.9.156:9001/svn/MISO_ECHD/%E8%99%9A%E6%8B%9F%E8%90%A5%E4%B8%9A%E5%8E%85/%E7%88%B1%E6%96%BD%E5%BE%B7%E7%BD%91%E5%8E%85/VirtualNetbWeb-asd</t>
  </si>
  <si>
    <t>是</t>
    <phoneticPr fontId="2" type="noConversion"/>
  </si>
  <si>
    <t>maven</t>
    <phoneticPr fontId="2" type="noConversion"/>
  </si>
  <si>
    <t>http://172.16.9.156:9001/svn/eshop/虚拟运营商/爱施德/源代码/maven</t>
    <phoneticPr fontId="2" type="noConversion"/>
  </si>
  <si>
    <t>http://172.16.9.156:9001/svn/eshop/%E8%99%9A%E6%8B%9F%E8%BF%90%E8%90%A5%E5%95%86/%E7%88%B1%E6%96%BD%E5%BE%B7/%E6%BA%90%E4%BB%A3%E7%A0%81/maven</t>
  </si>
  <si>
    <t>shell+rsync</t>
    <phoneticPr fontId="2" type="noConversion"/>
  </si>
  <si>
    <t>http://172.16.9.156:9001/svn/MISO_ECHD/%E8%99%9A%E6%8B%9F%E8%90%A5%E4%B8%9A%E5%8E%85/%E7%88%B1%E6%96%BD%E5%BE%B7%E7%BD%91%E5%8E%85/VirtualNetbWeb-asd</t>
    <phoneticPr fontId="2" type="noConversion"/>
  </si>
  <si>
    <t>http://172.16.9.156:9001/svn/MISO_ECHD/%E8%99%9A%E6%8B%9F%E8%90%A5%E4%B8%9A%E5%8E%85/%E7%88%B1%E6%96%BD%E5%BE%B7%E7%BD%91%E5%8E%85/VirtualNetbWeb-asd</t>
    <phoneticPr fontId="2" type="noConversion"/>
  </si>
  <si>
    <t>http://172.16.9.106:9001/svn/MISO_SPD_MNP V2.0/开发库/05编码及单元测试/51源代码</t>
    <phoneticPr fontId="2" type="noConversion"/>
  </si>
  <si>
    <t>生产树_虚拟运营商爱施德</t>
    <phoneticPr fontId="2" type="noConversion"/>
  </si>
  <si>
    <t>爱施德</t>
    <phoneticPr fontId="2" type="noConversion"/>
  </si>
  <si>
    <t>RBSS</t>
    <phoneticPr fontId="2" type="noConversion"/>
  </si>
  <si>
    <t>http://172.16.9.106:9001/svn/MISO_SPD_aisidiMNVO_ASD Resell BOSS v1.0</t>
    <phoneticPr fontId="2" type="noConversion"/>
  </si>
  <si>
    <t>否</t>
    <phoneticPr fontId="2" type="noConversion"/>
  </si>
  <si>
    <t>http://172.16.9.106:9001/svn/VASD_APD_iVASP v3.0 for IPPS v2.1.10/07上线准备/4代码/源代码/业务处理子系统</t>
    <phoneticPr fontId="2" type="noConversion"/>
  </si>
  <si>
    <t>http://172.16.9.106:9001/svn/VASD_APD_iVASP v3.0 for IPPS v2.1.10/08发布/4代码/源代码/业务处理子系统</t>
  </si>
  <si>
    <t>是</t>
    <phoneticPr fontId="2" type="noConversion"/>
  </si>
  <si>
    <t>synergy</t>
    <phoneticPr fontId="2" type="noConversion"/>
  </si>
  <si>
    <t>http://172.16.9.156:9001/svn/MISO_ECHD/安徽移动/统一支付平台/开发区</t>
  </si>
  <si>
    <t>http://172.16.9.156:9001/svn/MISO_ECHD/安徽移动/统一支付平台/受控区</t>
    <phoneticPr fontId="2" type="noConversion"/>
  </si>
  <si>
    <t>http://172.16.9.156:9001/svn/MISO_ECHD/安徽移动/统一支付平台/发布区</t>
    <phoneticPr fontId="2" type="noConversion"/>
  </si>
  <si>
    <t>http://172.16.9.106:9001/svn/livechat/branches/AhMobile/livechat/</t>
  </si>
  <si>
    <t>http://172.16.9.106:9001/svn/livechat/branches/AhMobile/受控区/</t>
    <phoneticPr fontId="2" type="noConversion"/>
  </si>
  <si>
    <t>http://172.16.9.106:9001/svn/livechat/branches/AhMobile/发布区/</t>
    <phoneticPr fontId="2" type="noConversion"/>
  </si>
  <si>
    <t>http://172.16.9.106:9001/svn/MISO_BDD_ECOP/01电商能力开放平台/04编码及单元测试/受控区</t>
    <phoneticPr fontId="2" type="noConversion"/>
  </si>
  <si>
    <t>http://172.16.9.106:9001/svn/MISO_BDD_ECOP/01电商能力开放平台/04编码及单元测试/发布区</t>
    <phoneticPr fontId="2" type="noConversion"/>
  </si>
  <si>
    <t>http://172.16.9.156:9001/svn/MISO_ECHD/安徽移动/各渠道文档及代码/网上营业厅/源代码/开发区/web-ah</t>
    <phoneticPr fontId="2" type="noConversion"/>
  </si>
  <si>
    <t>http://172.16.9.156:9001/svn/MISO_ECHD/安徽移动/各渠道文档及代码/网上营业厅/源代码/受控区/web-ah</t>
    <phoneticPr fontId="2" type="noConversion"/>
  </si>
  <si>
    <t>http://172.16.9.156:9001/svn/MISO_ECHD/安徽移动/各渠道文档及代码/网上营业厅/源代码/发布区/web-ah</t>
    <phoneticPr fontId="2" type="noConversion"/>
  </si>
  <si>
    <t>http://172.16.9.156:9001/svn/MISO_ECHD/安徽移动/各渠道文档及代码/WAP厅/源代码/开发区/ahwap</t>
  </si>
  <si>
    <t>http://172.16.9.156:9001/svn/MISO_ECHD/安徽移动/各渠道文档及代码/WAP厅/源代码/受控区/ahwap</t>
  </si>
  <si>
    <t>http://172.16.9.156:9001/svn/MISO_ECHD/安徽移动/各渠道文档及代码/WAP厅/源代码/发布区/ahwap</t>
  </si>
  <si>
    <t>是</t>
    <phoneticPr fontId="2" type="noConversion"/>
  </si>
  <si>
    <t>http://172.16.9.156:9001/svn/MISO_ECHD/安徽移动/各渠道文档及代码/自助终端/源代码/开发区</t>
    <phoneticPr fontId="2" type="noConversion"/>
  </si>
  <si>
    <t>http://172.16.9.156:9001/svn/MISO_ECHD/安徽移动/各渠道文档及代码/自助终端/源代码/受控区</t>
    <phoneticPr fontId="2" type="noConversion"/>
  </si>
  <si>
    <t>http://172.16.9.156:9001/svn/MISO_ECHD/安徽移动/各渠道文档及代码/自助终端/源代码/发布区</t>
  </si>
  <si>
    <t>synergy</t>
    <phoneticPr fontId="2" type="noConversion"/>
  </si>
  <si>
    <t>http://172.16.9.156:9001/svn/MISO_ECHD/安徽移动/各渠道文档及代码/集团网厅/源代码/开发区</t>
    <phoneticPr fontId="2" type="noConversion"/>
  </si>
  <si>
    <t>http://172.16.9.156:9001/svn/MISO_ECHD/安徽移动/各渠道文档及代码/集团网厅/源代码/受控区</t>
    <phoneticPr fontId="2" type="noConversion"/>
  </si>
  <si>
    <t>http://172.16.9.156:9001/svn/MISO_ECHD/安徽移动/各渠道文档及代码/集团网厅/源代码/发布区</t>
  </si>
  <si>
    <t>是</t>
    <phoneticPr fontId="2" type="noConversion"/>
  </si>
  <si>
    <t>synergy</t>
    <phoneticPr fontId="2" type="noConversion"/>
  </si>
  <si>
    <t>http://172.16.9.156:9001/svn/MISO_ECHD/各小组文档/设计组/infrastructure/workspace-code/gray-released-econsole</t>
    <phoneticPr fontId="2" type="noConversion"/>
  </si>
  <si>
    <t>是</t>
    <phoneticPr fontId="2" type="noConversion"/>
  </si>
  <si>
    <t>synergy</t>
    <phoneticPr fontId="2" type="noConversion"/>
  </si>
  <si>
    <t>http://172.16.9.156:9001/svn/MISO_ECHD/安徽移动/各渠道文档及代码/微信营业厅/源代码/开发区</t>
    <phoneticPr fontId="2" type="noConversion"/>
  </si>
  <si>
    <t>http://172.16.9.156:9001/svn/MISO_ECHD/安徽移动/各渠道文档及代码/微信营业厅/源代码/受控区</t>
    <phoneticPr fontId="2" type="noConversion"/>
  </si>
  <si>
    <t>http://172.16.9.156:9001/svn/MISO_ECHD/安徽移动/各渠道文档及代码/微信营业厅/源代码/发布区</t>
  </si>
  <si>
    <r>
      <t>http://172.16.9.156:9001/svn/MISO_ECHD/安徽移动/各渠道文档及代码/个人触屏版/源代码/</t>
    </r>
    <r>
      <rPr>
        <u/>
        <sz val="11"/>
        <color indexed="12"/>
        <rFont val="宋体"/>
        <family val="3"/>
        <charset val="134"/>
      </rPr>
      <t>开发区</t>
    </r>
  </si>
  <si>
    <t>http://172.16.9.156:9001/svn/MISO_ECHD/安徽移动/各渠道文档及代码/个人触屏版/源代码/受控区</t>
  </si>
  <si>
    <t>http://172.16.9.156:9001/svn/MISO_ECHD/安徽移动/各渠道文档及代码/个人触屏版/源代码/发布区</t>
  </si>
  <si>
    <t>http://172.16.9.106:9001/svn/MISO_SPD_SmsBHv3.0.0/开发库</t>
    <phoneticPr fontId="2" type="noConversion"/>
  </si>
  <si>
    <t>http://172.16.9.106:9001/svn/MISO_SPD_SmsBHv3.0.0/测试库</t>
    <phoneticPr fontId="2" type="noConversion"/>
  </si>
  <si>
    <t>http://172.16.9.106:9001/svn/MISO_SPD_SmsBHv3.0.0/产品库</t>
    <phoneticPr fontId="2" type="noConversion"/>
  </si>
  <si>
    <t>http://172.16.9.106:9001/svn/MISO_SPD_MNP V2.0/开发库</t>
    <phoneticPr fontId="2" type="noConversion"/>
  </si>
  <si>
    <t>http://172.16.9.106:9001/svn/MISO_SPD_MNP V2.0/受控库</t>
  </si>
  <si>
    <t>http://172.16.9.106:9001/svn/MISO_SPD_MNP V2.0/发布库</t>
    <phoneticPr fontId="2" type="noConversion"/>
  </si>
  <si>
    <t>否</t>
    <phoneticPr fontId="2" type="noConversion"/>
  </si>
  <si>
    <t>无</t>
    <phoneticPr fontId="2" type="noConversion"/>
  </si>
  <si>
    <t>http://172.16.9.156:9001/svn/MISO_ECHD/MyProject/天津电信/cms200tj</t>
    <phoneticPr fontId="2" type="noConversion"/>
  </si>
  <si>
    <t>//172.19.67.9/netapp/applications/cms200bj</t>
    <phoneticPr fontId="2" type="noConversion"/>
  </si>
  <si>
    <t>//172.19.61.24/app/cms200bj</t>
    <phoneticPr fontId="2" type="noConversion"/>
  </si>
  <si>
    <t>maven</t>
    <phoneticPr fontId="2" type="noConversion"/>
  </si>
  <si>
    <t>http://172.16.9.156:9001/svn/eshop/北京电信/mavenCenter</t>
    <phoneticPr fontId="2" type="noConversion"/>
  </si>
  <si>
    <t>http://172.16.9.156:9001/svn/MISO_ECHD/北京电信/netb/NetbWeb-bj/NetbWeb-bj-web</t>
    <phoneticPr fontId="2" type="noConversion"/>
  </si>
  <si>
    <t>http://172.16.9.156:9001/svn/MISO_ECHD/北京电信/netb/NetbWeb-bj/NetbWeb-bj-web</t>
  </si>
  <si>
    <t>http://172.16.9.156:9001/svn/MISO_ECHD/北京电信/netb/NetbWeb-bj/NetbWap-bj-wap</t>
    <phoneticPr fontId="2" type="noConversion"/>
  </si>
  <si>
    <t>http://172.16.9.156:9001/svn/MISO_ECHD/北京电信/netb/NetbWeb-bj/NetbWap-bj-wap</t>
  </si>
  <si>
    <t>http://172.16.9.156:9001/svn/MISO_ECHD/北京电信/netb/NetbWeb-bj/WeiYiXin-bj</t>
    <phoneticPr fontId="2" type="noConversion"/>
  </si>
  <si>
    <t>http://172.16.9.156:9001/svn/MISO_ECHD/北京电信/netb/NetbWeb-bj/WeiYiXin-bj</t>
  </si>
  <si>
    <t>http://172.16.9.106:9001/svn/VASD_APD_iVASP v3.0 for IPPS v2.1.10/07上线准备/4代码/源代码/业务处理子系统</t>
    <phoneticPr fontId="2" type="noConversion"/>
  </si>
  <si>
    <t>http://172.16.9.106:9001/svn/HLJ_EShop/黑龙江移动</t>
    <phoneticPr fontId="2" type="noConversion"/>
  </si>
  <si>
    <t>shell+rsync</t>
    <phoneticPr fontId="2" type="noConversion"/>
  </si>
  <si>
    <t>http://172.16.9.156:9001/svn/MISO_ECHD/%E9%BB%91%E9%BE%99%E6%B1%9F%E7%A7%BB%E5%8A%A8/%E7%A7%BB%E5%8A%A8%E7%BD%91%E5%8E%85/echd-chinamobile-hlj</t>
    <phoneticPr fontId="2" type="noConversion"/>
  </si>
  <si>
    <t>http://172.16.9.156:9001/svn/MISO_ECHD/%E9%BB%91%E9%BE%99%E6%B1%9F%E7%A7%BB%E5%8A%A8/%E7%A7%BB%E5%8A%A8%E7%BD%91%E5%8E%85/echd-chinamobile-hlj-product</t>
    <phoneticPr fontId="2" type="noConversion"/>
  </si>
  <si>
    <t>http://172.16.9.156:9001/svn/MISO_ECHD/%E9%BB%91%E9%BE%99%E6%B1%9F%E7%A7%BB%E5%8A%A8/%E9%9B%86%E5%9B%A2%E5%AE%A2%E6%88%B7%E9%97%A8%E6%88%B7/hl_power1.0</t>
    <phoneticPr fontId="2" type="noConversion"/>
  </si>
  <si>
    <t>http://172.16.9.156:9001/svn/MISO_ECHD/%E9%BB%91%E9%BE%99%E6%B1%9F%E7%A7%BB%E5%8A%A8/%E7%94%B5%E8%A7%86%E8%90%A5%E4%B8%9A%E5%8E%85/econsole_tv_hlj</t>
    <phoneticPr fontId="2" type="noConversion"/>
  </si>
  <si>
    <t>shell</t>
    <phoneticPr fontId="2" type="noConversion"/>
  </si>
  <si>
    <t>http://172.16.9.156:9001/svn/MISO_ECHD/%E9%BB%91%E9%BE%99%E6%B1%9F%E7%A7%BB%E5%8A%A8/%E8%87%AA%E5%8A%A9%E7%BB%88%E7%AB%AF/3.5%E5%89%8D%E7%AB%AF%E7%B3%BB%E7%BB%9F%E6%94%B9%E9%80%A0/hlj_self_v3.0.0</t>
    <phoneticPr fontId="2" type="noConversion"/>
  </si>
  <si>
    <t>http://172.16.9.156:9001/svn/MISO_ECHD/%E9%BB%91%E9%BE%99%E6%B1%9F%E7%A7%BB%E5%8A%A8/%E6%94%AF%E4%BB%98%E5%AE%9D%E5%85%AC%E4%BC%97%E5%B9%B3%E5%8F%B0/hl_aplipay1.0</t>
    <phoneticPr fontId="2" type="noConversion"/>
  </si>
  <si>
    <t>http://172.16.9.106:9001/svn/MISO_SPD_SmsBH v2.0.1/04编码及单元测试/4代码/源代码</t>
    <phoneticPr fontId="2" type="noConversion"/>
  </si>
  <si>
    <t>http://172.16.9.106:9001/svn/MISO_SPD_MNP V2.0/开发库/05编码及单元测试/51源代码</t>
    <phoneticPr fontId="2" type="noConversion"/>
  </si>
  <si>
    <t>http://svn.si-tech.com.cn/svn/VASD_APD_HUNTelecom_iVASP v3.0 for ECP v3.0</t>
    <phoneticPr fontId="2" type="noConversion"/>
  </si>
  <si>
    <t>http://172.16.9.156:9001/svn/MISO_ECHD/吉林电信/商务/echd-telecom-jl-business/Wap-jl</t>
    <phoneticPr fontId="2" type="noConversion"/>
  </si>
  <si>
    <t>http://172.16.9.156:9001/svn/MISO_ECHD/吉林电信/生产/echd-telecom-jl-business/Wap-jl</t>
    <phoneticPr fontId="2" type="noConversion"/>
  </si>
  <si>
    <t>http://172.16.9.156:9001/svn/MISO_ECHD/吉林电信/商务/echd-telecom-jl-business/Web-jl</t>
    <phoneticPr fontId="2" type="noConversion"/>
  </si>
  <si>
    <t>http://172.16.9.156:9001/svn/MISO_ECHD/吉林电信/生产/echd-telecom-jl-business/Web-jl</t>
    <phoneticPr fontId="2" type="noConversion"/>
  </si>
  <si>
    <t>http://172.16.9.156:9001/svn/MISO_ECHD/吉林电信/sms</t>
    <phoneticPr fontId="2" type="noConversion"/>
  </si>
  <si>
    <t>http://172.16.9.106:9001/svn/livechat/branches/JlMobile/livechat/</t>
    <phoneticPr fontId="2" type="noConversion"/>
  </si>
  <si>
    <t>http://172.16.9.106:9001/svn/livechat/branches/JlMobile/受控区/</t>
    <phoneticPr fontId="2" type="noConversion"/>
  </si>
  <si>
    <t>否</t>
    <phoneticPr fontId="2" type="noConversion"/>
  </si>
  <si>
    <t>http://172.16.9.156:9001/svn/MISO_ECHD/吉林移动/ims门户/jl_group1.0</t>
    <phoneticPr fontId="2" type="noConversion"/>
  </si>
  <si>
    <t>http://172.16.9.156:9001/svn/MISO_ECHD/吉林移动/自助终端/开发区</t>
    <phoneticPr fontId="2" type="noConversion"/>
  </si>
  <si>
    <t>http://172.16.9.156:9001/svn/MISO_ECHD/吉林移动/自助终端/管控区/</t>
    <phoneticPr fontId="2" type="noConversion"/>
  </si>
  <si>
    <t>无</t>
    <phoneticPr fontId="2" type="noConversion"/>
  </si>
  <si>
    <t>http://172.16.9.106:9001/svn/MISO_SPD_MNP V2.0/开发库/05编码及单元测试/51源代码</t>
    <phoneticPr fontId="2" type="noConversion"/>
  </si>
  <si>
    <t>shell+rsync</t>
    <phoneticPr fontId="2" type="noConversion"/>
  </si>
  <si>
    <t>http://172.16.9.106:9001/svn/MISO_BDD_ECOP</t>
    <phoneticPr fontId="2" type="noConversion"/>
  </si>
  <si>
    <t>http://172.16.9.156:9001/svn/livechat/branches/JXTelecom/livechat</t>
    <phoneticPr fontId="2" type="noConversion"/>
  </si>
  <si>
    <t>http://172.16.9.106:9001/svn/MyProject/江西电信</t>
    <phoneticPr fontId="2" type="noConversion"/>
  </si>
  <si>
    <t>http://172.16.9.156:9001/svn/eshop/江西电信</t>
    <phoneticPr fontId="2" type="noConversion"/>
  </si>
  <si>
    <t>http://172.16.9.106:9001/svn/MISO_BDD_ECOP</t>
  </si>
  <si>
    <t>电子渠道运营支撑系统</t>
    <phoneticPr fontId="2" type="noConversion"/>
  </si>
  <si>
    <t>电子商务运营支撑服务 V1.0.0</t>
    <phoneticPr fontId="2" type="noConversion"/>
  </si>
  <si>
    <t>MISO_OPD</t>
    <phoneticPr fontId="2" type="noConversion"/>
  </si>
  <si>
    <t>http://172.16.9.106:9001/svn/VASD_APD_iVASP v3.0 for IPPS v2.1.10/07上线准备/4代码/源代码/业务处理子系统</t>
    <phoneticPr fontId="2" type="noConversion"/>
  </si>
  <si>
    <t>http://172.16.9.107:9001/svn/VASD_APD_iVASP v3.0 for ECP v3.0/</t>
    <phoneticPr fontId="2" type="noConversion"/>
  </si>
  <si>
    <t>http://172.16.9.107:9001/svn/VASD_APD_iVASP v3.0 for ECP v3.0/</t>
  </si>
  <si>
    <t>由电信统一运维部负责上线</t>
    <phoneticPr fontId="2" type="noConversion"/>
  </si>
  <si>
    <t>http://172.16.9.156:9001/svn/MISO_ECHD/山西电信/wap/sxtcwap2.0new</t>
    <phoneticPr fontId="2" type="noConversion"/>
  </si>
  <si>
    <t>暂无</t>
    <phoneticPr fontId="2" type="noConversion"/>
  </si>
  <si>
    <t>http://172.16.9.156:9001/svn/MISO_ECHD/山西电信/商务/echd-telecom-sx-business/Web-sx</t>
    <phoneticPr fontId="2" type="noConversion"/>
  </si>
  <si>
    <t xml:space="preserve">http://172.16.9.156:9001/svn/MISO_ECHD/山西电信/商务/发布区/echd-telecom-sx-business/Web-sx  </t>
    <phoneticPr fontId="2" type="noConversion"/>
  </si>
  <si>
    <t>http://172.16.9.106:9001/svn/MISO_SPD_VSOP v2.1</t>
    <phoneticPr fontId="2" type="noConversion"/>
  </si>
  <si>
    <t>http://172.16.9.106:9001/svn/VASG_OBU_SPD_IDEP V3.0.3_VASG_OBU_SPD/04编码及单元测试/4代码/源代码/201401现网OMC改造</t>
    <phoneticPr fontId="2" type="noConversion"/>
  </si>
  <si>
    <t>MISO上线工具</t>
    <phoneticPr fontId="2" type="noConversion"/>
  </si>
  <si>
    <t>http://172.16.9.156:9001/svn/MISO_ECHD/山西移动/自助终端/开发区/sx_self3.0</t>
    <phoneticPr fontId="2" type="noConversion"/>
  </si>
  <si>
    <t>http://172.16.9.156:9001/svn/MISO_ECHD/山西移动/自助终端/受控区/sx_self3.0</t>
    <phoneticPr fontId="2" type="noConversion"/>
  </si>
  <si>
    <t>http://172.16.9.156:9001/svn/MISO_ECHD/山西移动/echd-chinamobile-sx/echd-chinamobile-web-sx</t>
    <phoneticPr fontId="2" type="noConversion"/>
  </si>
  <si>
    <t>http://172.16.9.156:9001/svn/MISO_ECHD/山西移动/echd-chinamobile-sx/branches/echd-chinamobile-web-sx-branch</t>
    <phoneticPr fontId="2" type="noConversion"/>
  </si>
  <si>
    <t>http://172.16.9.156:9001/svn/MISO_ECHD/各小组文档/设计组/infrastructure/workspace-code/gray-released-econsole</t>
    <phoneticPr fontId="2" type="noConversion"/>
  </si>
  <si>
    <t>http://172.16.9.156:9001/svn/MISO_ECHD/山西移动/集团网厅/sx_group6.0</t>
    <phoneticPr fontId="2" type="noConversion"/>
  </si>
  <si>
    <t>http://172.16.9.156:9001/svn/MISO_ECHD/山西移动/集团网厅/发布区/sx_group6.0</t>
    <phoneticPr fontId="2" type="noConversion"/>
  </si>
  <si>
    <t>http://172.16.9.106:9001/svn/MISO_SPD_SmsBHv3.0.0/开发库/05编码及单元测试/51源代码</t>
    <phoneticPr fontId="2" type="noConversion"/>
  </si>
  <si>
    <t>http://172.16.9.106:9001/svn/MyProject/四川移动/market_mob_sc/应用程序</t>
    <phoneticPr fontId="2" type="noConversion"/>
  </si>
  <si>
    <t>http://172.16.9.106:9001/svn/livechat/livechat</t>
    <phoneticPr fontId="2" type="noConversion"/>
  </si>
  <si>
    <t>http://172.16.9.106:9001/svn/MISO_SPD_MNP V2.0/开发库/05编码及单元测试/51源代码</t>
  </si>
  <si>
    <t>http://172.16.9.156:9001/svn/eshop/成都移动/sc_eshop_back_3.0.0</t>
    <phoneticPr fontId="2" type="noConversion"/>
  </si>
  <si>
    <t>http://172.16.9.156:9001/svn/eshop/成都移动/sc_back_3</t>
    <phoneticPr fontId="2" type="noConversion"/>
  </si>
  <si>
    <t>运维管理平台</t>
    <phoneticPr fontId="2" type="noConversion"/>
  </si>
  <si>
    <t>http://172.16.9.106:9001/svn/iMusic</t>
    <phoneticPr fontId="2" type="noConversion"/>
  </si>
  <si>
    <t>http://172.16.9.106:9001/svn/VASD_BPD_SCMob_DSSP for WMC v2.0/</t>
    <phoneticPr fontId="2" type="noConversion"/>
  </si>
  <si>
    <t>http://172.16.9.106:9001/svn/VASD_BPD_SCMob_DSSP for WMC v2.0/</t>
  </si>
  <si>
    <t>http://172.16.9.106:9001/svn/VASD_BPD_SCMob_DSSP for WMC v2.0</t>
    <phoneticPr fontId="2" type="noConversion"/>
  </si>
  <si>
    <t>http://172.16.9.106:9001/svn/VASD_BPD_SCMob_DSSP for WMC v2.0/04编码及单元测试</t>
    <phoneticPr fontId="2" type="noConversion"/>
  </si>
  <si>
    <t>http://172.16.9.106:9001/svn/VASD_BPD_SCMob_DSSP for WMC v2.0/08发布</t>
    <phoneticPr fontId="2" type="noConversion"/>
  </si>
  <si>
    <t>配置类需求由管理后台配置发布。</t>
    <phoneticPr fontId="2" type="noConversion"/>
  </si>
  <si>
    <t>http://172.16.9.156:9001/svn/MISO_ECHD/天津电信/echn_cms_tj</t>
    <phoneticPr fontId="2" type="noConversion"/>
  </si>
  <si>
    <t>配置类需求由短厅管理后台配置发布。
开发类需求ftp上传编译后代码发布</t>
    <phoneticPr fontId="2" type="noConversion"/>
  </si>
  <si>
    <t>http://172.16.9.156:9001/svn/MISO_ECHD/天津电信/ecpweb_card_sell30</t>
    <phoneticPr fontId="2" type="noConversion"/>
  </si>
  <si>
    <t>http://172.16.9.156:9001/svn/MISO_ECHD/天津电信/商务/UI改版/echd-telecom-tj-business</t>
    <phoneticPr fontId="2" type="noConversion"/>
  </si>
  <si>
    <t>http://172.16.9.156:9001/svn/MISO_ECHD/天津电信/生产/UI改版/echd-telecom-tj-business</t>
    <phoneticPr fontId="2" type="noConversion"/>
  </si>
  <si>
    <t>http://172.16.9.156:9001/svn/MyProject/天津电信/tjtcaccess</t>
    <phoneticPr fontId="2" type="noConversion"/>
  </si>
  <si>
    <t xml:space="preserve">是（IOS版本利用苹果官方App Store商店发布）
</t>
  </si>
  <si>
    <t>http://172.16.9.106:9001/svn/MISO_BDD_APP</t>
  </si>
  <si>
    <t>maven</t>
    <phoneticPr fontId="2" type="noConversion"/>
  </si>
  <si>
    <t>http://172.16.9.156:9001/svn/eshop/虚拟运营商/天音/源代码/maven</t>
    <phoneticPr fontId="2" type="noConversion"/>
  </si>
  <si>
    <t>http://172.16.9.156:9001/svn/eshop/%E8%99%9A%E6%8B%9F%E8%BF%90%E8%90%A5%E5%95%86/%E5%A4%A9%E9%9F%B3/%E6%BA%90%E4%BB%A3%E7%A0%81/maven/mallPortal</t>
  </si>
  <si>
    <t>http://172.16.9.156:9001/svn/MISO_ECHD/%E8%99%9A%E6%8B%9F%E8%90%A5%E4%B8%9A%E5%8E%85/%E5%A4%A9%E9%9F%B3%E7%BD%91%E5%8E%85/VirtualNetbWeb-telling</t>
    <phoneticPr fontId="2" type="noConversion"/>
  </si>
  <si>
    <t>生产树_虚拟运营商天音</t>
    <phoneticPr fontId="2" type="noConversion"/>
  </si>
  <si>
    <t>天音控股</t>
    <phoneticPr fontId="2" type="noConversion"/>
  </si>
  <si>
    <t>RBSS</t>
    <phoneticPr fontId="2" type="noConversion"/>
  </si>
  <si>
    <t>http://172.16.9.106:9001/svn/MISO_SPD_aisidiMNVO_ASD Resell BOSS v1.0</t>
    <phoneticPr fontId="2" type="noConversion"/>
  </si>
  <si>
    <t>sPS</t>
    <phoneticPr fontId="2" type="noConversion"/>
  </si>
  <si>
    <t>SHELL脚本</t>
    <phoneticPr fontId="2" type="noConversion"/>
  </si>
  <si>
    <t>已下线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</si>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</sst>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indexed="12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</font>
    <font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u/>
      <sz val="10"/>
      <color theme="10"/>
      <name val="Arial"/>
      <family val="2"/>
    </font>
    <font>
      <sz val="10"/>
      <color rgb="FF000000"/>
      <name val="Verdana"/>
      <family val="2"/>
    </font>
    <font>
      <u/>
      <sz val="10"/>
      <color indexed="12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0"/>
      <name val="Arial"/>
      <family val="2"/>
    </font>
    <font>
      <u/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23" fillId="0" borderId="0"/>
    <xf numFmtId="0" fontId="24" fillId="0" borderId="0"/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1" fillId="0" borderId="0">
      <alignment vertical="center"/>
    </xf>
    <xf numFmtId="0" fontId="1" fillId="0" borderId="0"/>
  </cellStyleXfs>
  <cellXfs count="223">
    <xf numFmtId="0" fontId="0" fillId="0" borderId="0" xfId="0">
      <alignment vertical="center"/>
    </xf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7" fillId="4" borderId="7" xfId="0" applyFont="1" applyFill="1" applyBorder="1" applyAlignment="1"/>
    <xf numFmtId="0" fontId="8" fillId="5" borderId="5" xfId="0" applyFont="1" applyFill="1" applyBorder="1" applyAlignment="1"/>
    <xf numFmtId="0" fontId="9" fillId="5" borderId="5" xfId="0" applyFont="1" applyFill="1" applyBorder="1" applyAlignment="1"/>
    <xf numFmtId="0" fontId="9" fillId="5" borderId="6" xfId="0" applyFont="1" applyFill="1" applyBorder="1" applyAlignment="1"/>
    <xf numFmtId="0" fontId="9" fillId="5" borderId="1" xfId="0" applyFont="1" applyFill="1" applyBorder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>
      <alignment vertical="center"/>
    </xf>
    <xf numFmtId="0" fontId="10" fillId="0" borderId="1" xfId="2" applyFont="1" applyBorder="1" applyAlignment="1" applyProtection="1">
      <alignment vertical="center"/>
    </xf>
    <xf numFmtId="0" fontId="0" fillId="6" borderId="5" xfId="0" applyFill="1" applyBorder="1" applyAlignment="1"/>
    <xf numFmtId="0" fontId="0" fillId="6" borderId="6" xfId="0" applyFill="1" applyBorder="1" applyAlignment="1"/>
    <xf numFmtId="0" fontId="0" fillId="6" borderId="1" xfId="0" applyFill="1" applyBorder="1">
      <alignment vertical="center"/>
    </xf>
    <xf numFmtId="0" fontId="0" fillId="0" borderId="0" xfId="0" applyFill="1">
      <alignment vertical="center"/>
    </xf>
    <xf numFmtId="0" fontId="10" fillId="6" borderId="1" xfId="2" applyFont="1" applyFill="1" applyBorder="1" applyAlignment="1" applyProtection="1">
      <alignment vertical="center"/>
    </xf>
    <xf numFmtId="0" fontId="10" fillId="0" borderId="1" xfId="2" applyFont="1" applyBorder="1" applyAlignment="1" applyProtection="1">
      <alignment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10" fillId="0" borderId="1" xfId="2" applyNumberFormat="1" applyFont="1" applyBorder="1" applyAlignment="1" applyProtection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7" fillId="4" borderId="10" xfId="0" applyFont="1" applyFill="1" applyBorder="1" applyAlignment="1"/>
    <xf numFmtId="0" fontId="12" fillId="0" borderId="11" xfId="2" applyFont="1" applyBorder="1" applyAlignment="1" applyProtection="1">
      <alignment vertical="center"/>
    </xf>
    <xf numFmtId="0" fontId="0" fillId="0" borderId="11" xfId="0" applyBorder="1">
      <alignment vertical="center"/>
    </xf>
    <xf numFmtId="0" fontId="13" fillId="0" borderId="1" xfId="0" applyFont="1" applyBorder="1">
      <alignment vertical="center"/>
    </xf>
    <xf numFmtId="0" fontId="0" fillId="0" borderId="3" xfId="0" applyBorder="1">
      <alignment vertical="center"/>
    </xf>
    <xf numFmtId="0" fontId="11" fillId="0" borderId="1" xfId="2" applyFont="1" applyBorder="1" applyAlignment="1" applyProtection="1">
      <alignment vertical="center"/>
    </xf>
    <xf numFmtId="0" fontId="11" fillId="0" borderId="3" xfId="2" applyFont="1" applyBorder="1" applyAlignment="1" applyProtection="1">
      <alignment vertical="center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>
      <alignment vertical="center"/>
    </xf>
    <xf numFmtId="0" fontId="11" fillId="0" borderId="0" xfId="2" applyFont="1" applyAlignment="1" applyProtection="1">
      <alignment vertical="center"/>
    </xf>
    <xf numFmtId="0" fontId="0" fillId="0" borderId="2" xfId="0" applyFont="1" applyBorder="1">
      <alignment vertical="center"/>
    </xf>
    <xf numFmtId="0" fontId="0" fillId="0" borderId="5" xfId="0" applyFont="1" applyBorder="1" applyAlignment="1"/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/>
    <xf numFmtId="0" fontId="13" fillId="0" borderId="12" xfId="0" applyFont="1" applyBorder="1" applyAlignment="1"/>
    <xf numFmtId="0" fontId="0" fillId="0" borderId="6" xfId="0" applyFont="1" applyBorder="1" applyAlignment="1"/>
    <xf numFmtId="0" fontId="0" fillId="0" borderId="1" xfId="0" applyBorder="1" applyAlignment="1"/>
    <xf numFmtId="0" fontId="15" fillId="0" borderId="0" xfId="0" applyFont="1">
      <alignment vertical="center"/>
    </xf>
    <xf numFmtId="0" fontId="18" fillId="2" borderId="13" xfId="3" applyFont="1" applyFill="1" applyBorder="1" applyAlignment="1">
      <alignment horizontal="left" vertical="center"/>
    </xf>
    <xf numFmtId="0" fontId="16" fillId="7" borderId="13" xfId="0" applyFont="1" applyFill="1" applyBorder="1" applyAlignment="1">
      <alignment vertical="center"/>
    </xf>
    <xf numFmtId="0" fontId="19" fillId="2" borderId="13" xfId="4" applyFont="1" applyFill="1" applyBorder="1" applyAlignment="1">
      <alignment horizontal="left" vertical="center" wrapText="1"/>
    </xf>
    <xf numFmtId="0" fontId="20" fillId="7" borderId="13" xfId="0" applyFont="1" applyFill="1" applyBorder="1" applyAlignment="1">
      <alignment vertical="center"/>
    </xf>
    <xf numFmtId="0" fontId="20" fillId="5" borderId="13" xfId="0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8" fillId="6" borderId="13" xfId="3" applyFont="1" applyFill="1" applyBorder="1" applyAlignment="1">
      <alignment horizontal="left" vertical="center"/>
    </xf>
    <xf numFmtId="0" fontId="19" fillId="6" borderId="13" xfId="4" applyFont="1" applyFill="1" applyBorder="1" applyAlignment="1">
      <alignment horizontal="left" vertical="center" wrapText="1"/>
    </xf>
    <xf numFmtId="0" fontId="18" fillId="8" borderId="13" xfId="3" applyFont="1" applyFill="1" applyBorder="1" applyAlignment="1">
      <alignment horizontal="left" vertical="center"/>
    </xf>
    <xf numFmtId="0" fontId="18" fillId="0" borderId="13" xfId="3" applyFont="1" applyFill="1" applyBorder="1" applyAlignment="1">
      <alignment horizontal="left" vertical="center"/>
    </xf>
    <xf numFmtId="0" fontId="0" fillId="0" borderId="13" xfId="0" applyBorder="1">
      <alignment vertical="center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/>
    <xf numFmtId="0" fontId="5" fillId="5" borderId="13" xfId="0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Border="1" applyAlignment="1"/>
    <xf numFmtId="176" fontId="0" fillId="0" borderId="13" xfId="0" applyNumberFormat="1" applyBorder="1" applyAlignment="1">
      <alignment horizontal="center" vertical="center"/>
    </xf>
    <xf numFmtId="0" fontId="5" fillId="0" borderId="13" xfId="0" applyFont="1" applyFill="1" applyBorder="1" applyAlignment="1"/>
    <xf numFmtId="0" fontId="0" fillId="0" borderId="13" xfId="0" applyFill="1" applyBorder="1" applyAlignment="1">
      <alignment horizontal="center" vertical="center"/>
    </xf>
    <xf numFmtId="0" fontId="22" fillId="5" borderId="13" xfId="0" applyFont="1" applyFill="1" applyBorder="1" applyAlignment="1">
      <alignment horizontal="left" vertical="center" wrapText="1"/>
    </xf>
    <xf numFmtId="0" fontId="22" fillId="5" borderId="13" xfId="0" applyFont="1" applyFill="1" applyBorder="1" applyAlignment="1">
      <alignment horizontal="left" vertical="center"/>
    </xf>
    <xf numFmtId="0" fontId="18" fillId="0" borderId="0" xfId="3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176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6" xfId="2" applyFill="1" applyBorder="1" applyAlignment="1" applyProtection="1"/>
    <xf numFmtId="0" fontId="4" fillId="0" borderId="1" xfId="2" applyBorder="1" applyAlignment="1" applyProtection="1">
      <alignment vertical="center" wrapText="1"/>
    </xf>
    <xf numFmtId="0" fontId="4" fillId="0" borderId="1" xfId="2" applyBorder="1" applyAlignment="1" applyProtection="1">
      <alignment vertical="center"/>
    </xf>
    <xf numFmtId="0" fontId="0" fillId="0" borderId="0" xfId="0" applyFill="1" applyBorder="1" applyAlignment="1"/>
    <xf numFmtId="0" fontId="4" fillId="0" borderId="0" xfId="2" applyAlignment="1" applyProtection="1">
      <alignment vertical="center" wrapText="1"/>
    </xf>
    <xf numFmtId="176" fontId="0" fillId="0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2" applyAlignment="1" applyProtection="1">
      <alignment vertical="center"/>
    </xf>
    <xf numFmtId="0" fontId="4" fillId="6" borderId="1" xfId="2" applyFill="1" applyBorder="1" applyAlignment="1" applyProtection="1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10" fillId="0" borderId="1" xfId="2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36" fillId="0" borderId="1" xfId="0" applyFont="1" applyBorder="1">
      <alignment vertical="center"/>
    </xf>
    <xf numFmtId="0" fontId="9" fillId="0" borderId="1" xfId="11" applyFont="1" applyFill="1" applyBorder="1" applyAlignment="1"/>
    <xf numFmtId="0" fontId="9" fillId="0" borderId="1" xfId="11" applyFont="1" applyFill="1" applyBorder="1" applyAlignment="1">
      <alignment horizontal="left" vertical="top"/>
    </xf>
    <xf numFmtId="0" fontId="32" fillId="0" borderId="1" xfId="2" applyFont="1" applyFill="1" applyBorder="1" applyAlignment="1" applyProtection="1">
      <alignment horizontal="left" vertical="top"/>
    </xf>
    <xf numFmtId="0" fontId="9" fillId="0" borderId="1" xfId="11" applyFont="1" applyFill="1" applyBorder="1" applyAlignment="1">
      <alignment vertical="center"/>
    </xf>
    <xf numFmtId="0" fontId="1" fillId="0" borderId="1" xfId="11" applyFill="1" applyBorder="1" applyAlignment="1"/>
    <xf numFmtId="0" fontId="2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9" fillId="0" borderId="1" xfId="2" applyFont="1" applyFill="1" applyBorder="1" applyAlignment="1" applyProtection="1">
      <alignment vertical="center"/>
    </xf>
    <xf numFmtId="0" fontId="0" fillId="0" borderId="1" xfId="0" applyFill="1" applyBorder="1" applyAlignment="1">
      <alignment wrapText="1"/>
    </xf>
    <xf numFmtId="0" fontId="29" fillId="0" borderId="1" xfId="2" applyFont="1" applyFill="1" applyBorder="1" applyAlignment="1" applyProtection="1">
      <alignment vertical="center" wrapText="1"/>
    </xf>
    <xf numFmtId="0" fontId="27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9" fillId="0" borderId="1" xfId="2" applyFont="1" applyFill="1" applyBorder="1" applyAlignment="1" applyProtection="1">
      <alignment wrapText="1"/>
    </xf>
    <xf numFmtId="0" fontId="27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0" fillId="0" borderId="1" xfId="0" applyFont="1" applyFill="1" applyBorder="1" applyAlignment="1"/>
    <xf numFmtId="0" fontId="0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42" fillId="0" borderId="1" xfId="2" applyFont="1" applyFill="1" applyBorder="1" applyAlignment="1" applyProtection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8" fillId="2" borderId="14" xfId="3" applyFont="1" applyFill="1" applyBorder="1" applyAlignment="1">
      <alignment horizontal="left" vertical="center"/>
    </xf>
    <xf numFmtId="0" fontId="19" fillId="2" borderId="14" xfId="4" applyFont="1" applyFill="1" applyBorder="1" applyAlignment="1">
      <alignment horizontal="left" vertical="center" wrapText="1"/>
    </xf>
    <xf numFmtId="0" fontId="18" fillId="6" borderId="14" xfId="3" applyFont="1" applyFill="1" applyBorder="1" applyAlignment="1">
      <alignment horizontal="left" vertical="center"/>
    </xf>
    <xf numFmtId="0" fontId="19" fillId="6" borderId="14" xfId="4" applyFont="1" applyFill="1" applyBorder="1" applyAlignment="1">
      <alignment horizontal="left" vertical="center" wrapText="1"/>
    </xf>
    <xf numFmtId="0" fontId="18" fillId="8" borderId="14" xfId="3" applyFont="1" applyFill="1" applyBorder="1" applyAlignment="1">
      <alignment horizontal="left" vertical="center"/>
    </xf>
    <xf numFmtId="0" fontId="18" fillId="0" borderId="14" xfId="3" applyFont="1" applyFill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 applyAlignment="1"/>
    <xf numFmtId="0" fontId="5" fillId="5" borderId="14" xfId="0" applyFont="1" applyFill="1" applyBorder="1" applyAlignment="1"/>
    <xf numFmtId="0" fontId="5" fillId="0" borderId="14" xfId="0" applyFont="1" applyFill="1" applyBorder="1" applyAlignment="1"/>
    <xf numFmtId="0" fontId="5" fillId="3" borderId="8" xfId="0" applyFont="1" applyFill="1" applyBorder="1" applyAlignment="1"/>
    <xf numFmtId="0" fontId="6" fillId="3" borderId="8" xfId="0" applyFont="1" applyFill="1" applyBorder="1" applyAlignment="1"/>
    <xf numFmtId="0" fontId="5" fillId="3" borderId="9" xfId="0" applyFont="1" applyFill="1" applyBorder="1" applyAlignment="1"/>
    <xf numFmtId="0" fontId="6" fillId="4" borderId="4" xfId="0" applyFont="1" applyFill="1" applyBorder="1" applyAlignment="1"/>
    <xf numFmtId="0" fontId="7" fillId="4" borderId="4" xfId="0" applyFont="1" applyFill="1" applyBorder="1" applyAlignment="1"/>
    <xf numFmtId="0" fontId="5" fillId="4" borderId="4" xfId="0" applyFont="1" applyFill="1" applyBorder="1" applyAlignment="1"/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4" fillId="5" borderId="1" xfId="2" applyFill="1" applyBorder="1" applyAlignment="1" applyProtection="1"/>
    <xf numFmtId="0" fontId="0" fillId="6" borderId="1" xfId="0" applyFill="1" applyBorder="1" applyAlignment="1"/>
    <xf numFmtId="0" fontId="0" fillId="0" borderId="1" xfId="0" applyFill="1" applyBorder="1">
      <alignment vertical="center"/>
    </xf>
    <xf numFmtId="0" fontId="12" fillId="0" borderId="1" xfId="2" applyFont="1" applyBorder="1" applyAlignment="1" applyProtection="1">
      <alignment vertical="center"/>
    </xf>
    <xf numFmtId="0" fontId="13" fillId="0" borderId="1" xfId="0" applyFont="1" applyBorder="1" applyAlignment="1"/>
    <xf numFmtId="0" fontId="0" fillId="0" borderId="1" xfId="0" applyFont="1" applyBorder="1" applyAlignment="1"/>
    <xf numFmtId="0" fontId="15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left" vertical="top"/>
    </xf>
    <xf numFmtId="0" fontId="11" fillId="0" borderId="1" xfId="2" applyFont="1" applyBorder="1" applyAlignment="1" applyProtection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1" fillId="2" borderId="1" xfId="2" applyFont="1" applyFill="1" applyBorder="1" applyAlignment="1" applyProtection="1">
      <alignment horizontal="left" vertical="top"/>
    </xf>
    <xf numFmtId="0" fontId="11" fillId="2" borderId="1" xfId="2" applyFont="1" applyFill="1" applyBorder="1" applyAlignment="1" applyProtection="1">
      <alignment horizontal="left" vertical="top" wrapText="1"/>
    </xf>
    <xf numFmtId="0" fontId="41" fillId="0" borderId="1" xfId="12" applyFill="1" applyBorder="1">
      <alignment vertical="center"/>
    </xf>
    <xf numFmtId="0" fontId="1" fillId="0" borderId="1" xfId="13" applyFill="1" applyBorder="1" applyAlignment="1"/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>
      <alignment vertical="center"/>
    </xf>
    <xf numFmtId="0" fontId="26" fillId="0" borderId="1" xfId="2" applyFont="1" applyBorder="1" applyAlignment="1" applyProtection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16" fillId="0" borderId="1" xfId="9" applyFont="1" applyBorder="1" applyAlignment="1">
      <alignment horizontal="left" vertical="top" wrapText="1"/>
    </xf>
    <xf numFmtId="0" fontId="16" fillId="0" borderId="1" xfId="9" applyFont="1" applyBorder="1">
      <alignment vertical="center"/>
    </xf>
    <xf numFmtId="0" fontId="38" fillId="0" borderId="1" xfId="1" applyFont="1" applyBorder="1" applyAlignment="1">
      <alignment horizontal="left" vertical="top" wrapText="1"/>
    </xf>
    <xf numFmtId="0" fontId="28" fillId="0" borderId="1" xfId="10" applyFont="1" applyBorder="1" applyAlignment="1" applyProtection="1">
      <alignment horizontal="left" vertical="top" wrapText="1"/>
    </xf>
    <xf numFmtId="0" fontId="40" fillId="9" borderId="1" xfId="0" applyFont="1" applyFill="1" applyBorder="1" applyAlignment="1">
      <alignment vertical="top" wrapText="1"/>
    </xf>
    <xf numFmtId="0" fontId="10" fillId="0" borderId="1" xfId="2" applyFont="1" applyFill="1" applyBorder="1" applyAlignment="1" applyProtection="1"/>
    <xf numFmtId="0" fontId="10" fillId="0" borderId="1" xfId="2" applyFont="1" applyFill="1" applyBorder="1" applyAlignment="1" applyProtection="1">
      <alignment wrapText="1"/>
    </xf>
    <xf numFmtId="0" fontId="0" fillId="5" borderId="1" xfId="0" applyFill="1" applyBorder="1" applyAlignment="1"/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37" fillId="0" borderId="1" xfId="0" applyNumberFormat="1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45" fillId="0" borderId="0" xfId="0" applyFont="1" applyFill="1" applyBorder="1" applyAlignment="1" applyProtection="1">
      <alignment horizontal="center"/>
    </xf>
    <xf numFmtId="0" fontId="45" fillId="0" borderId="10" xfId="0" applyFont="1" applyFill="1" applyBorder="1" applyAlignment="1" applyProtection="1">
      <alignment horizontal="center"/>
    </xf>
    <xf numFmtId="0" fontId="45" fillId="0" borderId="15" xfId="0" applyFont="1" applyFill="1" applyBorder="1" applyAlignment="1" applyProtection="1">
      <alignment horizontal="center"/>
    </xf>
    <xf numFmtId="0" fontId="44" fillId="0" borderId="1" xfId="0" applyFont="1" applyBorder="1" applyAlignment="1"/>
    <xf numFmtId="0" fontId="46" fillId="0" borderId="1" xfId="0" applyFont="1" applyBorder="1" applyAlignment="1"/>
    <xf numFmtId="0" fontId="46" fillId="0" borderId="1" xfId="0" applyFont="1" applyBorder="1">
      <alignment vertical="center"/>
    </xf>
    <xf numFmtId="0" fontId="46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0" fillId="2" borderId="0" xfId="0" applyFill="1">
      <alignment vertical="center"/>
    </xf>
    <xf numFmtId="0" fontId="0" fillId="0" borderId="5" xfId="0" applyFill="1" applyBorder="1" applyAlignment="1"/>
    <xf numFmtId="0" fontId="30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4" borderId="16" xfId="0" applyFont="1" applyFill="1" applyBorder="1" applyAlignment="1"/>
    <xf numFmtId="0" fontId="5" fillId="4" borderId="16" xfId="0" applyFont="1" applyFill="1" applyBorder="1" applyAlignment="1"/>
    <xf numFmtId="0" fontId="0" fillId="0" borderId="7" xfId="0" applyFill="1" applyBorder="1" applyAlignment="1"/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2" applyFont="1" applyAlignment="1" applyProtection="1">
      <alignment vertical="center"/>
    </xf>
    <xf numFmtId="0" fontId="0" fillId="0" borderId="0" xfId="0" applyFill="1" applyAlignment="1"/>
    <xf numFmtId="0" fontId="10" fillId="0" borderId="0" xfId="2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10" fillId="0" borderId="0" xfId="2" applyFont="1" applyBorder="1" applyAlignment="1" applyProtection="1">
      <alignment vertical="center"/>
    </xf>
    <xf numFmtId="0" fontId="10" fillId="0" borderId="0" xfId="2" applyFont="1" applyFill="1" applyBorder="1" applyAlignment="1" applyProtection="1"/>
    <xf numFmtId="0" fontId="0" fillId="0" borderId="0" xfId="0" applyAlignment="1">
      <alignment vertical="center" wrapText="1"/>
    </xf>
    <xf numFmtId="0" fontId="10" fillId="0" borderId="0" xfId="2" applyFont="1" applyFill="1" applyBorder="1" applyAlignment="1" applyProtection="1">
      <alignment wrapText="1"/>
    </xf>
    <xf numFmtId="0" fontId="10" fillId="0" borderId="5" xfId="2" applyFont="1" applyBorder="1" applyAlignment="1" applyProtection="1">
      <alignment vertical="center" wrapText="1"/>
    </xf>
    <xf numFmtId="0" fontId="8" fillId="0" borderId="5" xfId="11" applyFont="1" applyFill="1" applyBorder="1" applyAlignment="1">
      <alignment horizontal="left" vertical="top"/>
    </xf>
    <xf numFmtId="0" fontId="0" fillId="0" borderId="5" xfId="0" applyFill="1" applyBorder="1">
      <alignment vertical="center"/>
    </xf>
    <xf numFmtId="0" fontId="10" fillId="0" borderId="5" xfId="2" applyFont="1" applyFill="1" applyBorder="1" applyAlignment="1" applyProtection="1">
      <alignment vertical="center"/>
    </xf>
    <xf numFmtId="0" fontId="8" fillId="0" borderId="0" xfId="11" applyFont="1" applyFill="1" applyBorder="1" applyAlignment="1">
      <alignment horizontal="left" vertical="top"/>
    </xf>
    <xf numFmtId="0" fontId="10" fillId="0" borderId="0" xfId="2" applyFont="1" applyFill="1" applyBorder="1" applyAlignment="1" applyProtection="1">
      <alignment vertical="center"/>
    </xf>
    <xf numFmtId="0" fontId="0" fillId="10" borderId="5" xfId="0" applyFill="1" applyBorder="1" applyAlignment="1"/>
    <xf numFmtId="0" fontId="44" fillId="10" borderId="0" xfId="0" applyFont="1" applyFill="1" applyAlignment="1"/>
    <xf numFmtId="0" fontId="44" fillId="10" borderId="0" xfId="0" applyFont="1" applyFill="1" applyBorder="1">
      <alignment vertical="center"/>
    </xf>
    <xf numFmtId="0" fontId="44" fillId="10" borderId="0" xfId="0" applyFont="1" applyFill="1">
      <alignment vertical="center"/>
    </xf>
    <xf numFmtId="0" fontId="10" fillId="0" borderId="0" xfId="2" applyFont="1" applyBorder="1" applyAlignment="1" applyProtection="1">
      <alignment vertical="center" wrapText="1"/>
    </xf>
    <xf numFmtId="0" fontId="0" fillId="10" borderId="0" xfId="0" applyFill="1" applyAlignment="1"/>
    <xf numFmtId="0" fontId="0" fillId="10" borderId="0" xfId="0" applyFill="1">
      <alignment vertical="center"/>
    </xf>
    <xf numFmtId="0" fontId="0" fillId="0" borderId="5" xfId="0" applyFill="1" applyBorder="1" applyAlignment="1">
      <alignment vertical="center"/>
    </xf>
    <xf numFmtId="0" fontId="10" fillId="0" borderId="5" xfId="2" applyFont="1" applyFill="1" applyBorder="1" applyAlignment="1" applyProtection="1">
      <alignment vertical="center" wrapText="1"/>
    </xf>
    <xf numFmtId="0" fontId="0" fillId="0" borderId="0" xfId="0" applyFill="1" applyAlignment="1">
      <alignment vertical="center"/>
    </xf>
    <xf numFmtId="0" fontId="0" fillId="5" borderId="0" xfId="0" applyFill="1" applyAlignment="1"/>
    <xf numFmtId="0" fontId="0" fillId="5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Border="1" applyAlignment="1">
      <alignment vertical="center" wrapText="1"/>
    </xf>
    <xf numFmtId="0" fontId="10" fillId="0" borderId="5" xfId="2" applyFont="1" applyBorder="1" applyAlignment="1" applyProtection="1">
      <alignment vertical="center"/>
    </xf>
    <xf numFmtId="0" fontId="0" fillId="0" borderId="5" xfId="0" applyBorder="1" applyAlignment="1">
      <alignment wrapText="1"/>
    </xf>
    <xf numFmtId="0" fontId="45" fillId="0" borderId="10" xfId="0" applyFont="1" applyFill="1" applyBorder="1" applyAlignment="1" applyProtection="1">
      <alignment horizontal="center"/>
    </xf>
    <xf numFmtId="0" fontId="45" fillId="0" borderId="0" xfId="0" applyFont="1" applyFill="1" applyBorder="1" applyAlignment="1" applyProtection="1">
      <alignment horizontal="center"/>
    </xf>
    <xf numFmtId="0" fontId="45" fillId="0" borderId="15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4">
    <cellStyle name="0,0_x000d_&#10;NA_x000d_&#10;" xfId="8"/>
    <cellStyle name="常规" xfId="0" builtinId="0"/>
    <cellStyle name="常规 15" xfId="5"/>
    <cellStyle name="常规 17 2" xfId="12"/>
    <cellStyle name="常规 19" xfId="11"/>
    <cellStyle name="常规 19 2" xfId="13"/>
    <cellStyle name="常规 2" xfId="1"/>
    <cellStyle name="常规 2 10 2" xfId="3"/>
    <cellStyle name="常规 2 2 10" xfId="4"/>
    <cellStyle name="常规 2 2 4" xfId="6"/>
    <cellStyle name="常规 3" xfId="9"/>
    <cellStyle name="超链接" xfId="2" builtinId="8"/>
    <cellStyle name="超链接 2" xfId="10"/>
    <cellStyle name="普通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9.106:9001/svn/VASD_BPD_SCMob_DSSP%20for%20WMC%20v2.0/08&#21457;&#24067;" TargetMode="External"/><Relationship Id="rId2" Type="http://schemas.openxmlformats.org/officeDocument/2006/relationships/hyperlink" Target="http://172.16.9.106:9001/svn/VASD_BPD_SCMob_DSSP%20for%20WMC%20v2.0/04&#32534;&#30721;&#21450;&#21333;&#20803;&#27979;&#35797;" TargetMode="External"/><Relationship Id="rId1" Type="http://schemas.openxmlformats.org/officeDocument/2006/relationships/hyperlink" Target="http://172.16.9.106:9001/svn/VASD_BPD_SCMob_DSSP%20for%20WMC%20v2.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72.16.9.106:9001/svn/VASD_BPD_SCMob_DSSP%20for%20WMC%20v2.0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16.9.106:9001/svn/RTID/tag/shanxi" TargetMode="External"/><Relationship Id="rId299" Type="http://schemas.openxmlformats.org/officeDocument/2006/relationships/hyperlink" Target="http://172.16.9.156:9001/svn/peb_pd/&#21457;&#24067;&#21306;/&#28192;&#36947;&#31649;&#29702;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3" Type="http://schemas.openxmlformats.org/officeDocument/2006/relationships/hyperlink" Target="http://172.16.9.106:9001/svn/RTID/branch/anhui" TargetMode="External"/><Relationship Id="rId159" Type="http://schemas.openxmlformats.org/officeDocument/2006/relationships/hyperlink" Target="http://172.16.9.156:9001/svn/MISO_ECHD/&#23433;&#24509;&#31227;&#21160;/&#33258;&#21161;&#32456;&#31471;/&#24320;&#21457;&#21306;/ah_self3.0" TargetMode="External"/><Relationship Id="rId324" Type="http://schemas.openxmlformats.org/officeDocument/2006/relationships/hyperlink" Target="http://172.16.9.156:9001/svn/peb_pd/&#21463;&#25511;&#21306;/&#28192;&#36947;&#30452;&#20379;&#24179;&#21488;" TargetMode="External"/><Relationship Id="rId366" Type="http://schemas.openxmlformats.org/officeDocument/2006/relationships/hyperlink" Target="http://172.16.9.106:9001/svn/BILLING_SXTelecom_iBSS%20v1.0.3%202015NR/&#24320;&#21457;&#24211;" TargetMode="External"/><Relationship Id="rId170" Type="http://schemas.openxmlformats.org/officeDocument/2006/relationships/hyperlink" Target="http://172.16.9.156:9001/svn/MISO_ECHD/&#23433;&#24509;&#31227;&#21160;/gray-released" TargetMode="External"/><Relationship Id="rId226" Type="http://schemas.openxmlformats.org/officeDocument/2006/relationships/hyperlink" Target="http://172.16.9.156:9001/svn/peb_pd/&#24320;&#21457;&#21306;/&#28192;&#36947;&#31649;&#29702;" TargetMode="External"/><Relationship Id="rId268" Type="http://schemas.openxmlformats.org/officeDocument/2006/relationships/hyperlink" Target="http://172.16.9.156:9001/svn/peb_pd/&#21463;&#25511;&#21306;/&#28192;&#36947;&#31649;&#29702;" TargetMode="External"/><Relationship Id="rId32" Type="http://schemas.openxmlformats.org/officeDocument/2006/relationships/hyperlink" Target="http://172.16.9.106:9001/svn/crmcui/DevelopCodeNew" TargetMode="External"/><Relationship Id="rId74" Type="http://schemas.openxmlformats.org/officeDocument/2006/relationships/hyperlink" Target="http://172.16.9.106:9001/svn/RTID/branch/guangzhou" TargetMode="External"/><Relationship Id="rId128" Type="http://schemas.openxmlformats.org/officeDocument/2006/relationships/hyperlink" Target="http://172.16.9.106:9001/svn/RTID/tag/sichuan" TargetMode="External"/><Relationship Id="rId335" Type="http://schemas.openxmlformats.org/officeDocument/2006/relationships/hyperlink" Target="http://172.16.9.106:9001/svn/ac_shanxi/E3base" TargetMode="External"/><Relationship Id="rId377" Type="http://schemas.openxmlformats.org/officeDocument/2006/relationships/hyperlink" Target="http://172.16.9.106:9001/svn/BILLING_JLMob_iNG%20v3.0.03%202015NR/&#21463;&#25511;&#21306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81" Type="http://schemas.openxmlformats.org/officeDocument/2006/relationships/hyperlink" Target="http://172.16.9.156:9001/svn/MISO_ECHD/&#23665;&#35199;&#30005;&#20449;/wap/sxtcwap2.0new" TargetMode="External"/><Relationship Id="rId237" Type="http://schemas.openxmlformats.org/officeDocument/2006/relationships/hyperlink" Target="http://172.16.9.156:9001/svn/peb_pd/&#21463;&#25511;&#21306;/&#20195;&#29702;&#21830;&#37228;&#37329;" TargetMode="External"/><Relationship Id="rId402" Type="http://schemas.openxmlformats.org/officeDocument/2006/relationships/hyperlink" Target="http://172.16.9.106:9001/svn/BILLING_AHMob_BOSSNB2015/&#21457;&#24067;&#21306;" TargetMode="External"/><Relationship Id="rId279" Type="http://schemas.openxmlformats.org/officeDocument/2006/relationships/hyperlink" Target="http://172.16.9.156:9001/svn/peb_pd/&#21457;&#24067;&#21306;/&#28192;&#36947;&#31649;&#29702;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9" Type="http://schemas.openxmlformats.org/officeDocument/2006/relationships/hyperlink" Target="http://172.16.9.106:9001/svn/RTID/tag/sichuan" TargetMode="External"/><Relationship Id="rId290" Type="http://schemas.openxmlformats.org/officeDocument/2006/relationships/hyperlink" Target="http://172.16.9.156:9001/svn/peb_pd/&#24320;&#21457;&#21306;/&#37327;&#21270;&#34218;&#37228;" TargetMode="External"/><Relationship Id="rId304" Type="http://schemas.openxmlformats.org/officeDocument/2006/relationships/hyperlink" Target="http://172.16.9.156:9001/svn/peb_pd/&#21463;&#25511;&#21306;/&#28192;&#36947;&#31649;&#29702;" TargetMode="External"/><Relationship Id="rId346" Type="http://schemas.openxmlformats.org/officeDocument/2006/relationships/hyperlink" Target="http://172.16.9.106:9001/svn/BILLING_CQMob_iDSC(cloud%20storage)%202014NR/BILLING&#25216;&#26415;&#32452;&#20214;%20V1.0.0/&#21457;&#24067;&#21306;" TargetMode="External"/><Relationship Id="rId388" Type="http://schemas.openxmlformats.org/officeDocument/2006/relationships/hyperlink" Target="http://172.16.9.106:9001/svn/BILLING_AHMob_BOSSNB2015/&#24320;&#21457;&#24211;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71" Type="http://schemas.openxmlformats.org/officeDocument/2006/relationships/hyperlink" Target="http://172.16.9.106:9001/MISO_ECHD/&#21508;&#23567;&#32452;&#25991;&#26723;/&#36816;&#32500;&#37096;/&#36816;&#32500;&#24037;&#20855;/&#21106;&#25509;&amp;&#25925;&#38556;&#31867;/&#21271;&#20140;&#30005;&#20449;/rsync" TargetMode="External"/><Relationship Id="rId192" Type="http://schemas.openxmlformats.org/officeDocument/2006/relationships/hyperlink" Target="http://172.16.9.156:9001/svn/MISO_ECHD/&#23665;&#35199;&#31227;&#21160;/&#38598;&#22242;&#32593;&#21381;/sx_group6.0" TargetMode="External"/><Relationship Id="rId206" Type="http://schemas.openxmlformats.org/officeDocument/2006/relationships/hyperlink" Target="http://172.16.9.156:9001/svn/MISO_ECHD/&#22825;&#27941;&#30005;&#20449;/&#21830;&#21153;/UI&#25913;&#29256;/echd-telecom-tj-business" TargetMode="External"/><Relationship Id="rId227" Type="http://schemas.openxmlformats.org/officeDocument/2006/relationships/hyperlink" Target="http://172.16.9.156:9001/svn/peb_pd/&#21463;&#25511;&#21306;/&#28192;&#36947;&#31649;&#29702;" TargetMode="External"/><Relationship Id="rId413" Type="http://schemas.openxmlformats.org/officeDocument/2006/relationships/hyperlink" Target="http://172.16.9.106:9001/svn/BILLING_AHMob_BOSSNB2015/&#24320;&#21457;&#24211;" TargetMode="External"/><Relationship Id="rId248" Type="http://schemas.openxmlformats.org/officeDocument/2006/relationships/hyperlink" Target="http://172.16.9.156:9001/svn/peb_pd/&#21457;&#24067;&#21306;/&#28192;&#36947;&#31649;&#29702;" TargetMode="External"/><Relationship Id="rId269" Type="http://schemas.openxmlformats.org/officeDocument/2006/relationships/hyperlink" Target="http://172.16.9.156:9001/svn/peb_pd/&#21457;&#24067;&#21306;/&#28192;&#36947;&#31649;&#29702;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3" Type="http://schemas.openxmlformats.org/officeDocument/2006/relationships/hyperlink" Target="http://172.16.9.106:9001/svn/crmcui/Baseline" TargetMode="External"/><Relationship Id="rId108" Type="http://schemas.openxmlformats.org/officeDocument/2006/relationships/hyperlink" Target="http://172.16.9.106:9001/svn/RTID/branch/shanxi" TargetMode="External"/><Relationship Id="rId129" Type="http://schemas.openxmlformats.org/officeDocument/2006/relationships/hyperlink" Target="http://172.16.9.106:9001/svn/RTID/&#28304;&#20195;&#30721;/isas1.5" TargetMode="External"/><Relationship Id="rId280" Type="http://schemas.openxmlformats.org/officeDocument/2006/relationships/hyperlink" Target="http://172.16.9.156:9001/svn/peb_pd/&#24320;&#21457;&#21306;/&#28192;&#36947;&#32593;&#26684;&#26381;&#21153;&#24179;&#21488;" TargetMode="External"/><Relationship Id="rId315" Type="http://schemas.openxmlformats.org/officeDocument/2006/relationships/hyperlink" Target="http://172.16.9.156:9001/svn/peb_pd/&#21457;&#24067;&#21306;/&#20195;&#29702;&#21830;&#37228;&#37329;" TargetMode="External"/><Relationship Id="rId336" Type="http://schemas.openxmlformats.org/officeDocument/2006/relationships/hyperlink" Target="http://172.16.9.106:9001/svn/AC_BPM/branches/4.0_pre" TargetMode="External"/><Relationship Id="rId357" Type="http://schemas.openxmlformats.org/officeDocument/2006/relationships/hyperlink" Target="http://172.16.9.106:9001/svn/BILLING_TYKGMNVO_Resell%20BOSS%20v1.0/&#21457;&#24067;&#24211;" TargetMode="External"/><Relationship Id="rId54" Type="http://schemas.openxmlformats.org/officeDocument/2006/relationships/hyperlink" Target="http://172.16.9.106:9001/svn/RTID/branch/anhui" TargetMode="External"/><Relationship Id="rId75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0" Type="http://schemas.openxmlformats.org/officeDocument/2006/relationships/hyperlink" Target="http://172.16.9.106:9001/svn/CRM_TPD_CODE_REPO/tag/asd" TargetMode="External"/><Relationship Id="rId161" Type="http://schemas.openxmlformats.org/officeDocument/2006/relationships/hyperlink" Target="http://172.16.9.156:9001/svn/MISO_ECHD/&#23433;&#24509;&#31227;&#21160;/&#38598;&#22242;&#32593;&#21381;/ah_group4.0" TargetMode="External"/><Relationship Id="rId182" Type="http://schemas.openxmlformats.org/officeDocument/2006/relationships/hyperlink" Target="http://172.16.9.156:9001/svn/MISO_ECHD/&#23665;&#35199;&#30005;&#20449;/wap/sxtcwap2.0new" TargetMode="External"/><Relationship Id="rId217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378" Type="http://schemas.openxmlformats.org/officeDocument/2006/relationships/hyperlink" Target="http://172.16.9.106:9001/svn/BILLING_JLMob_iNG%20v3.0.03%202015NR/&#24320;&#21457;&#21306;" TargetMode="External"/><Relationship Id="rId399" Type="http://schemas.openxmlformats.org/officeDocument/2006/relationships/hyperlink" Target="http://172.16.9.106:9001/svn/BILLING_AHMob_BOSSNB2015/&#21457;&#24067;&#21306;" TargetMode="External"/><Relationship Id="rId403" Type="http://schemas.openxmlformats.org/officeDocument/2006/relationships/hyperlink" Target="http://172.16.9.106:9001/svn/BILLING_AHMob_BOSSNB2015/&#21457;&#24067;&#21306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8" Type="http://schemas.openxmlformats.org/officeDocument/2006/relationships/hyperlink" Target="http://172.16.9.156:9001/svn/peb_pd/&#21457;&#24067;&#21306;/&#20195;&#29702;&#21830;&#37228;&#37329;" TargetMode="External"/><Relationship Id="rId259" Type="http://schemas.openxmlformats.org/officeDocument/2006/relationships/hyperlink" Target="http://172.16.9.156:9001/svn/peb_pd/&#21463;&#25511;&#21306;/&#28192;&#36947;&#30452;&#20379;&#24179;&#21488;" TargetMode="External"/><Relationship Id="rId424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19" Type="http://schemas.openxmlformats.org/officeDocument/2006/relationships/hyperlink" Target="http://172.16.9.106:9001/svn/RTID/branch/shanxi" TargetMode="External"/><Relationship Id="rId270" Type="http://schemas.openxmlformats.org/officeDocument/2006/relationships/hyperlink" Target="http://172.16.9.156:9001/svn/peb_pd/&#21463;&#25511;&#21306;/&#28192;&#36947;&#32593;&#26684;&#26381;&#21153;&#24179;&#21488;" TargetMode="External"/><Relationship Id="rId291" Type="http://schemas.openxmlformats.org/officeDocument/2006/relationships/hyperlink" Target="http://172.16.9.156:9001/svn/peb_pd/&#21463;&#25511;&#21306;/&#37327;&#21270;&#34218;&#37228;" TargetMode="External"/><Relationship Id="rId305" Type="http://schemas.openxmlformats.org/officeDocument/2006/relationships/hyperlink" Target="http://172.16.9.156:9001/svn/peb_pd/&#21457;&#24067;&#21306;/&#28192;&#36947;&#31649;&#29702;" TargetMode="External"/><Relationship Id="rId326" Type="http://schemas.openxmlformats.org/officeDocument/2006/relationships/hyperlink" Target="http://172.16.9.106:9001/svn/AC_BPM/branches/4.0_pre" TargetMode="External"/><Relationship Id="rId347" Type="http://schemas.openxmlformats.org/officeDocument/2006/relationships/hyperlink" Target="http://172.16.9.106:9001/svn/BILLING_CQMob_iDSC(cloud%20storage)%202014NR/BILLING&#25216;&#26415;&#32452;&#20214;%20V1.0.0/&#21463;&#25511;&#21306;" TargetMode="External"/><Relationship Id="rId44" Type="http://schemas.openxmlformats.org/officeDocument/2006/relationships/hyperlink" Target="http://172.16.9.106:9001/svn/RTID/branch/anhui" TargetMode="External"/><Relationship Id="rId65" Type="http://schemas.openxmlformats.org/officeDocument/2006/relationships/hyperlink" Target="http://172.16.9.106:9001/svn/RTID/sourcecode/icboss" TargetMode="External"/><Relationship Id="rId86" Type="http://schemas.openxmlformats.org/officeDocument/2006/relationships/hyperlink" Target="http://172.16.9.106:9001/svn/RTID/tag/guangzhou" TargetMode="External"/><Relationship Id="rId130" Type="http://schemas.openxmlformats.org/officeDocument/2006/relationships/hyperlink" Target="http://172.16.9.106:9001/svn/RTID/&#28304;&#20195;&#30721;/iwlan1.0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68" Type="http://schemas.openxmlformats.org/officeDocument/2006/relationships/hyperlink" Target="http://172.16.9.106:9001/svn/BILLING_JLMob_iNG%20v3.0.03%202015NR/&#21463;&#25511;&#21306;" TargetMode="External"/><Relationship Id="rId389" Type="http://schemas.openxmlformats.org/officeDocument/2006/relationships/hyperlink" Target="http://172.16.9.106:9001/svn/BILLING_AHMob_BOSSNB2015/&#24320;&#21457;&#24211;" TargetMode="External"/><Relationship Id="rId172" Type="http://schemas.openxmlformats.org/officeDocument/2006/relationships/hyperlink" Target="http://172.16.9.156:9001/svn/eshop/&#21271;&#20140;&#30005;&#20449;/mavenCenter" TargetMode="External"/><Relationship Id="rId193" Type="http://schemas.openxmlformats.org/officeDocument/2006/relationships/hyperlink" Target="http://172.16.9.156:9001/svn/MISO_ECHD/&#23665;&#35199;&#31227;&#21160;/&#38598;&#22242;&#32593;&#21381;/&#21457;&#24067;&#21306;/sx_group6.0" TargetMode="External"/><Relationship Id="rId207" Type="http://schemas.openxmlformats.org/officeDocument/2006/relationships/hyperlink" Target="http://172.16.9.156:9001/svn/MISO_ECHD/&#22825;&#27941;&#30005;&#20449;/&#29983;&#20135;/UI&#25913;&#29256;/echd-telecom-tj-business" TargetMode="External"/><Relationship Id="rId228" Type="http://schemas.openxmlformats.org/officeDocument/2006/relationships/hyperlink" Target="http://172.16.9.156:9001/svn/peb_pd/&#21457;&#24067;&#21306;/&#28192;&#36947;&#31649;&#29702;" TargetMode="External"/><Relationship Id="rId249" Type="http://schemas.openxmlformats.org/officeDocument/2006/relationships/hyperlink" Target="http://172.16.9.156:9001/svn/peb_pd/&#24320;&#21457;&#21306;/&#20195;&#29702;&#21830;&#37228;&#37329;" TargetMode="External"/><Relationship Id="rId414" Type="http://schemas.openxmlformats.org/officeDocument/2006/relationships/hyperlink" Target="http://172.16.9.106:9001/svn/BILLING_AHMob_BOSSNB2015/&#21457;&#24067;&#21306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09" Type="http://schemas.openxmlformats.org/officeDocument/2006/relationships/hyperlink" Target="http://172.16.9.106:9001/svn/RTID/tag/shanxi" TargetMode="External"/><Relationship Id="rId260" Type="http://schemas.openxmlformats.org/officeDocument/2006/relationships/hyperlink" Target="http://172.16.9.156:9001/svn/peb_pd/&#21457;&#24067;&#21306;/&#28192;&#36947;&#30452;&#20379;&#24179;&#21488;" TargetMode="External"/><Relationship Id="rId281" Type="http://schemas.openxmlformats.org/officeDocument/2006/relationships/hyperlink" Target="http://172.16.9.156:9001/svn/peb_pd/&#21463;&#25511;&#21306;/&#28192;&#36947;&#32593;&#26684;&#26381;&#21153;&#24179;&#21488;" TargetMode="External"/><Relationship Id="rId316" Type="http://schemas.openxmlformats.org/officeDocument/2006/relationships/hyperlink" Target="http://172.16.9.156:9001/svn/peb_pd/&#24320;&#21457;&#21306;/&#20195;&#29702;&#21830;&#37228;&#37329;" TargetMode="External"/><Relationship Id="rId337" Type="http://schemas.openxmlformats.org/officeDocument/2006/relationships/hyperlink" Target="http://172.16.9.106:9001/svn/ac_shanxi/E3base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20" Type="http://schemas.openxmlformats.org/officeDocument/2006/relationships/hyperlink" Target="http://172.16.9.106:9001/svn/RTID/tag/shanxi" TargetMode="External"/><Relationship Id="rId141" Type="http://schemas.openxmlformats.org/officeDocument/2006/relationships/hyperlink" Target="http://172.16.9.106:9001/svn/CRM_TPD_CODE_REPO/test/asd/" TargetMode="External"/><Relationship Id="rId358" Type="http://schemas.openxmlformats.org/officeDocument/2006/relationships/hyperlink" Target="http://172.16.9.106:9001/svn/BILLING_AHUni_iBSS%20v3.0.01%202015NR/&#24320;&#21457;&#24211;" TargetMode="External"/><Relationship Id="rId379" Type="http://schemas.openxmlformats.org/officeDocument/2006/relationships/hyperlink" Target="http://172.16.9.106:9001/svn/BILLING_AHUni_iBSS%20v3.0.01%202015NR/&#24320;&#21457;&#24211;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62" Type="http://schemas.openxmlformats.org/officeDocument/2006/relationships/hyperlink" Target="http://172.16.9.156:9001/svn/MISO_ECHD/&#23433;&#24509;&#31227;&#21160;/ahwap4" TargetMode="External"/><Relationship Id="rId183" Type="http://schemas.openxmlformats.org/officeDocument/2006/relationships/hyperlink" Target="http://172.16.9.156:9001/svn/MISO_ECHD/&#23665;&#35199;&#30005;&#20449;/sms/sxtc2.0new" TargetMode="External"/><Relationship Id="rId218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239" Type="http://schemas.openxmlformats.org/officeDocument/2006/relationships/hyperlink" Target="http://172.16.9.156:9001/svn/peb_pd/&#24320;&#21457;&#21306;/&#28192;&#36947;&#31649;&#29702;" TargetMode="External"/><Relationship Id="rId390" Type="http://schemas.openxmlformats.org/officeDocument/2006/relationships/hyperlink" Target="http://172.16.9.106:9001/svn/BILLING_AHMob_BOSSNB2015/&#24320;&#21457;&#24211;" TargetMode="External"/><Relationship Id="rId404" Type="http://schemas.openxmlformats.org/officeDocument/2006/relationships/hyperlink" Target="http://172.16.9.106:9001/svn/BILLING_AHMob_BOSSNB2015/&#21457;&#24067;&#21306;" TargetMode="External"/><Relationship Id="rId425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50" Type="http://schemas.openxmlformats.org/officeDocument/2006/relationships/hyperlink" Target="http://172.16.9.156:9001/svn/peb_pd/&#21463;&#25511;&#21306;/&#20195;&#29702;&#21830;&#37228;&#37329;" TargetMode="External"/><Relationship Id="rId271" Type="http://schemas.openxmlformats.org/officeDocument/2006/relationships/hyperlink" Target="http://172.16.9.156:9001/svn/peb_pd/&#21457;&#24067;&#21306;/&#28192;&#36947;&#32593;&#26684;&#26381;&#21153;&#24179;&#21488;" TargetMode="External"/><Relationship Id="rId292" Type="http://schemas.openxmlformats.org/officeDocument/2006/relationships/hyperlink" Target="http://172.16.9.156:9001/svn/peb_pd/&#21457;&#24067;&#21306;/&#37327;&#21270;&#34218;&#37228;" TargetMode="External"/><Relationship Id="rId306" Type="http://schemas.openxmlformats.org/officeDocument/2006/relationships/hyperlink" Target="http://172.16.9.156:9001/svn/peb_pd/&#21463;&#25511;&#21306;/&#20195;&#29702;&#21830;&#37228;&#37329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31" Type="http://schemas.openxmlformats.org/officeDocument/2006/relationships/hyperlink" Target="http://172.16.9.106:9001/svn/RTID/branch/sichuan" TargetMode="External"/><Relationship Id="rId327" Type="http://schemas.openxmlformats.org/officeDocument/2006/relationships/hyperlink" Target="http://172.16.9.106:9001/svn/ac_shanxi/E3base" TargetMode="External"/><Relationship Id="rId348" Type="http://schemas.openxmlformats.org/officeDocument/2006/relationships/hyperlink" Target="http://172.16.9.106:9001/svn/BILLING_CQMob_iDSC(cloud%20storage)%202014NR/BILLING&#25216;&#26415;&#32452;&#20214;%20V1.0.0/&#24320;&#21457;&#21306;" TargetMode="External"/><Relationship Id="rId369" Type="http://schemas.openxmlformats.org/officeDocument/2006/relationships/hyperlink" Target="http://172.16.9.106:9001/svn/BILLING_JLMob_iNG%20v3.0.03%202015NR/&#21463;&#25511;&#21306;" TargetMode="External"/><Relationship Id="rId152" Type="http://schemas.openxmlformats.org/officeDocument/2006/relationships/hyperlink" Target="http://172.16.9.106:9001/svn/CRM_TPD_SVN_PUB/crm_tpd_vip/old_version/tj/tpd_vip" TargetMode="External"/><Relationship Id="rId173" Type="http://schemas.openxmlformats.org/officeDocument/2006/relationships/hyperlink" Target="http://172.16.9.106:9001/svn/MISO_SPD_SmsBH%20v2.0.1/04&#32534;&#30721;&#21450;&#21333;&#20803;&#27979;&#35797;/4&#20195;&#30721;/&#28304;&#20195;&#30721;" TargetMode="External"/><Relationship Id="rId194" Type="http://schemas.openxmlformats.org/officeDocument/2006/relationships/hyperlink" Target="http://172.16.9.106:9001/svn/MISO_SPD_VSOP%20v2.1" TargetMode="External"/><Relationship Id="rId208" Type="http://schemas.openxmlformats.org/officeDocument/2006/relationships/hyperlink" Target="http://172.16.9.156:9001/svn/eshop/&#34394;&#25311;&#36816;&#33829;&#21830;/&#29233;&#26045;&#24503;/&#28304;&#20195;&#30721;/maven" TargetMode="External"/><Relationship Id="rId229" Type="http://schemas.openxmlformats.org/officeDocument/2006/relationships/hyperlink" Target="http://172.16.9.156:9001/svn/peb_pd/&#24320;&#21457;&#21306;/&#20195;&#29702;&#21830;WEB&#38376;&#25143;" TargetMode="External"/><Relationship Id="rId380" Type="http://schemas.openxmlformats.org/officeDocument/2006/relationships/hyperlink" Target="http://172.16.9.106:9001/svn/BILLING_JLMob_iNG%20v3.0.03%202015NR/&#21463;&#25511;&#21306;" TargetMode="External"/><Relationship Id="rId415" Type="http://schemas.openxmlformats.org/officeDocument/2006/relationships/hyperlink" Target="http://172.16.9.106:9001/svn/BILLING_AHMob_BOSSNB2015/&#24320;&#21457;&#24211;" TargetMode="External"/><Relationship Id="rId240" Type="http://schemas.openxmlformats.org/officeDocument/2006/relationships/hyperlink" Target="http://172.16.9.156:9001/svn/peb_pd/&#21463;&#25511;&#21306;/&#28192;&#36947;&#31649;&#29702;" TargetMode="External"/><Relationship Id="rId261" Type="http://schemas.openxmlformats.org/officeDocument/2006/relationships/hyperlink" Target="http://172.16.9.156:9001/svn/peb_pd/&#24320;&#21457;&#21306;/&#20195;&#29702;&#21830;&#37228;&#37329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282" Type="http://schemas.openxmlformats.org/officeDocument/2006/relationships/hyperlink" Target="http://172.16.9.156:9001/svn/peb_pd/&#21457;&#24067;&#21306;/&#28192;&#36947;&#32593;&#26684;&#26381;&#21153;&#24179;&#21488;" TargetMode="External"/><Relationship Id="rId317" Type="http://schemas.openxmlformats.org/officeDocument/2006/relationships/hyperlink" Target="http://172.16.9.156:9001/svn/peb_pd/&#24320;&#21457;&#21306;/&#37327;&#21270;&#34218;&#37228;" TargetMode="External"/><Relationship Id="rId338" Type="http://schemas.openxmlformats.org/officeDocument/2006/relationships/hyperlink" Target="http://172.16.9.106:9001/svn/AC_BPM/branches/4.0_pre" TargetMode="External"/><Relationship Id="rId359" Type="http://schemas.openxmlformats.org/officeDocument/2006/relationships/hyperlink" Target="http://172.16.9.106:9001/svn/BILLING_AHUni_iBSS%20v3.0.01%202015NR/&#24320;&#21457;&#24211;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163" Type="http://schemas.openxmlformats.org/officeDocument/2006/relationships/hyperlink" Target="http://172.16.9.156:9001/svn/MISO_ECHD/&#23433;&#24509;&#31227;&#21160;/ahwap4" TargetMode="External"/><Relationship Id="rId184" Type="http://schemas.openxmlformats.org/officeDocument/2006/relationships/hyperlink" Target="http://172.16.9.156:9001/svn/MISO_ECHD/&#23665;&#35199;&#30005;&#20449;/&#21830;&#21153;/echd-telecom-sx-business/Web-sx" TargetMode="External"/><Relationship Id="rId219" Type="http://schemas.openxmlformats.org/officeDocument/2006/relationships/hyperlink" Target="http://172.16.9.106:9001/svn/MISO_SPD_VSOP%20v2.1" TargetMode="External"/><Relationship Id="rId370" Type="http://schemas.openxmlformats.org/officeDocument/2006/relationships/hyperlink" Target="http://172.16.9.106:9001/svn/BILLING_JLMob_iNG%20v3.0.03%202015NR/&#21463;&#25511;&#21306;" TargetMode="External"/><Relationship Id="rId391" Type="http://schemas.openxmlformats.org/officeDocument/2006/relationships/hyperlink" Target="http://172.16.9.106:9001/svn/BILLING_AHMob_BOSSNB2015/&#24320;&#21457;&#24211;" TargetMode="External"/><Relationship Id="rId405" Type="http://schemas.openxmlformats.org/officeDocument/2006/relationships/hyperlink" Target="http://172.16.9.106:9001/svn/BILLING_AHMob_BOSSNB2015/&#21457;&#24067;&#21306;" TargetMode="External"/><Relationship Id="rId426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30" Type="http://schemas.openxmlformats.org/officeDocument/2006/relationships/hyperlink" Target="http://172.16.9.156:9001/svn/peb_pd/&#24320;&#21457;&#21306;/&#20195;&#29702;&#21830;&#37228;&#37329;" TargetMode="External"/><Relationship Id="rId251" Type="http://schemas.openxmlformats.org/officeDocument/2006/relationships/hyperlink" Target="http://172.16.9.156:9001/svn/peb_pd/&#21457;&#24067;&#21306;/&#20195;&#29702;&#21830;&#37228;&#37329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6" Type="http://schemas.openxmlformats.org/officeDocument/2006/relationships/hyperlink" Target="http://172.16.9.106:9001/svn/RTID/&#28304;&#20195;&#30721;/isas1.0" TargetMode="External"/><Relationship Id="rId67" Type="http://schemas.openxmlformats.org/officeDocument/2006/relationships/hyperlink" Target="http://172.16.9.106:9001/svn/RTID/branch/anhui" TargetMode="External"/><Relationship Id="rId272" Type="http://schemas.openxmlformats.org/officeDocument/2006/relationships/hyperlink" Target="http://172.16.9.156:9001/svn/peb_pd/&#21463;&#25511;&#21306;/&#28192;&#36947;&#30452;&#20379;&#24179;&#21488;" TargetMode="External"/><Relationship Id="rId293" Type="http://schemas.openxmlformats.org/officeDocument/2006/relationships/hyperlink" Target="http://172.16.9.156:9001/svn/peb_pd/&#24320;&#21457;&#21306;/&#28192;&#36947;&#31649;&#29702;" TargetMode="External"/><Relationship Id="rId307" Type="http://schemas.openxmlformats.org/officeDocument/2006/relationships/hyperlink" Target="http://172.16.9.156:9001/svn/peb_pd/&#21457;&#24067;&#21306;/&#20195;&#29702;&#21830;&#37228;&#37329;" TargetMode="External"/><Relationship Id="rId328" Type="http://schemas.openxmlformats.org/officeDocument/2006/relationships/hyperlink" Target="http://172.16.9.106:9001/svn/AC_BPM/branches/4.0_pre" TargetMode="External"/><Relationship Id="rId349" Type="http://schemas.openxmlformats.org/officeDocument/2006/relationships/hyperlink" Target="http://172.16.9.106:9001/svn/BILLING_CQMob_iDSC(cloud%20storage)%202014NR/&#32508;&#21512;&#37319;&#38598;&#39044;&#22788;&#29702;%20V9.0.0/&#21457;&#24067;&#21306;" TargetMode="External"/><Relationship Id="rId88" Type="http://schemas.openxmlformats.org/officeDocument/2006/relationships/hyperlink" Target="http://172.16.9.106:9001/svn/RTID/branch/guangzhou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53" Type="http://schemas.openxmlformats.org/officeDocument/2006/relationships/hyperlink" Target="http://172.16.9.106:9001/svn/CRM_TPD_SVN_PUB/crm_tpd_cmp/trunk/CTCMP" TargetMode="External"/><Relationship Id="rId174" Type="http://schemas.openxmlformats.org/officeDocument/2006/relationships/hyperlink" Target="http://172.16.9.106:9001/svn/HLJ_EShop/&#40657;&#40857;&#27743;&#31227;&#21160;" TargetMode="External"/><Relationship Id="rId195" Type="http://schemas.openxmlformats.org/officeDocument/2006/relationships/hyperlink" Target="http://172.16.9.106:9001/svn/MISO_SPD_VSOP%20v2.1" TargetMode="External"/><Relationship Id="rId209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60" Type="http://schemas.openxmlformats.org/officeDocument/2006/relationships/hyperlink" Target="http://172.16.9.106:9001/svn/BILLING_AHUni_iBSS%20v3.0.01%202015NR/&#24320;&#21457;&#24211;" TargetMode="External"/><Relationship Id="rId381" Type="http://schemas.openxmlformats.org/officeDocument/2006/relationships/hyperlink" Target="http://172.16.9.106:9001/svn/BILLING_SXTelecom_iBSS%20v1.0.3%202015NR/&#24320;&#21457;&#24211;" TargetMode="External"/><Relationship Id="rId416" Type="http://schemas.openxmlformats.org/officeDocument/2006/relationships/hyperlink" Target="http://172.16.9.106:9001/svn/BILLING_AHMob_BOSSNB2015/&#21457;&#24067;&#21306;" TargetMode="External"/><Relationship Id="rId220" Type="http://schemas.openxmlformats.org/officeDocument/2006/relationships/hyperlink" Target="http://172.16.9.156:9001/svn/peb_pd/&#24320;&#21457;&#21306;/&#28192;&#36947;&#31649;&#29702;" TargetMode="External"/><Relationship Id="rId241" Type="http://schemas.openxmlformats.org/officeDocument/2006/relationships/hyperlink" Target="http://172.16.9.156:9001/svn/peb_pd/&#21457;&#24067;&#21306;/&#28192;&#36947;&#31649;&#29702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7" Type="http://schemas.openxmlformats.org/officeDocument/2006/relationships/hyperlink" Target="http://172.16.9.106:9001/svn/RTID/branch/anhui" TargetMode="External"/><Relationship Id="rId262" Type="http://schemas.openxmlformats.org/officeDocument/2006/relationships/hyperlink" Target="http://172.16.9.156:9001/svn/peb_pd/&#21463;&#25511;&#21306;/&#20195;&#29702;&#21830;&#37228;&#37329;" TargetMode="External"/><Relationship Id="rId283" Type="http://schemas.openxmlformats.org/officeDocument/2006/relationships/hyperlink" Target="http://172.16.9.156:9001/svn/peb_pd/&#21463;&#25511;&#21306;/&#28192;&#36947;&#31649;&#29702;" TargetMode="External"/><Relationship Id="rId318" Type="http://schemas.openxmlformats.org/officeDocument/2006/relationships/hyperlink" Target="http://172.16.9.156:9001/svn/peb_pd/&#21463;&#25511;&#21306;/&#37327;&#21270;&#34218;&#37228;" TargetMode="External"/><Relationship Id="rId339" Type="http://schemas.openxmlformats.org/officeDocument/2006/relationships/hyperlink" Target="http://172.16.9.106:9001/svn/ac_shanxi/E3base" TargetMode="External"/><Relationship Id="rId78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43" Type="http://schemas.openxmlformats.org/officeDocument/2006/relationships/hyperlink" Target="http://172.16.9.106:9001/svn/CRM_TPD_CODE_REPO/develop" TargetMode="External"/><Relationship Id="rId164" Type="http://schemas.openxmlformats.org/officeDocument/2006/relationships/hyperlink" Target="http://172.16.9.156:9001/svn/MISO_ECHD/&#23433;&#24509;&#31227;&#21160;/&#33258;&#21161;&#32456;&#31471;/&#21463;&#25511;&#21306;/ah_self3.0" TargetMode="External"/><Relationship Id="rId185" Type="http://schemas.openxmlformats.org/officeDocument/2006/relationships/hyperlink" Target="http://172.16.9.156:9001/svn/MISO_ECHD/&#23665;&#35199;&#30005;&#20449;/&#21830;&#21153;/&#21457;&#24067;&#21306;/echd-telecom-sx-business/Web-sx" TargetMode="External"/><Relationship Id="rId350" Type="http://schemas.openxmlformats.org/officeDocument/2006/relationships/hyperlink" Target="http://172.16.9.106:9001/svn/BILLING_CQMob_iDSC(cloud%20storage)%202014NR/&#32508;&#21512;&#37319;&#38598;&#39044;&#22788;&#29702;%20V9.0.0/&#21463;&#25511;&#21306;" TargetMode="External"/><Relationship Id="rId371" Type="http://schemas.openxmlformats.org/officeDocument/2006/relationships/hyperlink" Target="http://172.16.9.106:9001/svn/BILLING_JLMob_iNG%20v3.0.03%202015NR/&#21463;&#25511;&#21306;" TargetMode="External"/><Relationship Id="rId406" Type="http://schemas.openxmlformats.org/officeDocument/2006/relationships/hyperlink" Target="http://172.16.9.106:9001/svn/BILLING_AHMob_BOSSNB2015/&#21457;&#24067;&#21306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10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92" Type="http://schemas.openxmlformats.org/officeDocument/2006/relationships/hyperlink" Target="http://172.16.9.106:9001/svn/BILLING_AHMob_BOSSNB2015/&#24320;&#21457;&#24211;" TargetMode="External"/><Relationship Id="rId427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6" Type="http://schemas.openxmlformats.org/officeDocument/2006/relationships/hyperlink" Target="https://132.77.128.60:8443/svn/MyRepository" TargetMode="External"/><Relationship Id="rId231" Type="http://schemas.openxmlformats.org/officeDocument/2006/relationships/hyperlink" Target="http://172.16.9.156:9001/svn/peb_pd/&#21463;&#25511;&#21306;/&#20195;&#29702;&#21830;&#37228;&#37329;" TargetMode="External"/><Relationship Id="rId252" Type="http://schemas.openxmlformats.org/officeDocument/2006/relationships/hyperlink" Target="http://172.16.9.156:9001/svn/peb_pd/&#24320;&#21457;&#21306;/&#37327;&#21270;&#34218;&#37228;" TargetMode="External"/><Relationship Id="rId273" Type="http://schemas.openxmlformats.org/officeDocument/2006/relationships/hyperlink" Target="http://172.16.9.156:9001/svn/peb_pd/&#21457;&#24067;&#21306;/&#28192;&#36947;&#30452;&#20379;&#24179;&#21488;" TargetMode="External"/><Relationship Id="rId294" Type="http://schemas.openxmlformats.org/officeDocument/2006/relationships/hyperlink" Target="http://172.16.9.156:9001/svn/peb_pd/&#21463;&#25511;&#21306;/&#28192;&#36947;&#31649;&#29702;" TargetMode="External"/><Relationship Id="rId308" Type="http://schemas.openxmlformats.org/officeDocument/2006/relationships/hyperlink" Target="http://172.16.9.156:9001/svn/peb_pd/&#21463;&#25511;&#21306;/&#28192;&#36947;&#31649;&#29702;" TargetMode="External"/><Relationship Id="rId329" Type="http://schemas.openxmlformats.org/officeDocument/2006/relationships/hyperlink" Target="http://172.16.9.106:9001/svn/AC_BPM/branches/4.0_pre" TargetMode="External"/><Relationship Id="rId47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54" Type="http://schemas.openxmlformats.org/officeDocument/2006/relationships/hyperlink" Target="http://172.16.9.106:9001/svn/CRM_TPD_SVN_PUB/crm_tpd_vip/old_version/tj/tpd_vip" TargetMode="External"/><Relationship Id="rId175" Type="http://schemas.openxmlformats.org/officeDocument/2006/relationships/hyperlink" Target="http://172.16.9.156:9001/svn/MISO_ECHD/&#21513;&#26519;&#30005;&#20449;/sms" TargetMode="External"/><Relationship Id="rId340" Type="http://schemas.openxmlformats.org/officeDocument/2006/relationships/hyperlink" Target="http://172.16.9.106:9001/svn/AC_BPM/branches/4.0_pre" TargetMode="External"/><Relationship Id="rId361" Type="http://schemas.openxmlformats.org/officeDocument/2006/relationships/hyperlink" Target="http://172.16.9.106:9001/svn/BILLING_AHUni_iBSS%20v3.0.01%202015NR/&#24320;&#21457;&#24211;" TargetMode="External"/><Relationship Id="rId19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200" Type="http://schemas.openxmlformats.org/officeDocument/2006/relationships/hyperlink" Target="http://172.16.9.106:9001/svn/VASD_BPD_SCMob_DSSP%20for%20WMC%20v2.0/08&#21457;&#24067;" TargetMode="External"/><Relationship Id="rId382" Type="http://schemas.openxmlformats.org/officeDocument/2006/relationships/hyperlink" Target="http://172.16.9.106:9001/svn/BILLING_SXTelecom_iBSS%20v1.0.3%202015NR/&#24320;&#21457;&#24211;" TargetMode="External"/><Relationship Id="rId417" Type="http://schemas.openxmlformats.org/officeDocument/2006/relationships/hyperlink" Target="http://172.16.9.106:9001/svn/BILLING_AHMob_BOSSNB2015/&#24320;&#21457;&#24211;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1" Type="http://schemas.openxmlformats.org/officeDocument/2006/relationships/hyperlink" Target="http://172.16.9.156:9001/svn/peb_pd/&#21463;&#25511;&#21306;/&#28192;&#36947;&#31649;&#29702;" TargetMode="External"/><Relationship Id="rId242" Type="http://schemas.openxmlformats.org/officeDocument/2006/relationships/hyperlink" Target="http://172.16.9.156:9001/svn/peb_pd/&#24320;&#21457;&#21306;/&#28192;&#36947;&#30452;&#20379;&#24179;&#21488;" TargetMode="External"/><Relationship Id="rId263" Type="http://schemas.openxmlformats.org/officeDocument/2006/relationships/hyperlink" Target="http://172.16.9.156:9001/svn/peb_pd/&#21457;&#24067;&#21306;/&#20195;&#29702;&#21830;&#37228;&#37329;" TargetMode="External"/><Relationship Id="rId284" Type="http://schemas.openxmlformats.org/officeDocument/2006/relationships/hyperlink" Target="http://172.16.9.156:9001/svn/peb_pd/&#21457;&#24067;&#21306;/&#28192;&#36947;&#31649;&#29702;" TargetMode="External"/><Relationship Id="rId319" Type="http://schemas.openxmlformats.org/officeDocument/2006/relationships/hyperlink" Target="http://172.16.9.156:9001/svn/peb_pd/&#21457;&#24067;&#21306;/&#37327;&#21270;&#34218;&#37228;" TargetMode="External"/><Relationship Id="rId37" Type="http://schemas.openxmlformats.org/officeDocument/2006/relationships/hyperlink" Target="http://172.16.9.106:9001/svn/RTID/&#28304;&#20195;&#30721;/cmmb" TargetMode="External"/><Relationship Id="rId58" Type="http://schemas.openxmlformats.org/officeDocument/2006/relationships/hyperlink" Target="http://172.16.9.106:9001/svn/RTID/tag/anhui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4" Type="http://schemas.openxmlformats.org/officeDocument/2006/relationships/hyperlink" Target="http://172.16.9.106:9001/svn/CRM_TPD_CODE_REPO/test/telling/" TargetMode="External"/><Relationship Id="rId330" Type="http://schemas.openxmlformats.org/officeDocument/2006/relationships/hyperlink" Target="http://172.16.9.106:9001/svn/AC_BPM/branches/4.0_pre" TargetMode="External"/><Relationship Id="rId90" Type="http://schemas.openxmlformats.org/officeDocument/2006/relationships/hyperlink" Target="http://172.16.9.106:9001/svn/RTID/branch/guangzhou" TargetMode="External"/><Relationship Id="rId165" Type="http://schemas.openxmlformats.org/officeDocument/2006/relationships/hyperlink" Target="http://172.16.9.156:9001/svn/MISO_ECHD/&#23433;&#24509;&#31227;&#21160;/ah_weixin1.0" TargetMode="External"/><Relationship Id="rId18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351" Type="http://schemas.openxmlformats.org/officeDocument/2006/relationships/hyperlink" Target="http://172.16.9.106:9001/svn/BILLING_CQMob_iDSC(cloud%20storage)%202014NR/&#32508;&#21512;&#37319;&#38598;&#39044;&#22788;&#29702;%20V9.0.0/&#24320;&#21457;&#21306;" TargetMode="External"/><Relationship Id="rId372" Type="http://schemas.openxmlformats.org/officeDocument/2006/relationships/hyperlink" Target="http://172.16.9.106:9001/svn/BILLING_JLMob_iNG%20v3.0.03%202015NR/&#21463;&#25511;&#21306;" TargetMode="External"/><Relationship Id="rId393" Type="http://schemas.openxmlformats.org/officeDocument/2006/relationships/hyperlink" Target="http://172.16.9.106:9001/svn/BILLING_AHMob_BOSSNB2015/&#24320;&#21457;&#24211;" TargetMode="External"/><Relationship Id="rId407" Type="http://schemas.openxmlformats.org/officeDocument/2006/relationships/hyperlink" Target="http://172.16.9.106:9001/svn/BILLING_AHMob_BOSSNB2015/&#21457;&#24067;&#21306;" TargetMode="External"/><Relationship Id="rId428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11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232" Type="http://schemas.openxmlformats.org/officeDocument/2006/relationships/hyperlink" Target="http://172.16.9.156:9001/svn/peb_pd/&#21457;&#24067;&#21306;/&#20195;&#29702;&#21830;&#37228;&#37329;" TargetMode="External"/><Relationship Id="rId253" Type="http://schemas.openxmlformats.org/officeDocument/2006/relationships/hyperlink" Target="http://172.16.9.156:9001/svn/peb_pd/&#21463;&#25511;&#21306;/&#37327;&#21270;&#34218;&#37228;" TargetMode="External"/><Relationship Id="rId274" Type="http://schemas.openxmlformats.org/officeDocument/2006/relationships/hyperlink" Target="http://172.16.9.156:9001/svn/peb_pd/&#24320;&#21457;&#21306;/&#28192;&#36947;&#31649;&#29702;" TargetMode="External"/><Relationship Id="rId295" Type="http://schemas.openxmlformats.org/officeDocument/2006/relationships/hyperlink" Target="http://172.16.9.156:9001/svn/peb_pd/&#21457;&#24067;&#21306;/&#28192;&#36947;&#31649;&#29702;" TargetMode="External"/><Relationship Id="rId309" Type="http://schemas.openxmlformats.org/officeDocument/2006/relationships/hyperlink" Target="http://172.16.9.156:9001/svn/peb_pd/&#21457;&#24067;&#21306;/&#28192;&#36947;&#31649;&#29702;" TargetMode="External"/><Relationship Id="rId27" Type="http://schemas.openxmlformats.org/officeDocument/2006/relationships/hyperlink" Target="https://132.77.128.60:8443/svn/MyRepository" TargetMode="External"/><Relationship Id="rId48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34" Type="http://schemas.openxmlformats.org/officeDocument/2006/relationships/hyperlink" Target="http://172.16.9.106:9001/svn/RTID/tag/sichuan" TargetMode="External"/><Relationship Id="rId320" Type="http://schemas.openxmlformats.org/officeDocument/2006/relationships/hyperlink" Target="http://172.16.9.156:9001/svn/peb_pd/&#24320;&#21457;&#21306;/&#28192;&#36947;&#31649;&#29702;" TargetMode="External"/><Relationship Id="rId80" Type="http://schemas.openxmlformats.org/officeDocument/2006/relationships/hyperlink" Target="http://172.16.9.106:9001/svn/RTID/tag/guangzhou" TargetMode="External"/><Relationship Id="rId155" Type="http://schemas.openxmlformats.org/officeDocument/2006/relationships/hyperlink" Target="http://172.16.9.106:9001/svn/CRM_CUI_BJUni_iBSS%20v4.1%20-iCRM%20v4.1/" TargetMode="External"/><Relationship Id="rId176" Type="http://schemas.openxmlformats.org/officeDocument/2006/relationships/hyperlink" Target="http://172.16.9.156:9001/svn/MISO_ECHD/&#21513;&#26519;&#30005;&#20449;/&#21830;&#21153;/echd-telecom-jl-business/Wap-jl" TargetMode="External"/><Relationship Id="rId197" Type="http://schemas.openxmlformats.org/officeDocument/2006/relationships/hyperlink" Target="http://172.16.9.106:9001/svn/iMusic" TargetMode="External"/><Relationship Id="rId341" Type="http://schemas.openxmlformats.org/officeDocument/2006/relationships/hyperlink" Target="http://172.16.9.106:9001/svn/AC_BPM/branches/4.0_pre" TargetMode="External"/><Relationship Id="rId362" Type="http://schemas.openxmlformats.org/officeDocument/2006/relationships/hyperlink" Target="http://172.16.9.106:9001/svn/BILLING_AHUni_iBSS%20v3.0.01%202015NR/&#24320;&#21457;&#24211;" TargetMode="External"/><Relationship Id="rId383" Type="http://schemas.openxmlformats.org/officeDocument/2006/relationships/hyperlink" Target="http://172.16.9.106:9001/svn/BILLING_AHMob_BOSSNB2015/&#24320;&#21457;&#24211;" TargetMode="External"/><Relationship Id="rId418" Type="http://schemas.openxmlformats.org/officeDocument/2006/relationships/hyperlink" Target="http://172.16.9.106:9001/svn/BILLING_AHMob_BOSSNB2015/&#21463;&#25511;&#24211;" TargetMode="External"/><Relationship Id="rId201" Type="http://schemas.openxmlformats.org/officeDocument/2006/relationships/hyperlink" Target="http://172.16.9.156:9001/svn/MyProject/&#22825;&#27941;&#30005;&#20449;/tjtcaccess" TargetMode="External"/><Relationship Id="rId222" Type="http://schemas.openxmlformats.org/officeDocument/2006/relationships/hyperlink" Target="http://172.16.9.156:9001/svn/peb_pd/&#21457;&#24067;&#21306;/&#28192;&#36947;&#31649;&#29702;" TargetMode="External"/><Relationship Id="rId243" Type="http://schemas.openxmlformats.org/officeDocument/2006/relationships/hyperlink" Target="http://172.16.9.156:9001/svn/peb_pd/&#21463;&#25511;&#21306;/&#28192;&#36947;&#30452;&#20379;&#24179;&#21488;" TargetMode="External"/><Relationship Id="rId264" Type="http://schemas.openxmlformats.org/officeDocument/2006/relationships/hyperlink" Target="http://172.16.9.156:9001/svn/peb_pd/&#24320;&#21457;&#21306;/&#37327;&#21270;&#34218;&#37228;" TargetMode="External"/><Relationship Id="rId285" Type="http://schemas.openxmlformats.org/officeDocument/2006/relationships/hyperlink" Target="http://172.16.9.156:9001/svn/peb_pd/&#21463;&#25511;&#21306;/&#28192;&#36947;&#30452;&#20379;&#24179;&#21488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8" Type="http://schemas.openxmlformats.org/officeDocument/2006/relationships/hyperlink" Target="http://172.16.9.106:9001/svn/RTID/&#28304;&#20195;&#30721;/cmmb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03" Type="http://schemas.openxmlformats.org/officeDocument/2006/relationships/hyperlink" Target="http://172.16.9.106:9001/svn/CRM_TPD_CODE_REPO/project/W4663/" TargetMode="External"/><Relationship Id="rId124" Type="http://schemas.openxmlformats.org/officeDocument/2006/relationships/hyperlink" Target="http://172.16.9.106:9001/svn/RTID/sourcecode/icboss" TargetMode="External"/><Relationship Id="rId310" Type="http://schemas.openxmlformats.org/officeDocument/2006/relationships/hyperlink" Target="http://172.16.9.156:9001/svn/peb_pd/&#21463;&#25511;&#21306;/&#20195;&#29702;&#21830;&#37228;&#37329;" TargetMode="External"/><Relationship Id="rId70" Type="http://schemas.openxmlformats.org/officeDocument/2006/relationships/hyperlink" Target="http://172.16.9.106:9001/svn/RTID/tag/anhui" TargetMode="External"/><Relationship Id="rId91" Type="http://schemas.openxmlformats.org/officeDocument/2006/relationships/hyperlink" Target="http://172.16.9.106:9001/svn/RTID/tag/guangzhou" TargetMode="External"/><Relationship Id="rId145" Type="http://schemas.openxmlformats.org/officeDocument/2006/relationships/hyperlink" Target="http://172.16.9.106:9001/svn/CRM_TPD_CODE_REPO/test/test" TargetMode="External"/><Relationship Id="rId166" Type="http://schemas.openxmlformats.org/officeDocument/2006/relationships/hyperlink" Target="http://172.16.9.156:9001/svn/MISO_ECHD/&#23433;&#24509;&#31227;&#21160;/ah_weixin1.0" TargetMode="External"/><Relationship Id="rId187" Type="http://schemas.openxmlformats.org/officeDocument/2006/relationships/hyperlink" Target="http://172.16.9.156:9001/svn/MISO_ECHD/&#23665;&#35199;&#31227;&#21160;/echd-chinamobile-sx/echd-chinamobile-web-sx" TargetMode="External"/><Relationship Id="rId331" Type="http://schemas.openxmlformats.org/officeDocument/2006/relationships/hyperlink" Target="http://172.16.9.106:9001/svn/ac_shanxi/iBRMS/trunk/CRM6.0-Agent/ibre-agent" TargetMode="External"/><Relationship Id="rId352" Type="http://schemas.openxmlformats.org/officeDocument/2006/relationships/hyperlink" Target="http://172.16.9.106:9001/svn/BILLING_GDUni_PSS/&#24320;&#21457;&#24211;" TargetMode="External"/><Relationship Id="rId373" Type="http://schemas.openxmlformats.org/officeDocument/2006/relationships/hyperlink" Target="http://172.16.9.106:9001/svn/BILLING_JLMob_iNG%20v3.0.03%202015NR/&#21463;&#25511;&#21306;" TargetMode="External"/><Relationship Id="rId394" Type="http://schemas.openxmlformats.org/officeDocument/2006/relationships/hyperlink" Target="http://172.16.9.106:9001/svn/BILLING_AHMob_BOSSNB2015/&#24320;&#21457;&#24211;" TargetMode="External"/><Relationship Id="rId408" Type="http://schemas.openxmlformats.org/officeDocument/2006/relationships/hyperlink" Target="http://172.16.9.106:9001/svn/BILLING_AHMob_BOSSNB2015/&#21457;&#24067;&#21306;" TargetMode="External"/><Relationship Id="rId429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212" Type="http://schemas.openxmlformats.org/officeDocument/2006/relationships/hyperlink" Target="http://172.16.9.106:9001/svn/MISO_SPD_aisidiMNVO_ASD%20Resell%20BOSS%20v1.0" TargetMode="External"/><Relationship Id="rId233" Type="http://schemas.openxmlformats.org/officeDocument/2006/relationships/hyperlink" Target="http://172.16.9.156:9001/svn/peb_pd/&#24320;&#21457;&#21306;/&#28192;&#36947;&#31649;&#29702;" TargetMode="External"/><Relationship Id="rId254" Type="http://schemas.openxmlformats.org/officeDocument/2006/relationships/hyperlink" Target="http://172.16.9.156:9001/svn/peb_pd/&#21457;&#24067;&#21306;/&#37327;&#21270;&#34218;&#37228;" TargetMode="External"/><Relationship Id="rId28" Type="http://schemas.openxmlformats.org/officeDocument/2006/relationships/hyperlink" Target="https://132.77.128.60:8443/svn/MyRepository" TargetMode="External"/><Relationship Id="rId49" Type="http://schemas.openxmlformats.org/officeDocument/2006/relationships/hyperlink" Target="http://172.16.9.106:9001/svn/RTID/branch/anhui" TargetMode="External"/><Relationship Id="rId114" Type="http://schemas.openxmlformats.org/officeDocument/2006/relationships/hyperlink" Target="http://172.16.9.106:9001/svn/RTID/tag/shanxi" TargetMode="External"/><Relationship Id="rId275" Type="http://schemas.openxmlformats.org/officeDocument/2006/relationships/hyperlink" Target="http://172.16.9.156:9001/svn/peb_pd/&#21463;&#25511;&#21306;/&#28192;&#36947;&#31649;&#29702;" TargetMode="External"/><Relationship Id="rId296" Type="http://schemas.openxmlformats.org/officeDocument/2006/relationships/hyperlink" Target="http://172.16.9.156:9001/svn/peb_pd/&#21457;&#24067;&#21306;/&#28192;&#36947;&#31649;&#29702;" TargetMode="External"/><Relationship Id="rId300" Type="http://schemas.openxmlformats.org/officeDocument/2006/relationships/hyperlink" Target="http://172.16.9.156:9001/svn/peb_pd/&#24320;&#21457;&#21306;/&#28192;&#36947;&#32593;&#26684;&#26381;&#21153;&#24179;&#21488;" TargetMode="External"/><Relationship Id="rId60" Type="http://schemas.openxmlformats.org/officeDocument/2006/relationships/hyperlink" Target="http://172.16.9.106:9001/svn/RTID/sourcecode/icboss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5" Type="http://schemas.openxmlformats.org/officeDocument/2006/relationships/hyperlink" Target="http://172.16.9.106:9001/svn/RTID/sourcecode/icboss" TargetMode="External"/><Relationship Id="rId15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177" Type="http://schemas.openxmlformats.org/officeDocument/2006/relationships/hyperlink" Target="http://172.16.9.156:9001/svn/MISO_ECHD/&#21513;&#26519;&#30005;&#20449;/&#21830;&#21153;/echd-telecom-jl-business/Wap-jl" TargetMode="External"/><Relationship Id="rId198" Type="http://schemas.openxmlformats.org/officeDocument/2006/relationships/hyperlink" Target="http://172.16.9.106:9001/svn/VASD_BPD_SCMob_DSSP%20for%20WMC%20v2.0" TargetMode="External"/><Relationship Id="rId321" Type="http://schemas.openxmlformats.org/officeDocument/2006/relationships/hyperlink" Target="http://172.16.9.156:9001/svn/peb_pd/&#21463;&#25511;&#21306;/&#28192;&#36947;&#31649;&#29702;" TargetMode="External"/><Relationship Id="rId342" Type="http://schemas.openxmlformats.org/officeDocument/2006/relationships/hyperlink" Target="http://172.16.9.106:9001/svn/ac_shanxi/E3base" TargetMode="External"/><Relationship Id="rId363" Type="http://schemas.openxmlformats.org/officeDocument/2006/relationships/hyperlink" Target="http://172.16.9.106:9001/svn/billing_ocs/1%20&#24320;&#21457;&#21306;/OCS3.0" TargetMode="External"/><Relationship Id="rId384" Type="http://schemas.openxmlformats.org/officeDocument/2006/relationships/hyperlink" Target="http://172.16.9.106:9001/svn/BILLING_AHMob_BOSSNB2015/&#24320;&#21457;&#24211;" TargetMode="External"/><Relationship Id="rId419" Type="http://schemas.openxmlformats.org/officeDocument/2006/relationships/hyperlink" Target="http://172.16.9.106:9001/svn/BILLING_AHMob_BOSSNB2015/&#21457;&#24067;&#21306;" TargetMode="External"/><Relationship Id="rId202" Type="http://schemas.openxmlformats.org/officeDocument/2006/relationships/hyperlink" Target="http://172.16.9.156:9001/svn/MISO_ECHD/&#22825;&#27941;&#30005;&#20449;/&#21830;&#21153;/UI&#25913;&#29256;/echd-telecom-tj-business" TargetMode="External"/><Relationship Id="rId223" Type="http://schemas.openxmlformats.org/officeDocument/2006/relationships/hyperlink" Target="http://172.16.9.156:9001/svn/peb_pd/&#24320;&#21457;&#21306;/&#37327;&#21270;&#34218;&#37228;" TargetMode="External"/><Relationship Id="rId244" Type="http://schemas.openxmlformats.org/officeDocument/2006/relationships/hyperlink" Target="http://172.16.9.156:9001/svn/peb_pd/&#21457;&#24067;&#21306;/&#28192;&#36947;&#30452;&#20379;&#24179;&#21488;" TargetMode="External"/><Relationship Id="rId430" Type="http://schemas.openxmlformats.org/officeDocument/2006/relationships/printerSettings" Target="../printerSettings/printerSettings2.bin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265" Type="http://schemas.openxmlformats.org/officeDocument/2006/relationships/hyperlink" Target="http://172.16.9.156:9001/svn/peb_pd/&#21463;&#25511;&#21306;/&#37327;&#21270;&#34218;&#37228;" TargetMode="External"/><Relationship Id="rId286" Type="http://schemas.openxmlformats.org/officeDocument/2006/relationships/hyperlink" Target="http://172.16.9.156:9001/svn/peb_pd/&#21457;&#24067;&#21306;/&#28192;&#36947;&#30452;&#20379;&#24179;&#21488;" TargetMode="External"/><Relationship Id="rId50" Type="http://schemas.openxmlformats.org/officeDocument/2006/relationships/hyperlink" Target="http://172.16.9.106:9001/svn/RTID/tag/anhui" TargetMode="External"/><Relationship Id="rId104" Type="http://schemas.openxmlformats.org/officeDocument/2006/relationships/hyperlink" Target="http://172.16.9.106:9001/svn/CRM_TPD_SVN_PUB/crm_tpd_vip/old_version/sx/" TargetMode="External"/><Relationship Id="rId125" Type="http://schemas.openxmlformats.org/officeDocument/2006/relationships/hyperlink" Target="http://172.16.9.106:9001/svn/RTID/branch/sichuan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167" Type="http://schemas.openxmlformats.org/officeDocument/2006/relationships/hyperlink" Target="http://172.16.9.156:9001/svn/MISO_ECHD/&#23433;&#24509;&#31227;&#21160;/&#23433;&#24509;&#31227;&#21160;&#35302;&#23631;&#29256;&#32593;&#21381;/DevelopEnvironment/tsw_mobileWeb" TargetMode="External"/><Relationship Id="rId188" Type="http://schemas.openxmlformats.org/officeDocument/2006/relationships/hyperlink" Target="http://172.16.9.156:9001/svn/MISO_ECHD/&#23665;&#35199;&#31227;&#21160;/echd-chinamobile-sx/branches/echd-chinamobile-web-sx-branch" TargetMode="External"/><Relationship Id="rId311" Type="http://schemas.openxmlformats.org/officeDocument/2006/relationships/hyperlink" Target="http://172.16.9.156:9001/svn/peb_pd/&#21457;&#24067;&#21306;/&#20195;&#29702;&#21830;&#37228;&#37329;" TargetMode="External"/><Relationship Id="rId332" Type="http://schemas.openxmlformats.org/officeDocument/2006/relationships/hyperlink" Target="http://172.16.9.106:9001/svn/AC_BPM/branches/4.0_pre" TargetMode="External"/><Relationship Id="rId353" Type="http://schemas.openxmlformats.org/officeDocument/2006/relationships/hyperlink" Target="http://172.16.9.106:9001/svn/BILLING_GDUni_PSS/&#21463;&#25511;&#24211;" TargetMode="External"/><Relationship Id="rId374" Type="http://schemas.openxmlformats.org/officeDocument/2006/relationships/hyperlink" Target="http://172.16.9.106:9001/svn/BILLING_JLMob_iNG%20v3.0.03%202015NR/&#21463;&#25511;&#21306;" TargetMode="External"/><Relationship Id="rId395" Type="http://schemas.openxmlformats.org/officeDocument/2006/relationships/hyperlink" Target="http://172.16.9.106:9001/svn/BILLING_AHMob_BOSSNB2015/&#24320;&#21457;&#24211;" TargetMode="External"/><Relationship Id="rId409" Type="http://schemas.openxmlformats.org/officeDocument/2006/relationships/hyperlink" Target="http://172.16.9.106:9001/svn/BILLING_AHMob_BOSSNB2015/&#21457;&#24067;&#21306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13" Type="http://schemas.openxmlformats.org/officeDocument/2006/relationships/hyperlink" Target="http://172.16.9.106:9001/svn/MISO_SPD_aisidiMNVO_ASD%20Resell%20BOSS%20v1.0" TargetMode="External"/><Relationship Id="rId234" Type="http://schemas.openxmlformats.org/officeDocument/2006/relationships/hyperlink" Target="http://172.16.9.156:9001/svn/peb_pd/&#21463;&#25511;&#21306;/&#28192;&#36947;&#31649;&#29702;" TargetMode="External"/><Relationship Id="rId420" Type="http://schemas.openxmlformats.org/officeDocument/2006/relationships/hyperlink" Target="http://172.16.9.106:9001/svn/BILLING_AHMob_BOSSNB2015/&#24320;&#21457;&#24211;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55" Type="http://schemas.openxmlformats.org/officeDocument/2006/relationships/hyperlink" Target="http://172.16.9.156:9001/svn/peb_pd/&#24320;&#21457;&#21306;/&#28192;&#36947;&#32593;&#26684;&#26381;&#21153;&#24179;&#21488;" TargetMode="External"/><Relationship Id="rId276" Type="http://schemas.openxmlformats.org/officeDocument/2006/relationships/hyperlink" Target="http://172.16.9.156:9001/svn/peb_pd/&#21457;&#24067;&#21306;/&#28192;&#36947;&#31649;&#29702;" TargetMode="External"/><Relationship Id="rId297" Type="http://schemas.openxmlformats.org/officeDocument/2006/relationships/hyperlink" Target="http://172.16.9.156:9001/svn/peb_pd/&#21457;&#24067;&#21306;/&#20195;&#29702;&#21830;&#37228;&#37329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5" Type="http://schemas.openxmlformats.org/officeDocument/2006/relationships/hyperlink" Target="http://172.16.9.106:9001/svn/RTID/&#28304;&#20195;&#30721;/isas1.5" TargetMode="External"/><Relationship Id="rId136" Type="http://schemas.openxmlformats.org/officeDocument/2006/relationships/hyperlink" Target="http://172.16.9.106:9001/svn/RTID/branch/sichuan" TargetMode="External"/><Relationship Id="rId157" Type="http://schemas.openxmlformats.org/officeDocument/2006/relationships/hyperlink" Target="http://172.16.9.156:9001/svn/MISO_ECHD/&#23433;&#24509;&#31227;&#21160;/&#30005;&#21830;&#21270;&#25913;&#29256;/&#24037;&#31243;&#21457;&#24067;&#21306;" TargetMode="External"/><Relationship Id="rId178" Type="http://schemas.openxmlformats.org/officeDocument/2006/relationships/hyperlink" Target="http://172.16.9.156:9001/svn/MISO_ECHD/&#21513;&#26519;&#30005;&#20449;/&#29983;&#20135;/echd-telecom-jl-business/Wap-jl" TargetMode="External"/><Relationship Id="rId301" Type="http://schemas.openxmlformats.org/officeDocument/2006/relationships/hyperlink" Target="http://172.16.9.156:9001/svn/peb_pd/&#21463;&#25511;&#21306;/&#28192;&#36947;&#32593;&#26684;&#26381;&#21153;&#24179;&#21488;" TargetMode="External"/><Relationship Id="rId322" Type="http://schemas.openxmlformats.org/officeDocument/2006/relationships/hyperlink" Target="http://172.16.9.156:9001/svn/peb_pd/&#21457;&#24067;&#21306;/&#28192;&#36947;&#31649;&#29702;" TargetMode="External"/><Relationship Id="rId343" Type="http://schemas.openxmlformats.org/officeDocument/2006/relationships/hyperlink" Target="http://172.16.9.106:9001/svn/BILLING_CQMob_iDSC(cloud%20storage)%202014NR/&#36134;&#35814;&#21333;&#25968;&#25454;&#31649;&#29702;%20V9.0.0/&#24320;&#21457;&#21306;" TargetMode="External"/><Relationship Id="rId364" Type="http://schemas.openxmlformats.org/officeDocument/2006/relationships/hyperlink" Target="http://172.16.9.106:9001/svn/billing_ocs/1%20&#24320;&#21457;&#21306;/OCS3.0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99" Type="http://schemas.openxmlformats.org/officeDocument/2006/relationships/hyperlink" Target="http://172.16.9.106:9001/svn/VASD_BPD_SCMob_DSSP%20for%20WMC%20v2.0/04&#32534;&#30721;&#21450;&#21333;&#20803;&#27979;&#35797;" TargetMode="External"/><Relationship Id="rId203" Type="http://schemas.openxmlformats.org/officeDocument/2006/relationships/hyperlink" Target="http://172.16.9.156:9001/svn/MISO_ECHD/&#22825;&#27941;&#30005;&#20449;/&#21830;&#21153;/UI&#25913;&#29256;/echd-telecom-tj-business" TargetMode="External"/><Relationship Id="rId385" Type="http://schemas.openxmlformats.org/officeDocument/2006/relationships/hyperlink" Target="http://172.16.9.106:9001/svn/BILLING_AHMob_BOSSNB2015/&#24320;&#21457;&#24211;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4" Type="http://schemas.openxmlformats.org/officeDocument/2006/relationships/hyperlink" Target="http://172.16.9.156:9001/svn/peb_pd/&#21463;&#25511;&#21306;/&#37327;&#21270;&#34218;&#37228;" TargetMode="External"/><Relationship Id="rId245" Type="http://schemas.openxmlformats.org/officeDocument/2006/relationships/hyperlink" Target="http://172.16.9.156:9001/svn/peb_pd/&#21457;&#24067;&#21306;/&#23458;&#25143;&#31471;&#24179;&#21488;" TargetMode="External"/><Relationship Id="rId266" Type="http://schemas.openxmlformats.org/officeDocument/2006/relationships/hyperlink" Target="http://172.16.9.156:9001/svn/peb_pd/&#21457;&#24067;&#21306;/&#37327;&#21270;&#34218;&#37228;" TargetMode="External"/><Relationship Id="rId287" Type="http://schemas.openxmlformats.org/officeDocument/2006/relationships/hyperlink" Target="http://172.16.9.156:9001/svn/peb_pd/&#24320;&#21457;&#21306;/&#20195;&#29702;&#21830;&#37228;&#37329;" TargetMode="External"/><Relationship Id="rId410" Type="http://schemas.openxmlformats.org/officeDocument/2006/relationships/hyperlink" Target="http://172.16.9.106:9001/svn/BILLING_AHMob_BOSSNB2015/&#21457;&#24067;&#21306;" TargetMode="External"/><Relationship Id="rId431" Type="http://schemas.openxmlformats.org/officeDocument/2006/relationships/vmlDrawing" Target="../drawings/vmlDrawing1.vml"/><Relationship Id="rId30" Type="http://schemas.openxmlformats.org/officeDocument/2006/relationships/hyperlink" Target="http://172.16.9.106:9001/svn/CRM_CUI_BJUni_Mobile%20Sales/&#24320;&#21457;&#24211;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168" Type="http://schemas.openxmlformats.org/officeDocument/2006/relationships/hyperlink" Target="http://172.16.9.156:9001/svn/MISO_ECHD/&#23433;&#24509;&#31227;&#21160;/&#23433;&#24509;&#31227;&#21160;&#35302;&#23631;&#29256;&#32593;&#21381;/ProductEnvironment/ts_web1.0" TargetMode="External"/><Relationship Id="rId312" Type="http://schemas.openxmlformats.org/officeDocument/2006/relationships/hyperlink" Target="http://172.16.9.156:9001/svn/peb_pd/&#21463;&#25511;&#21306;/&#28192;&#36947;&#31649;&#29702;" TargetMode="External"/><Relationship Id="rId333" Type="http://schemas.openxmlformats.org/officeDocument/2006/relationships/hyperlink" Target="http://172.16.9.106:9001/svn/AC_BPM/branches/4.0_pre" TargetMode="External"/><Relationship Id="rId354" Type="http://schemas.openxmlformats.org/officeDocument/2006/relationships/hyperlink" Target="http://172.16.9.106:9001/svn/BILLING_GDTelecom_HSS/&#21463;&#25511;&#24211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189" Type="http://schemas.openxmlformats.org/officeDocument/2006/relationships/hyperlink" Target="http://172.16.9.156:9001/svn/MISO_ECHD/&#23665;&#35199;&#31227;&#21160;/&#33258;&#21161;&#32456;&#31471;/&#24320;&#21457;&#21306;/sx_self3.0" TargetMode="External"/><Relationship Id="rId375" Type="http://schemas.openxmlformats.org/officeDocument/2006/relationships/hyperlink" Target="http://172.16.9.106:9001/svn/BILLING_JLMob_iNG%20v3.0.03%202015NR/&#21463;&#25511;&#21306;" TargetMode="External"/><Relationship Id="rId396" Type="http://schemas.openxmlformats.org/officeDocument/2006/relationships/hyperlink" Target="http://172.16.9.106:9001/svn/BILLING_AHMob_BOSSNB2015/&#24320;&#21457;&#24211;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14" Type="http://schemas.openxmlformats.org/officeDocument/2006/relationships/hyperlink" Target="http://172.16.9.156:9001/svn/MISO_ECHD/%E6%80%BB%E9%83%A8/%E7%94%B5%E4%BF%A1%E7%BD%91%E5%8E%85/weixin_mysql/weixin-mysql" TargetMode="External"/><Relationship Id="rId235" Type="http://schemas.openxmlformats.org/officeDocument/2006/relationships/hyperlink" Target="http://172.16.9.156:9001/svn/peb_pd/&#21457;&#24067;&#21306;/&#28192;&#36947;&#31649;&#29702;" TargetMode="External"/><Relationship Id="rId256" Type="http://schemas.openxmlformats.org/officeDocument/2006/relationships/hyperlink" Target="http://172.16.9.156:9001/svn/peb_pd/&#21463;&#25511;&#21306;/&#28192;&#36947;&#32593;&#26684;&#26381;&#21153;&#24179;&#21488;" TargetMode="External"/><Relationship Id="rId277" Type="http://schemas.openxmlformats.org/officeDocument/2006/relationships/hyperlink" Target="http://172.16.9.156:9001/svn/peb_pd/&#24320;&#21457;&#21306;/&#28192;&#36947;&#31649;&#29702;" TargetMode="External"/><Relationship Id="rId298" Type="http://schemas.openxmlformats.org/officeDocument/2006/relationships/hyperlink" Target="http://172.16.9.156:9001/svn/peb_pd/&#21463;&#25511;&#21306;/&#28192;&#36947;&#31649;&#29702;" TargetMode="External"/><Relationship Id="rId400" Type="http://schemas.openxmlformats.org/officeDocument/2006/relationships/hyperlink" Target="http://172.16.9.106:9001/svn/BILLING_AHMob_BOSSNB2015/&#21457;&#24067;&#21306;" TargetMode="External"/><Relationship Id="rId421" Type="http://schemas.openxmlformats.org/officeDocument/2006/relationships/hyperlink" Target="http://172.16.9.106:9001/svn/BILLING_AHMob_BOSSNB2015/&#21463;&#25511;&#24211;" TargetMode="External"/><Relationship Id="rId116" Type="http://schemas.openxmlformats.org/officeDocument/2006/relationships/hyperlink" Target="http://172.16.9.106:9001/svn/RTID/branch/shanxi" TargetMode="External"/><Relationship Id="rId137" Type="http://schemas.openxmlformats.org/officeDocument/2006/relationships/hyperlink" Target="http://172.16.9.106:9001/svn/RTID/tag/sichuan" TargetMode="External"/><Relationship Id="rId158" Type="http://schemas.openxmlformats.org/officeDocument/2006/relationships/hyperlink" Target="http://172.16.9.156:9001/svn/MISO_ECHD/&#23433;&#24509;&#31227;&#21160;/&#30005;&#21830;&#21270;&#25913;&#29256;/web-ah" TargetMode="External"/><Relationship Id="rId302" Type="http://schemas.openxmlformats.org/officeDocument/2006/relationships/hyperlink" Target="http://172.16.9.156:9001/svn/peb_pd/&#21457;&#24067;&#21306;/&#28192;&#36947;&#32593;&#26684;&#26381;&#21153;&#24179;&#21488;" TargetMode="External"/><Relationship Id="rId323" Type="http://schemas.openxmlformats.org/officeDocument/2006/relationships/hyperlink" Target="http://172.16.9.156:9001/svn/peb_pd/&#24320;&#21457;&#21306;/&#28192;&#36947;&#30452;&#20379;&#24179;&#21488;" TargetMode="External"/><Relationship Id="rId344" Type="http://schemas.openxmlformats.org/officeDocument/2006/relationships/hyperlink" Target="http://172.16.9.106:9001/svn/BILLING_CQMob_iDSC(cloud%20storage)%202014NR/&#36134;&#35814;&#21333;&#25968;&#25454;&#31649;&#29702;%20V9.0.0/&#21463;&#25511;&#21306;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83" Type="http://schemas.openxmlformats.org/officeDocument/2006/relationships/hyperlink" Target="http://172.16.9.106:9001/svn/RTID/tag/guangzhou" TargetMode="External"/><Relationship Id="rId179" Type="http://schemas.openxmlformats.org/officeDocument/2006/relationships/hyperlink" Target="http://172.16.9.156:9001/svn/MISO_ECHD/&#21513;&#26519;&#30005;&#20449;/&#29983;&#20135;/echd-telecom-jl-business/Web-jl" TargetMode="External"/><Relationship Id="rId365" Type="http://schemas.openxmlformats.org/officeDocument/2006/relationships/hyperlink" Target="http://172.16.9.106:9001/svn/BILLING_SXTelecom_iBSS%20v1.0.3%202015NR/&#24320;&#21457;&#24211;" TargetMode="External"/><Relationship Id="rId386" Type="http://schemas.openxmlformats.org/officeDocument/2006/relationships/hyperlink" Target="http://172.16.9.106:9001/svn/BILLING_AHMob_BOSSNB2015/&#24320;&#21457;&#24211;" TargetMode="External"/><Relationship Id="rId190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4" Type="http://schemas.openxmlformats.org/officeDocument/2006/relationships/hyperlink" Target="http://172.16.9.156:9001/svn/MISO_ECHD/&#22825;&#27941;&#30005;&#20449;/&#29983;&#20135;/UI&#25913;&#29256;/echd-telecom-tj-business" TargetMode="External"/><Relationship Id="rId225" Type="http://schemas.openxmlformats.org/officeDocument/2006/relationships/hyperlink" Target="http://172.16.9.156:9001/svn/peb_pd/&#21457;&#24067;&#21306;/&#37327;&#21270;&#34218;&#37228;" TargetMode="External"/><Relationship Id="rId246" Type="http://schemas.openxmlformats.org/officeDocument/2006/relationships/hyperlink" Target="http://172.16.9.156:9001/svn/peb_pd/&#21463;&#25511;&#21306;/&#23458;&#25143;&#31471;&#24179;&#21488;" TargetMode="External"/><Relationship Id="rId267" Type="http://schemas.openxmlformats.org/officeDocument/2006/relationships/hyperlink" Target="http://172.16.9.156:9001/svn/peb_pd/&#24320;&#21457;&#21306;/&#28192;&#36947;&#31649;&#29702;" TargetMode="External"/><Relationship Id="rId288" Type="http://schemas.openxmlformats.org/officeDocument/2006/relationships/hyperlink" Target="http://172.16.9.156:9001/svn/peb_pd/&#21463;&#25511;&#21306;/&#20195;&#29702;&#21830;&#37228;&#37329;" TargetMode="External"/><Relationship Id="rId411" Type="http://schemas.openxmlformats.org/officeDocument/2006/relationships/hyperlink" Target="http://172.16.9.106:9001/svn/BILLING_AHMob_BOSSNB2015/&#21457;&#24067;&#21306;" TargetMode="External"/><Relationship Id="rId432" Type="http://schemas.openxmlformats.org/officeDocument/2006/relationships/comments" Target="../comments1.xm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7" Type="http://schemas.openxmlformats.org/officeDocument/2006/relationships/hyperlink" Target="http://172.16.9.106:9001/svn/RTID/branch/sichuan" TargetMode="External"/><Relationship Id="rId313" Type="http://schemas.openxmlformats.org/officeDocument/2006/relationships/hyperlink" Target="http://172.16.9.156:9001/svn/peb_pd/&#21457;&#24067;&#21306;/&#28192;&#36947;&#31649;&#29702;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52" Type="http://schemas.openxmlformats.org/officeDocument/2006/relationships/hyperlink" Target="http://172.16.9.106:9001/svn/RTID/branch/anhui" TargetMode="External"/><Relationship Id="rId73" Type="http://schemas.openxmlformats.org/officeDocument/2006/relationships/hyperlink" Target="http://172.16.9.106:9001/svn/RTID/sourcecode/icboss" TargetMode="External"/><Relationship Id="rId94" Type="http://schemas.openxmlformats.org/officeDocument/2006/relationships/hyperlink" Target="http://172.16.9.106:9001/svn/RTID/tag/guangzhou" TargetMode="External"/><Relationship Id="rId148" Type="http://schemas.openxmlformats.org/officeDocument/2006/relationships/hyperlink" Target="http://172.16.9.106:9001/svn/RTID/&#28304;&#20195;&#30721;/isas1.5" TargetMode="External"/><Relationship Id="rId169" Type="http://schemas.openxmlformats.org/officeDocument/2006/relationships/hyperlink" Target="http://172.16.9.156:9001/svn/MISO_ECHD/&#23433;&#24509;&#31227;&#21160;/gray-released" TargetMode="External"/><Relationship Id="rId334" Type="http://schemas.openxmlformats.org/officeDocument/2006/relationships/hyperlink" Target="http://172.16.9.106:9001/svn/AC_BPM/branches/4.0_pre" TargetMode="External"/><Relationship Id="rId355" Type="http://schemas.openxmlformats.org/officeDocument/2006/relationships/hyperlink" Target="http://172.16.9.106:9001/svn/BILLING_GDTelecom_HSS/&#20135;&#21697;&#24211;" TargetMode="External"/><Relationship Id="rId376" Type="http://schemas.openxmlformats.org/officeDocument/2006/relationships/hyperlink" Target="http://172.16.9.106:9001/svn/BILLING_JLMob_iNG%20v3.0.03%202015NR/&#21463;&#25511;&#21306;" TargetMode="External"/><Relationship Id="rId397" Type="http://schemas.openxmlformats.org/officeDocument/2006/relationships/hyperlink" Target="http://172.16.9.106:9001/svn/BILLING_AHMob_BOSSNB2015/&#21463;&#25511;&#24211;" TargetMode="External"/><Relationship Id="rId4" Type="http://schemas.openxmlformats.org/officeDocument/2006/relationships/hyperlink" Target="http://172.16.9.106:9001/svn/CRM_CUI_%20HLJMob_NG2-PBOSS2.0/&#24320;&#21457;&#24211;" TargetMode="External"/><Relationship Id="rId180" Type="http://schemas.openxmlformats.org/officeDocument/2006/relationships/hyperlink" Target="http://172.16.9.156:9001/svn/eshop/&#27743;&#35199;&#30005;&#20449;" TargetMode="External"/><Relationship Id="rId215" Type="http://schemas.openxmlformats.org/officeDocument/2006/relationships/hyperlink" Target="http://172.16.9.156:9001/svn/eshop/&#34394;&#25311;&#36816;&#33829;&#21830;/&#22825;&#38899;/&#28304;&#20195;&#30721;/maven" TargetMode="External"/><Relationship Id="rId236" Type="http://schemas.openxmlformats.org/officeDocument/2006/relationships/hyperlink" Target="http://172.16.9.156:9001/svn/peb_pd/&#24320;&#21457;&#21306;/&#20195;&#29702;&#21830;&#37228;&#37329;" TargetMode="External"/><Relationship Id="rId257" Type="http://schemas.openxmlformats.org/officeDocument/2006/relationships/hyperlink" Target="http://172.16.9.156:9001/svn/peb_pd/&#21457;&#24067;&#21306;/&#28192;&#36947;&#32593;&#26684;&#26381;&#21153;&#24179;&#21488;" TargetMode="External"/><Relationship Id="rId278" Type="http://schemas.openxmlformats.org/officeDocument/2006/relationships/hyperlink" Target="http://172.16.9.156:9001/svn/peb_pd/&#21463;&#25511;&#21306;/&#28192;&#36947;&#31649;&#29702;" TargetMode="External"/><Relationship Id="rId401" Type="http://schemas.openxmlformats.org/officeDocument/2006/relationships/hyperlink" Target="http://172.16.9.106:9001/svn/BILLING_AHMob_BOSSNB2015/&#21457;&#24067;&#21306;" TargetMode="External"/><Relationship Id="rId422" Type="http://schemas.openxmlformats.org/officeDocument/2006/relationships/hyperlink" Target="http://172.16.9.106:9001/svn/BILLING_AHMob_BOSSNB2015/&#21457;&#24067;&#21306;" TargetMode="External"/><Relationship Id="rId303" Type="http://schemas.openxmlformats.org/officeDocument/2006/relationships/hyperlink" Target="http://172.16.9.156:9001/svn/peb_pd/&#24320;&#21457;&#21306;/&#28192;&#36947;&#31649;&#29702;" TargetMode="External"/><Relationship Id="rId42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138" Type="http://schemas.openxmlformats.org/officeDocument/2006/relationships/hyperlink" Target="http://172.16.9.106:9001/svn/RTID/branch/sichuan" TargetMode="External"/><Relationship Id="rId345" Type="http://schemas.openxmlformats.org/officeDocument/2006/relationships/hyperlink" Target="http://172.16.9.106:9001/svn/BILLING_CQMob_iDSC(cloud%20storage)%202014NR/&#36134;&#35814;&#21333;&#25968;&#25454;&#31649;&#29702;%20V9.0.0/&#21457;&#24067;&#21306;" TargetMode="External"/><Relationship Id="rId387" Type="http://schemas.openxmlformats.org/officeDocument/2006/relationships/hyperlink" Target="http://172.16.9.106:9001/svn/BILLING_AHMob_BOSSNB2015/&#24320;&#21457;&#24211;" TargetMode="External"/><Relationship Id="rId191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5" Type="http://schemas.openxmlformats.org/officeDocument/2006/relationships/hyperlink" Target="http://172.16.9.156:9001/svn/MISO_ECHD/&#22825;&#27941;&#30005;&#20449;/&#21830;&#21153;/UI&#25913;&#29256;/echd-telecom-tj-business" TargetMode="External"/><Relationship Id="rId247" Type="http://schemas.openxmlformats.org/officeDocument/2006/relationships/hyperlink" Target="http://172.16.9.156:9001/svn/peb_pd/&#21463;&#25511;&#21306;/&#28192;&#36947;&#31649;&#29702;" TargetMode="External"/><Relationship Id="rId412" Type="http://schemas.openxmlformats.org/officeDocument/2006/relationships/hyperlink" Target="http://172.16.9.106:9001/svn/BILLING_AHMob_BOSSNB2015/&#21457;&#24067;&#21306;" TargetMode="External"/><Relationship Id="rId107" Type="http://schemas.openxmlformats.org/officeDocument/2006/relationships/hyperlink" Target="http://172.16.9.106:9001/svn/RTID/sourcecode/icboss" TargetMode="External"/><Relationship Id="rId289" Type="http://schemas.openxmlformats.org/officeDocument/2006/relationships/hyperlink" Target="http://172.16.9.156:9001/svn/peb_pd/&#21457;&#24067;&#21306;/&#20195;&#29702;&#21830;&#37228;&#37329;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3" Type="http://schemas.openxmlformats.org/officeDocument/2006/relationships/hyperlink" Target="http://172.16.9.106:9001/svn/RTID/tag/anhui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14" Type="http://schemas.openxmlformats.org/officeDocument/2006/relationships/hyperlink" Target="http://172.16.9.156:9001/svn/peb_pd/&#21463;&#25511;&#21306;/&#20195;&#29702;&#21830;&#37228;&#37329;" TargetMode="External"/><Relationship Id="rId356" Type="http://schemas.openxmlformats.org/officeDocument/2006/relationships/hyperlink" Target="http://172.16.9.106:9001/svn/BILLING_GDUni_PSS/&#20135;&#21697;&#24211;" TargetMode="External"/><Relationship Id="rId398" Type="http://schemas.openxmlformats.org/officeDocument/2006/relationships/hyperlink" Target="http://172.16.9.106:9001/svn/BILLING_AHMob_BOSSNB2015/&#21463;&#25511;&#24211;" TargetMode="External"/><Relationship Id="rId95" Type="http://schemas.openxmlformats.org/officeDocument/2006/relationships/hyperlink" Target="http://172.16.9.106:9001/svn/RTID/&#28304;&#20195;&#30721;/idss1.1" TargetMode="External"/><Relationship Id="rId160" Type="http://schemas.openxmlformats.org/officeDocument/2006/relationships/hyperlink" Target="http://172.16.9.156:9001/svn/MISO_ECHD/&#23433;&#24509;&#31227;&#21160;/&#38598;&#22242;&#32593;&#21381;/ah_group4.0" TargetMode="External"/><Relationship Id="rId216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3" Type="http://schemas.openxmlformats.org/officeDocument/2006/relationships/hyperlink" Target="http://172.16.9.106:9001/svn/CRM_CMI_AHMob_iCrm%20v5.5.01/04%E7%BC%96%E7%A0%81%E5%8F%8A%E5%8D%95%E5%85%83%E6%B5%8B%E8%AF%95/4%E4%BB%A3%E7%A0%81/%E6%BA%90%E4%BB%A3%E7%A0%81/esop1.5" TargetMode="External"/><Relationship Id="rId258" Type="http://schemas.openxmlformats.org/officeDocument/2006/relationships/hyperlink" Target="http://172.16.9.156:9001/svn/peb_pd/&#24320;&#21457;&#21306;/&#28192;&#36947;&#30452;&#20379;&#24179;&#21488;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4" Type="http://schemas.openxmlformats.org/officeDocument/2006/relationships/hyperlink" Target="http://172.16.9.106:9001/svn/RTID/tag/anhui" TargetMode="External"/><Relationship Id="rId118" Type="http://schemas.openxmlformats.org/officeDocument/2006/relationships/hyperlink" Target="http://172.16.9.106:9001/svn/RTID/sourcecode/icboss" TargetMode="External"/><Relationship Id="rId325" Type="http://schemas.openxmlformats.org/officeDocument/2006/relationships/hyperlink" Target="http://172.16.9.156:9001/svn/peb_pd/&#21457;&#24067;&#21306;/&#28192;&#36947;&#30452;&#20379;&#24179;&#21488;" TargetMode="External"/><Relationship Id="rId367" Type="http://schemas.openxmlformats.org/officeDocument/2006/relationships/hyperlink" Target="http://172.16.9.106:9001/svn/BILLING_JLMob_iNG%20v3.0.03%202015NR/&#21463;&#25511;&#21306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132.77.128.60:8443/svn/MyRepository" TargetMode="External"/><Relationship Id="rId117" Type="http://schemas.openxmlformats.org/officeDocument/2006/relationships/hyperlink" Target="http://172.16.9.106:9001/svn/RTID/tag/shanxi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2" Type="http://schemas.openxmlformats.org/officeDocument/2006/relationships/hyperlink" Target="http://172.16.9.106:9001/svn/RTID/tag/anhui" TargetMode="External"/><Relationship Id="rId47" Type="http://schemas.openxmlformats.org/officeDocument/2006/relationships/hyperlink" Target="http://172.16.9.106:9001/svn/RTID/branch/anhui" TargetMode="External"/><Relationship Id="rId63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38" Type="http://schemas.openxmlformats.org/officeDocument/2006/relationships/hyperlink" Target="http://172.16.9.106:9001/svn/RTID/branch/sichuan" TargetMode="External"/><Relationship Id="rId154" Type="http://schemas.openxmlformats.org/officeDocument/2006/relationships/hyperlink" Target="http://172.16.9.106:9001/svn/CRM_TPD_SVN_PUB/crm_tpd_vip/old_version/tj/tpd_vip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07" Type="http://schemas.openxmlformats.org/officeDocument/2006/relationships/hyperlink" Target="http://172.16.9.106:9001/svn/RTID/sourcecode/icboss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2" Type="http://schemas.openxmlformats.org/officeDocument/2006/relationships/hyperlink" Target="http://172.16.9.106:9001/svn/crmcui/DevelopCodeNew" TargetMode="External"/><Relationship Id="rId37" Type="http://schemas.openxmlformats.org/officeDocument/2006/relationships/hyperlink" Target="http://172.16.9.106:9001/svn/RTID/&#28304;&#20195;&#30721;/cmmb" TargetMode="External"/><Relationship Id="rId53" Type="http://schemas.openxmlformats.org/officeDocument/2006/relationships/hyperlink" Target="http://172.16.9.106:9001/svn/RTID/tag/anhui" TargetMode="External"/><Relationship Id="rId58" Type="http://schemas.openxmlformats.org/officeDocument/2006/relationships/hyperlink" Target="http://172.16.9.106:9001/svn/RTID/tag/anhui" TargetMode="External"/><Relationship Id="rId74" Type="http://schemas.openxmlformats.org/officeDocument/2006/relationships/hyperlink" Target="http://172.16.9.106:9001/svn/RTID/branch/guangzhou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8" Type="http://schemas.openxmlformats.org/officeDocument/2006/relationships/hyperlink" Target="http://172.16.9.106:9001/svn/RTID/tag/sichuan" TargetMode="External"/><Relationship Id="rId144" Type="http://schemas.openxmlformats.org/officeDocument/2006/relationships/hyperlink" Target="http://172.16.9.106:9001/svn/CRM_TPD_CODE_REPO/test/telling/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0" Type="http://schemas.openxmlformats.org/officeDocument/2006/relationships/hyperlink" Target="http://172.16.9.106:9001/svn/RTID/branch/guangzhou" TargetMode="External"/><Relationship Id="rId95" Type="http://schemas.openxmlformats.org/officeDocument/2006/relationships/hyperlink" Target="http://172.16.9.106:9001/svn/RTID/&#28304;&#20195;&#30721;/idss1.1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7" Type="http://schemas.openxmlformats.org/officeDocument/2006/relationships/hyperlink" Target="https://132.77.128.60:8443/svn/MyRepository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48" Type="http://schemas.openxmlformats.org/officeDocument/2006/relationships/hyperlink" Target="http://172.16.9.106:9001/svn/RTID/tag/anhui" TargetMode="External"/><Relationship Id="rId64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18" Type="http://schemas.openxmlformats.org/officeDocument/2006/relationships/hyperlink" Target="http://172.16.9.106:9001/svn/RTID/sourcecode/icboss" TargetMode="External"/><Relationship Id="rId134" Type="http://schemas.openxmlformats.org/officeDocument/2006/relationships/hyperlink" Target="http://172.16.9.106:9001/svn/RTID/tag/sichuan" TargetMode="External"/><Relationship Id="rId139" Type="http://schemas.openxmlformats.org/officeDocument/2006/relationships/hyperlink" Target="http://172.16.9.106:9001/svn/RTID/tag/sichuan" TargetMode="External"/><Relationship Id="rId80" Type="http://schemas.openxmlformats.org/officeDocument/2006/relationships/hyperlink" Target="http://172.16.9.106:9001/svn/RTID/tag/guangzhou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55" Type="http://schemas.openxmlformats.org/officeDocument/2006/relationships/hyperlink" Target="http://172.16.9.106:9001/svn/CRM_CUI_BJUni_iBSS%20v4.1%20-iCRM%20v4.1/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3" Type="http://schemas.openxmlformats.org/officeDocument/2006/relationships/hyperlink" Target="http://172.16.9.106:9001/svn/crmcui/Baseline" TargetMode="External"/><Relationship Id="rId38" Type="http://schemas.openxmlformats.org/officeDocument/2006/relationships/hyperlink" Target="http://172.16.9.106:9001/svn/RTID/&#28304;&#20195;&#30721;/cmmb" TargetMode="External"/><Relationship Id="rId46" Type="http://schemas.openxmlformats.org/officeDocument/2006/relationships/hyperlink" Target="http://172.16.9.106:9001/svn/RTID/&#28304;&#20195;&#30721;/isas1.0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67" Type="http://schemas.openxmlformats.org/officeDocument/2006/relationships/hyperlink" Target="http://172.16.9.106:9001/svn/RTID/branch/anhui" TargetMode="External"/><Relationship Id="rId103" Type="http://schemas.openxmlformats.org/officeDocument/2006/relationships/hyperlink" Target="http://172.16.9.106:9001/svn/CRM_TPD_CODE_REPO/project/W4663/" TargetMode="External"/><Relationship Id="rId108" Type="http://schemas.openxmlformats.org/officeDocument/2006/relationships/hyperlink" Target="http://172.16.9.106:9001/svn/RTID/branch/shanxi" TargetMode="External"/><Relationship Id="rId116" Type="http://schemas.openxmlformats.org/officeDocument/2006/relationships/hyperlink" Target="http://172.16.9.106:9001/svn/RTID/branch/shanxi" TargetMode="External"/><Relationship Id="rId124" Type="http://schemas.openxmlformats.org/officeDocument/2006/relationships/hyperlink" Target="http://172.16.9.106:9001/svn/RTID/sourcecode/icboss" TargetMode="External"/><Relationship Id="rId129" Type="http://schemas.openxmlformats.org/officeDocument/2006/relationships/hyperlink" Target="http://172.16.9.106:9001/svn/RTID/&#28304;&#20195;&#30721;/isas1.5" TargetMode="External"/><Relationship Id="rId137" Type="http://schemas.openxmlformats.org/officeDocument/2006/relationships/hyperlink" Target="http://172.16.9.106:9001/svn/RTID/tag/sichuan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54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70" Type="http://schemas.openxmlformats.org/officeDocument/2006/relationships/hyperlink" Target="http://172.16.9.106:9001/svn/RTID/tag/anhui" TargetMode="External"/><Relationship Id="rId75" Type="http://schemas.openxmlformats.org/officeDocument/2006/relationships/hyperlink" Target="http://172.16.9.106:9001/svn/RTID/tag/guangzhou" TargetMode="External"/><Relationship Id="rId83" Type="http://schemas.openxmlformats.org/officeDocument/2006/relationships/hyperlink" Target="http://172.16.9.106:9001/svn/RTID/tag/guangzhou" TargetMode="External"/><Relationship Id="rId88" Type="http://schemas.openxmlformats.org/officeDocument/2006/relationships/hyperlink" Target="http://172.16.9.106:9001/svn/RTID/branch/guangzhou" TargetMode="External"/><Relationship Id="rId91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40" Type="http://schemas.openxmlformats.org/officeDocument/2006/relationships/hyperlink" Target="http://172.16.9.106:9001/svn/CRM_TPD_CODE_REPO/tag/asd" TargetMode="External"/><Relationship Id="rId145" Type="http://schemas.openxmlformats.org/officeDocument/2006/relationships/hyperlink" Target="http://172.16.9.106:9001/svn/CRM_TPD_CODE_REPO/test/test" TargetMode="External"/><Relationship Id="rId153" Type="http://schemas.openxmlformats.org/officeDocument/2006/relationships/hyperlink" Target="http://172.16.9.106:9001/svn/CRM_TPD_SVN_PUB/crm_tpd_cmp/trunk/CTCMP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8" Type="http://schemas.openxmlformats.org/officeDocument/2006/relationships/hyperlink" Target="https://132.77.128.60:8443/svn/MyRepository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9" Type="http://schemas.openxmlformats.org/officeDocument/2006/relationships/hyperlink" Target="http://172.16.9.106:9001/svn/RTID/branch/anhui" TargetMode="External"/><Relationship Id="rId57" Type="http://schemas.openxmlformats.org/officeDocument/2006/relationships/hyperlink" Target="http://172.16.9.106:9001/svn/RTID/branch/anhui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4" Type="http://schemas.openxmlformats.org/officeDocument/2006/relationships/hyperlink" Target="http://172.16.9.106:9001/svn/RTID/tag/shanxi" TargetMode="External"/><Relationship Id="rId119" Type="http://schemas.openxmlformats.org/officeDocument/2006/relationships/hyperlink" Target="http://172.16.9.106:9001/svn/RTID/branch/shanxi" TargetMode="External"/><Relationship Id="rId127" Type="http://schemas.openxmlformats.org/officeDocument/2006/relationships/hyperlink" Target="http://172.16.9.106:9001/svn/RTID/branch/sichuan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44" Type="http://schemas.openxmlformats.org/officeDocument/2006/relationships/hyperlink" Target="http://172.16.9.106:9001/svn/RTID/branch/anhui" TargetMode="External"/><Relationship Id="rId52" Type="http://schemas.openxmlformats.org/officeDocument/2006/relationships/hyperlink" Target="http://172.16.9.106:9001/svn/RTID/branch/anhui" TargetMode="External"/><Relationship Id="rId60" Type="http://schemas.openxmlformats.org/officeDocument/2006/relationships/hyperlink" Target="http://172.16.9.106:9001/svn/RTID/sourcecode/icboss" TargetMode="External"/><Relationship Id="rId65" Type="http://schemas.openxmlformats.org/officeDocument/2006/relationships/hyperlink" Target="http://172.16.9.106:9001/svn/RTID/sourcecode/icboss" TargetMode="External"/><Relationship Id="rId73" Type="http://schemas.openxmlformats.org/officeDocument/2006/relationships/hyperlink" Target="http://172.16.9.106:9001/svn/RTID/sourcecode/icboss" TargetMode="External"/><Relationship Id="rId78" Type="http://schemas.openxmlformats.org/officeDocument/2006/relationships/hyperlink" Target="http://172.16.9.106:9001/svn/RTID/tag/guangzhou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86" Type="http://schemas.openxmlformats.org/officeDocument/2006/relationships/hyperlink" Target="http://172.16.9.106:9001/svn/RTID/tag/guangzhou" TargetMode="External"/><Relationship Id="rId94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30" Type="http://schemas.openxmlformats.org/officeDocument/2006/relationships/hyperlink" Target="http://172.16.9.106:9001/svn/RTID/&#28304;&#20195;&#30721;/iwlan1.0" TargetMode="External"/><Relationship Id="rId135" Type="http://schemas.openxmlformats.org/officeDocument/2006/relationships/hyperlink" Target="http://172.16.9.106:9001/svn/RTID/sourcecode/icboss" TargetMode="External"/><Relationship Id="rId143" Type="http://schemas.openxmlformats.org/officeDocument/2006/relationships/hyperlink" Target="http://172.16.9.106:9001/svn/CRM_TPD_CODE_REPO/develop" TargetMode="External"/><Relationship Id="rId148" Type="http://schemas.openxmlformats.org/officeDocument/2006/relationships/hyperlink" Target="http://172.16.9.106:9001/svn/RTID/&#28304;&#20195;&#30721;/isas1.5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" Type="http://schemas.openxmlformats.org/officeDocument/2006/relationships/hyperlink" Target="http://172.16.9.106:9001/svn/CRM_CUI_%20HLJMob_NG2-PBOSS2.0/&#24320;&#21457;&#24211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109" Type="http://schemas.openxmlformats.org/officeDocument/2006/relationships/hyperlink" Target="http://172.16.9.106:9001/svn/RTID/tag/shanxi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0" Type="http://schemas.openxmlformats.org/officeDocument/2006/relationships/hyperlink" Target="http://172.16.9.106:9001/svn/RTID/tag/anhui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04" Type="http://schemas.openxmlformats.org/officeDocument/2006/relationships/hyperlink" Target="http://172.16.9.106:9001/svn/CRM_TPD_SVN_PUB/crm_tpd_vip/old_version/sx/" TargetMode="External"/><Relationship Id="rId120" Type="http://schemas.openxmlformats.org/officeDocument/2006/relationships/hyperlink" Target="http://172.16.9.106:9001/svn/RTID/tag/shanxi" TargetMode="External"/><Relationship Id="rId125" Type="http://schemas.openxmlformats.org/officeDocument/2006/relationships/hyperlink" Target="http://172.16.9.106:9001/svn/RTID/branch/sichuan" TargetMode="External"/><Relationship Id="rId141" Type="http://schemas.openxmlformats.org/officeDocument/2006/relationships/hyperlink" Target="http://172.16.9.106:9001/svn/CRM_TPD_CODE_REPO/test/asd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15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136" Type="http://schemas.openxmlformats.org/officeDocument/2006/relationships/hyperlink" Target="http://172.16.9.106:9001/svn/RTID/branch/sichuan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52" Type="http://schemas.openxmlformats.org/officeDocument/2006/relationships/hyperlink" Target="http://172.16.9.106:9001/svn/CRM_TPD_SVN_PUB/crm_tpd_vip/old_version/tj/tpd_vip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0" Type="http://schemas.openxmlformats.org/officeDocument/2006/relationships/hyperlink" Target="http://172.16.9.106:9001/svn/CRM_CUI_BJUni_Mobile%20Sales/&#24320;&#21457;&#24211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132.77.128.60:8443/svn/MyRepository" TargetMode="External"/><Relationship Id="rId117" Type="http://schemas.openxmlformats.org/officeDocument/2006/relationships/hyperlink" Target="http://172.16.9.106:9001/svn/RTID/tag/shanxi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2" Type="http://schemas.openxmlformats.org/officeDocument/2006/relationships/hyperlink" Target="http://172.16.9.106:9001/svn/RTID/tag/anhui" TargetMode="External"/><Relationship Id="rId47" Type="http://schemas.openxmlformats.org/officeDocument/2006/relationships/hyperlink" Target="http://172.16.9.106:9001/svn/RTID/branch/anhui" TargetMode="External"/><Relationship Id="rId63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38" Type="http://schemas.openxmlformats.org/officeDocument/2006/relationships/hyperlink" Target="http://172.16.9.106:9001/svn/RTID/branch/sichuan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07" Type="http://schemas.openxmlformats.org/officeDocument/2006/relationships/hyperlink" Target="http://172.16.9.106:9001/svn/RTID/sourcecode/icboss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2" Type="http://schemas.openxmlformats.org/officeDocument/2006/relationships/hyperlink" Target="http://172.16.9.106:9001/svn/crmcui/DevelopCodeNew" TargetMode="External"/><Relationship Id="rId37" Type="http://schemas.openxmlformats.org/officeDocument/2006/relationships/hyperlink" Target="http://172.16.9.106:9001/svn/RTID/&#28304;&#20195;&#30721;/cmmb" TargetMode="External"/><Relationship Id="rId53" Type="http://schemas.openxmlformats.org/officeDocument/2006/relationships/hyperlink" Target="http://172.16.9.106:9001/svn/RTID/tag/anhui" TargetMode="External"/><Relationship Id="rId58" Type="http://schemas.openxmlformats.org/officeDocument/2006/relationships/hyperlink" Target="http://172.16.9.106:9001/svn/RTID/tag/anhui" TargetMode="External"/><Relationship Id="rId74" Type="http://schemas.openxmlformats.org/officeDocument/2006/relationships/hyperlink" Target="http://172.16.9.106:9001/svn/RTID/branch/guangzhou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8" Type="http://schemas.openxmlformats.org/officeDocument/2006/relationships/hyperlink" Target="http://172.16.9.106:9001/svn/RTID/tag/sichuan" TargetMode="External"/><Relationship Id="rId144" Type="http://schemas.openxmlformats.org/officeDocument/2006/relationships/hyperlink" Target="http://172.16.9.106:9001/svn/CRM_TPD_CODE_REPO/test/telling/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0" Type="http://schemas.openxmlformats.org/officeDocument/2006/relationships/hyperlink" Target="http://172.16.9.106:9001/svn/RTID/branch/guangzhou" TargetMode="External"/><Relationship Id="rId95" Type="http://schemas.openxmlformats.org/officeDocument/2006/relationships/hyperlink" Target="http://172.16.9.106:9001/svn/RTID/&#28304;&#20195;&#30721;/idss1.1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7" Type="http://schemas.openxmlformats.org/officeDocument/2006/relationships/hyperlink" Target="https://132.77.128.60:8443/svn/MyRepository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48" Type="http://schemas.openxmlformats.org/officeDocument/2006/relationships/hyperlink" Target="http://172.16.9.106:9001/svn/RTID/tag/anhui" TargetMode="External"/><Relationship Id="rId64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18" Type="http://schemas.openxmlformats.org/officeDocument/2006/relationships/hyperlink" Target="http://172.16.9.106:9001/svn/RTID/sourcecode/icboss" TargetMode="External"/><Relationship Id="rId134" Type="http://schemas.openxmlformats.org/officeDocument/2006/relationships/hyperlink" Target="http://172.16.9.106:9001/svn/RTID/tag/sichuan" TargetMode="External"/><Relationship Id="rId139" Type="http://schemas.openxmlformats.org/officeDocument/2006/relationships/hyperlink" Target="http://172.16.9.106:9001/svn/RTID/tag/sichuan" TargetMode="External"/><Relationship Id="rId80" Type="http://schemas.openxmlformats.org/officeDocument/2006/relationships/hyperlink" Target="http://172.16.9.106:9001/svn/RTID/tag/guangzhou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3" Type="http://schemas.openxmlformats.org/officeDocument/2006/relationships/hyperlink" Target="http://172.16.9.106:9001/svn/crmcui/Baseline" TargetMode="External"/><Relationship Id="rId38" Type="http://schemas.openxmlformats.org/officeDocument/2006/relationships/hyperlink" Target="http://172.16.9.106:9001/svn/RTID/&#28304;&#20195;&#30721;/cmmb" TargetMode="External"/><Relationship Id="rId46" Type="http://schemas.openxmlformats.org/officeDocument/2006/relationships/hyperlink" Target="http://172.16.9.106:9001/svn/RTID/&#28304;&#20195;&#30721;/isas1.0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67" Type="http://schemas.openxmlformats.org/officeDocument/2006/relationships/hyperlink" Target="http://172.16.9.106:9001/svn/RTID/branch/anhui" TargetMode="External"/><Relationship Id="rId103" Type="http://schemas.openxmlformats.org/officeDocument/2006/relationships/hyperlink" Target="http://172.16.9.106:9001/svn/CRM_TPD_CODE_REPO/project/W4663/" TargetMode="External"/><Relationship Id="rId108" Type="http://schemas.openxmlformats.org/officeDocument/2006/relationships/hyperlink" Target="http://172.16.9.106:9001/svn/RTID/branch/shanxi" TargetMode="External"/><Relationship Id="rId116" Type="http://schemas.openxmlformats.org/officeDocument/2006/relationships/hyperlink" Target="http://172.16.9.106:9001/svn/RTID/branch/shanxi" TargetMode="External"/><Relationship Id="rId124" Type="http://schemas.openxmlformats.org/officeDocument/2006/relationships/hyperlink" Target="http://172.16.9.106:9001/svn/RTID/sourcecode/icboss" TargetMode="External"/><Relationship Id="rId129" Type="http://schemas.openxmlformats.org/officeDocument/2006/relationships/hyperlink" Target="http://172.16.9.106:9001/svn/RTID/&#28304;&#20195;&#30721;/isas1.5" TargetMode="External"/><Relationship Id="rId137" Type="http://schemas.openxmlformats.org/officeDocument/2006/relationships/hyperlink" Target="http://172.16.9.106:9001/svn/RTID/tag/sichuan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54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70" Type="http://schemas.openxmlformats.org/officeDocument/2006/relationships/hyperlink" Target="http://172.16.9.106:9001/svn/RTID/tag/anhui" TargetMode="External"/><Relationship Id="rId75" Type="http://schemas.openxmlformats.org/officeDocument/2006/relationships/hyperlink" Target="http://172.16.9.106:9001/svn/RTID/tag/guangzhou" TargetMode="External"/><Relationship Id="rId83" Type="http://schemas.openxmlformats.org/officeDocument/2006/relationships/hyperlink" Target="http://172.16.9.106:9001/svn/RTID/tag/guangzhou" TargetMode="External"/><Relationship Id="rId88" Type="http://schemas.openxmlformats.org/officeDocument/2006/relationships/hyperlink" Target="http://172.16.9.106:9001/svn/RTID/branch/guangzhou" TargetMode="External"/><Relationship Id="rId91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40" Type="http://schemas.openxmlformats.org/officeDocument/2006/relationships/hyperlink" Target="http://172.16.9.106:9001/svn/CRM_TPD_CODE_REPO/tag/asd" TargetMode="External"/><Relationship Id="rId145" Type="http://schemas.openxmlformats.org/officeDocument/2006/relationships/hyperlink" Target="http://172.16.9.106:9001/svn/CRM_TPD_CODE_REPO/test/test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8" Type="http://schemas.openxmlformats.org/officeDocument/2006/relationships/hyperlink" Target="https://132.77.128.60:8443/svn/MyRepository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9" Type="http://schemas.openxmlformats.org/officeDocument/2006/relationships/hyperlink" Target="http://172.16.9.106:9001/svn/RTID/branch/anhui" TargetMode="External"/><Relationship Id="rId57" Type="http://schemas.openxmlformats.org/officeDocument/2006/relationships/hyperlink" Target="http://172.16.9.106:9001/svn/RTID/branch/anhui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4" Type="http://schemas.openxmlformats.org/officeDocument/2006/relationships/hyperlink" Target="http://172.16.9.106:9001/svn/RTID/tag/shanxi" TargetMode="External"/><Relationship Id="rId119" Type="http://schemas.openxmlformats.org/officeDocument/2006/relationships/hyperlink" Target="http://172.16.9.106:9001/svn/RTID/branch/shanxi" TargetMode="External"/><Relationship Id="rId127" Type="http://schemas.openxmlformats.org/officeDocument/2006/relationships/hyperlink" Target="http://172.16.9.106:9001/svn/RTID/branch/sichuan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44" Type="http://schemas.openxmlformats.org/officeDocument/2006/relationships/hyperlink" Target="http://172.16.9.106:9001/svn/RTID/branch/anhui" TargetMode="External"/><Relationship Id="rId52" Type="http://schemas.openxmlformats.org/officeDocument/2006/relationships/hyperlink" Target="http://172.16.9.106:9001/svn/RTID/branch/anhui" TargetMode="External"/><Relationship Id="rId60" Type="http://schemas.openxmlformats.org/officeDocument/2006/relationships/hyperlink" Target="http://172.16.9.106:9001/svn/RTID/sourcecode/icboss" TargetMode="External"/><Relationship Id="rId65" Type="http://schemas.openxmlformats.org/officeDocument/2006/relationships/hyperlink" Target="http://172.16.9.106:9001/svn/RTID/sourcecode/icboss" TargetMode="External"/><Relationship Id="rId73" Type="http://schemas.openxmlformats.org/officeDocument/2006/relationships/hyperlink" Target="http://172.16.9.106:9001/svn/RTID/sourcecode/icboss" TargetMode="External"/><Relationship Id="rId78" Type="http://schemas.openxmlformats.org/officeDocument/2006/relationships/hyperlink" Target="http://172.16.9.106:9001/svn/RTID/tag/guangzhou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86" Type="http://schemas.openxmlformats.org/officeDocument/2006/relationships/hyperlink" Target="http://172.16.9.106:9001/svn/RTID/tag/guangzhou" TargetMode="External"/><Relationship Id="rId94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30" Type="http://schemas.openxmlformats.org/officeDocument/2006/relationships/hyperlink" Target="http://172.16.9.106:9001/svn/RTID/&#28304;&#20195;&#30721;/iwlan1.0" TargetMode="External"/><Relationship Id="rId135" Type="http://schemas.openxmlformats.org/officeDocument/2006/relationships/hyperlink" Target="http://172.16.9.106:9001/svn/RTID/sourcecode/icboss" TargetMode="External"/><Relationship Id="rId143" Type="http://schemas.openxmlformats.org/officeDocument/2006/relationships/hyperlink" Target="http://172.16.9.106:9001/svn/CRM_TPD_CODE_REPO/develop" TargetMode="External"/><Relationship Id="rId148" Type="http://schemas.openxmlformats.org/officeDocument/2006/relationships/hyperlink" Target="http://172.16.9.106:9001/svn/RTID/&#28304;&#20195;&#30721;/isas1.5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" Type="http://schemas.openxmlformats.org/officeDocument/2006/relationships/hyperlink" Target="http://172.16.9.106:9001/svn/CRM_CUI_%20HLJMob_NG2-PBOSS2.0/&#24320;&#21457;&#24211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109" Type="http://schemas.openxmlformats.org/officeDocument/2006/relationships/hyperlink" Target="http://172.16.9.106:9001/svn/RTID/tag/shanxi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0" Type="http://schemas.openxmlformats.org/officeDocument/2006/relationships/hyperlink" Target="http://172.16.9.106:9001/svn/RTID/tag/anhui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04" Type="http://schemas.openxmlformats.org/officeDocument/2006/relationships/hyperlink" Target="http://172.16.9.106:9001/svn/CRM_TPD_SVN_PUB/crm_tpd_vip/old_version/sx/" TargetMode="External"/><Relationship Id="rId120" Type="http://schemas.openxmlformats.org/officeDocument/2006/relationships/hyperlink" Target="http://172.16.9.106:9001/svn/RTID/tag/shanxi" TargetMode="External"/><Relationship Id="rId125" Type="http://schemas.openxmlformats.org/officeDocument/2006/relationships/hyperlink" Target="http://172.16.9.106:9001/svn/RTID/branch/sichuan" TargetMode="External"/><Relationship Id="rId141" Type="http://schemas.openxmlformats.org/officeDocument/2006/relationships/hyperlink" Target="http://172.16.9.106:9001/svn/CRM_TPD_CODE_REPO/test/asd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15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136" Type="http://schemas.openxmlformats.org/officeDocument/2006/relationships/hyperlink" Target="http://172.16.9.106:9001/svn/RTID/branch/sichuan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0" Type="http://schemas.openxmlformats.org/officeDocument/2006/relationships/hyperlink" Target="http://172.16.9.106:9001/svn/CRM_CUI_BJUni_Mobile%20Sales/&#24320;&#21457;&#24211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172.16.9.156:9001/svn/MISO_ECHD/&#23665;&#35199;&#31227;&#21160;/&#38598;&#22242;&#32593;&#21381;/sx_group6.0" TargetMode="External"/><Relationship Id="rId117" Type="http://schemas.openxmlformats.org/officeDocument/2006/relationships/hyperlink" Target="http://172.16.9.156:9001/svn/MISO_ECHD/&#23433;&#24509;&#31227;&#21160;/&#21508;&#28192;&#36947;&#25991;&#26723;&#21450;&#20195;&#30721;/&#33258;&#21161;&#32456;&#31471;/&#28304;&#20195;&#30721;/&#21463;&#25511;&#21306;" TargetMode="External"/><Relationship Id="rId21" Type="http://schemas.openxmlformats.org/officeDocument/2006/relationships/hyperlink" Target="http://172.16.9.156:9001/svn/MISO_ECHD/&#23665;&#35199;&#30005;&#20449;/&#21830;&#21153;/echd-telecom-sx-business/Web-sx" TargetMode="External"/><Relationship Id="rId42" Type="http://schemas.openxmlformats.org/officeDocument/2006/relationships/hyperlink" Target="http://172.16.9.156:9001/svn/eshop/&#34394;&#25311;&#36816;&#33829;&#21830;/&#29233;&#26045;&#24503;/&#28304;&#20195;&#30721;/maven" TargetMode="External"/><Relationship Id="rId47" Type="http://schemas.openxmlformats.org/officeDocument/2006/relationships/hyperlink" Target="http://172.16.9.156:9001/svn/MISO_ECHD/%E9%BB%91%E9%BE%99%E6%B1%9F%E7%A7%BB%E5%8A%A8/%E9%9B%86%E5%9B%A2%E5%AE%A2%E6%88%B7%E9%97%A8%E6%88%B7/hl_power1.0" TargetMode="External"/><Relationship Id="rId63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68" Type="http://schemas.openxmlformats.org/officeDocument/2006/relationships/hyperlink" Target="http://svn.si-tech.com.cn/svn/VASD_APD_HUNTelecom_iVASP%20v3.0%20for%20ECP%20v3.0" TargetMode="External"/><Relationship Id="rId84" Type="http://schemas.openxmlformats.org/officeDocument/2006/relationships/hyperlink" Target="http://172.16.9.156:9001/svn/livechat/branches/JXTelecom/livechat" TargetMode="External"/><Relationship Id="rId89" Type="http://schemas.openxmlformats.org/officeDocument/2006/relationships/hyperlink" Target="http://172.16.9.106:9001/svn/MISO_BDD_ECOP" TargetMode="External"/><Relationship Id="rId112" Type="http://schemas.openxmlformats.org/officeDocument/2006/relationships/hyperlink" Target="http://172.16.9.156:9001/svn/MISO_ECHD/&#23433;&#24509;&#31227;&#21160;/&#21508;&#28192;&#36947;&#25991;&#26723;&#21450;&#20195;&#30721;/&#32593;&#19978;&#33829;&#19994;&#21381;/&#28304;&#20195;&#30721;/&#21457;&#24067;&#21306;/web-ah" TargetMode="External"/><Relationship Id="rId133" Type="http://schemas.openxmlformats.org/officeDocument/2006/relationships/hyperlink" Target="http://172.16.9.106:9001/svn/MISO_BDD_ECOP/01&#30005;&#21830;&#33021;&#21147;&#24320;&#25918;&#24179;&#21488;/04&#32534;&#30721;&#21450;&#21333;&#20803;&#27979;&#35797;/&#21463;&#25511;&#21306;" TargetMode="External"/><Relationship Id="rId138" Type="http://schemas.openxmlformats.org/officeDocument/2006/relationships/hyperlink" Target="http://172.16.9.106:9001/svn/VASD_BPD_SCMob_DSSP%20for%20WMC%20v2.0" TargetMode="External"/><Relationship Id="rId16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107" Type="http://schemas.openxmlformats.org/officeDocument/2006/relationships/hyperlink" Target="http://172.16.9.106:9001/svn/MISO_SPD_SmsBHv3.0.0/&#24320;&#21457;&#24211;" TargetMode="External"/><Relationship Id="rId11" Type="http://schemas.openxmlformats.org/officeDocument/2006/relationships/hyperlink" Target="http://172.16.9.106:9001/svn/MISO_SPD_VSOP%20v2.1" TargetMode="External"/><Relationship Id="rId32" Type="http://schemas.openxmlformats.org/officeDocument/2006/relationships/hyperlink" Target="http://172.16.9.156:9001/svn/MISO_ECHD/&#21513;&#26519;&#30005;&#20449;/&#29983;&#20135;/echd-telecom-jl-business/Wap-jl" TargetMode="External"/><Relationship Id="rId37" Type="http://schemas.openxmlformats.org/officeDocument/2006/relationships/hyperlink" Target="http://172.16.9.156:9001/svn/MISO_ECHD/&#22825;&#27941;&#30005;&#20449;/&#21830;&#21153;/UI&#25913;&#29256;/echd-telecom-tj-business" TargetMode="External"/><Relationship Id="rId53" Type="http://schemas.openxmlformats.org/officeDocument/2006/relationships/hyperlink" Target="http://172.16.9.156:9001/svn/MISO_ECHD/%E9%BB%91%E9%BE%99%E6%B1%9F%E7%A7%BB%E5%8A%A8/%E7%94%B5%E8%A7%86%E8%90%A5%E4%B8%9A%E5%8E%85/econsole_tv_hlj" TargetMode="External"/><Relationship Id="rId58" Type="http://schemas.openxmlformats.org/officeDocument/2006/relationships/hyperlink" Target="http://172.16.9.156:9001/svn/MISO_ECHD/%E9%BB%91%E9%BE%99%E6%B1%9F%E7%A7%BB%E5%8A%A8/%E6%94%AF%E4%BB%98%E5%AE%9D%E5%85%AC%E4%BC%97%E5%B9%B3%E5%8F%B0/hl_aplipay1.0" TargetMode="External"/><Relationship Id="rId74" Type="http://schemas.openxmlformats.org/officeDocument/2006/relationships/hyperlink" Target="http://172.16.9.107:9001/svn/VASD_APD_iVASP%20v3.0%20for%20ECP%20v3.0/" TargetMode="External"/><Relationship Id="rId79" Type="http://schemas.openxmlformats.org/officeDocument/2006/relationships/hyperlink" Target="http://172.16.9.156:9001/svn/eshop/&#27743;&#35199;&#30005;&#20449;" TargetMode="External"/><Relationship Id="rId102" Type="http://schemas.openxmlformats.org/officeDocument/2006/relationships/hyperlink" Target="http://172.16.9.106:9001/svn/MISO_BDD_ECOP/01&#30005;&#21830;&#33021;&#21147;&#24320;&#25918;&#24179;&#21488;/04&#32534;&#30721;&#21450;&#21333;&#20803;&#27979;&#35797;/&#21457;&#24067;&#21306;" TargetMode="External"/><Relationship Id="rId123" Type="http://schemas.openxmlformats.org/officeDocument/2006/relationships/hyperlink" Target="http://172.16.9.106:9001/svn/livechat/branches/AhMobile/&#21457;&#24067;&#21306;/" TargetMode="External"/><Relationship Id="rId128" Type="http://schemas.openxmlformats.org/officeDocument/2006/relationships/hyperlink" Target="http://172.16.9.156:9001/svn/MISO_ECHD/&#23433;&#24509;&#31227;&#21160;/&#21508;&#28192;&#36947;&#25991;&#26723;&#21450;&#20195;&#30721;/&#20010;&#20154;&#35302;&#23631;&#29256;/&#28304;&#20195;&#30721;/&#21457;&#24067;&#21306;" TargetMode="External"/><Relationship Id="rId5" Type="http://schemas.openxmlformats.org/officeDocument/2006/relationships/hyperlink" Target="http://172.16.9.106:9001/MISO_ECHD/&#21508;&#23567;&#32452;&#25991;&#26723;/&#36816;&#32500;&#37096;/&#36816;&#32500;&#24037;&#20855;/&#21106;&#25509;&amp;&#25925;&#38556;&#31867;/&#21271;&#20140;&#30005;&#20449;/rsync" TargetMode="External"/><Relationship Id="rId90" Type="http://schemas.openxmlformats.org/officeDocument/2006/relationships/hyperlink" Target="http://172.16.9.106:9001/svn/MyProject/&#27743;&#35199;&#30005;&#20449;" TargetMode="External"/><Relationship Id="rId95" Type="http://schemas.openxmlformats.org/officeDocument/2006/relationships/hyperlink" Target="http://172.16.9.106:9001/svn/MISO_BDD_ECOP/01&#30005;&#21830;&#33021;&#21147;&#24320;&#25918;&#24179;&#21488;/04&#32534;&#30721;&#21450;&#21333;&#20803;&#27979;&#35797;/&#24320;&#21457;&#21306;" TargetMode="External"/><Relationship Id="rId22" Type="http://schemas.openxmlformats.org/officeDocument/2006/relationships/hyperlink" Target="http://172.16.9.156:9001/svn/MISO_ECHD/&#23665;&#35199;&#30005;&#20449;/&#21830;&#21153;/&#21457;&#24067;&#21306;/echd-telecom-sx-business/Web-sx" TargetMode="External"/><Relationship Id="rId27" Type="http://schemas.openxmlformats.org/officeDocument/2006/relationships/hyperlink" Target="http://172.16.9.156:9001/svn/MISO_ECHD/&#23665;&#35199;&#31227;&#21160;/&#38598;&#22242;&#32593;&#21381;/&#21457;&#24067;&#21306;/sx_group6.0" TargetMode="External"/><Relationship Id="rId43" Type="http://schemas.openxmlformats.org/officeDocument/2006/relationships/hyperlink" Target="http://172.16.9.156:9001/svn/eshop/&#34394;&#25311;&#36816;&#33829;&#21830;/&#22825;&#38899;/&#28304;&#20195;&#30721;/maven" TargetMode="External"/><Relationship Id="rId48" Type="http://schemas.openxmlformats.org/officeDocument/2006/relationships/hyperlink" Target="http://172.16.9.156:9001/svn/MISO_ECHD/%E9%BB%91%E9%BE%99%E6%B1%9F%E7%A7%BB%E5%8A%A8/%E7%A7%BB%E5%8A%A8%E7%BD%91%E5%8E%85/echd-chinamobile-hlj" TargetMode="External"/><Relationship Id="rId64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69" Type="http://schemas.openxmlformats.org/officeDocument/2006/relationships/hyperlink" Target="http://svn.si-tech.com.cn/svn/VASD_APD_HUNTelecom_iVASP%20v3.0%20for%20ECP%20v3.0" TargetMode="External"/><Relationship Id="rId113" Type="http://schemas.openxmlformats.org/officeDocument/2006/relationships/hyperlink" Target="http://172.16.9.156:9001/svn/MISO_ECHD/" TargetMode="External"/><Relationship Id="rId118" Type="http://schemas.openxmlformats.org/officeDocument/2006/relationships/hyperlink" Target="http://172.16.9.156:9001/svn/MISO_ECHD/&#23433;&#24509;&#31227;&#21160;/&#21508;&#28192;&#36947;&#25991;&#26723;&#21450;&#20195;&#30721;/&#38598;&#22242;&#32593;&#21381;/&#28304;&#20195;&#30721;/&#24320;&#21457;&#21306;" TargetMode="External"/><Relationship Id="rId134" Type="http://schemas.openxmlformats.org/officeDocument/2006/relationships/hyperlink" Target="http://172.16.9.106:9001/svn/MISO_BDD_ECOP/01&#30005;&#21830;&#33021;&#21147;&#24320;&#25918;&#24179;&#21488;/04&#32534;&#30721;&#21450;&#21333;&#20803;&#27979;&#35797;/&#21457;&#24067;&#21306;" TargetMode="External"/><Relationship Id="rId139" Type="http://schemas.openxmlformats.org/officeDocument/2006/relationships/hyperlink" Target="http://172.16.9.106:9001/svn/VASD_BPD_SCMob_DSSP%20for%20WMC%20v2.0/04&#32534;&#30721;&#21450;&#21333;&#20803;&#27979;&#35797;" TargetMode="External"/><Relationship Id="rId8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51" Type="http://schemas.openxmlformats.org/officeDocument/2006/relationships/hyperlink" Target="http://172.16.9.156:9001/svn/MISO_ECHD/%E9%BB%91%E9%BE%99%E6%B1%9F%E7%A7%BB%E5%8A%A8/%E8%87%AA%E5%8A%A9%E7%BB%88%E7%AB%AF/3.5%E5%89%8D%E7%AB%AF%E7%B3%BB%E7%BB%9F%E6%94%B9%E9%80%A0/hlj_self_v3.0.0" TargetMode="External"/><Relationship Id="rId72" Type="http://schemas.openxmlformats.org/officeDocument/2006/relationships/hyperlink" Target="http://172.16.9.107:9001/svn/VASD_APD_iVASP%20v3.0%20for%20ECP%20v3.0/" TargetMode="External"/><Relationship Id="rId80" Type="http://schemas.openxmlformats.org/officeDocument/2006/relationships/hyperlink" Target="http://172.16.9.156:9001/svn/eshop/&#27743;&#35199;&#30005;&#20449;" TargetMode="External"/><Relationship Id="rId85" Type="http://schemas.openxmlformats.org/officeDocument/2006/relationships/hyperlink" Target="http://172.16.9.156:9001/svn/livechat/branches/JXTelecom/livechat" TargetMode="External"/><Relationship Id="rId93" Type="http://schemas.openxmlformats.org/officeDocument/2006/relationships/hyperlink" Target="http://172.16.9.106:9001/svn/MISO_BDD_ECOP/01&#30005;&#21830;&#33021;&#21147;&#24320;&#25918;&#24179;&#21488;/04&#32534;&#30721;&#21450;&#21333;&#20803;&#27979;&#35797;/&#21457;&#24067;&#21306;" TargetMode="External"/><Relationship Id="rId98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121" Type="http://schemas.openxmlformats.org/officeDocument/2006/relationships/hyperlink" Target="http://172.16.9.156:9001/svn/MISO_ECHD/&#23433;&#24509;&#31227;&#21160;/&#32479;&#19968;&#25903;&#20184;&#24179;&#21488;/&#21457;&#24067;&#21306;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172.16.9.156:9001/svn/MISO_ECHD/&#21513;&#26519;&#30005;&#20449;/sms" TargetMode="External"/><Relationship Id="rId12" Type="http://schemas.openxmlformats.org/officeDocument/2006/relationships/hyperlink" Target="http://172.16.9.106:9001/svn/MISO_SPD_VSOP%20v2.1" TargetMode="External"/><Relationship Id="rId17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25" Type="http://schemas.openxmlformats.org/officeDocument/2006/relationships/hyperlink" Target="http://172.16.9.156:9001/svn/MISO_ECHD/&#23665;&#35199;&#31227;&#21160;/&#33258;&#21161;&#32456;&#31471;/&#24320;&#21457;&#21306;/sx_self3.0" TargetMode="External"/><Relationship Id="rId33" Type="http://schemas.openxmlformats.org/officeDocument/2006/relationships/hyperlink" Target="http://172.16.9.156:9001/svn/MISO_ECHD/&#21513;&#26519;&#30005;&#20449;/&#29983;&#20135;/echd-telecom-jl-business/Web-jl" TargetMode="External"/><Relationship Id="rId38" Type="http://schemas.openxmlformats.org/officeDocument/2006/relationships/hyperlink" Target="http://172.16.9.156:9001/svn/MISO_ECHD/&#22825;&#27941;&#30005;&#20449;/&#21830;&#21153;/UI&#25913;&#29256;/echd-telecom-tj-business" TargetMode="External"/><Relationship Id="rId46" Type="http://schemas.openxmlformats.org/officeDocument/2006/relationships/hyperlink" Target="http://172.16.9.156:9001/svn/MISO_ECHD/%E9%BB%91%E9%BE%99%E6%B1%9F%E7%A7%BB%E5%8A%A8/%E7%A7%BB%E5%8A%A8%E7%BD%91%E5%8E%85/echd-chinamobile-hlj-product" TargetMode="External"/><Relationship Id="rId59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67" Type="http://schemas.openxmlformats.org/officeDocument/2006/relationships/hyperlink" Target="http://172.16.9.156:9001/svn/MISO_ECHD/&#21271;&#20140;&#30005;&#20449;/netb/NetbWeb-bj/WeiYiXin-bj" TargetMode="External"/><Relationship Id="rId103" Type="http://schemas.openxmlformats.org/officeDocument/2006/relationships/hyperlink" Target="http://172.16.9.106:9001/svn/MISO_BDD_ECOP/01&#30005;&#21830;&#33021;&#21147;&#24320;&#25918;&#24179;&#21488;/04&#32534;&#30721;&#21450;&#21333;&#20803;&#27979;&#35797;/&#21463;&#25511;&#21306;" TargetMode="External"/><Relationship Id="rId108" Type="http://schemas.openxmlformats.org/officeDocument/2006/relationships/hyperlink" Target="http://172.16.9.106:9001/svn/MISO_SPD_SmsBHv3.0.0/&#27979;&#35797;&#24211;" TargetMode="External"/><Relationship Id="rId116" Type="http://schemas.openxmlformats.org/officeDocument/2006/relationships/hyperlink" Target="http://172.16.9.156:9001/svn/MISO_ECHD/&#23433;&#24509;&#31227;&#21160;/&#21508;&#28192;&#36947;&#25991;&#26723;&#21450;&#20195;&#30721;/&#33258;&#21161;&#32456;&#31471;/&#28304;&#20195;&#30721;/&#24320;&#21457;&#21306;" TargetMode="External"/><Relationship Id="rId124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129" Type="http://schemas.openxmlformats.org/officeDocument/2006/relationships/hyperlink" Target="http://172.16.9.106:9001/svn/MISO_SPD_MNP%20V2.0/&#24320;&#21457;&#24211;" TargetMode="External"/><Relationship Id="rId137" Type="http://schemas.openxmlformats.org/officeDocument/2006/relationships/hyperlink" Target="http://172.16.9.106:9001/svn/iMusic" TargetMode="External"/><Relationship Id="rId20" Type="http://schemas.openxmlformats.org/officeDocument/2006/relationships/hyperlink" Target="http://172.16.9.156:9001/svn/MISO_ECHD/&#23665;&#35199;&#30005;&#20449;/wap/sxtcwap2.0new" TargetMode="External"/><Relationship Id="rId41" Type="http://schemas.openxmlformats.org/officeDocument/2006/relationships/hyperlink" Target="http://172.16.9.106:9001/svn/HLJ_EShop/&#40657;&#40857;&#27743;&#31227;&#21160;" TargetMode="External"/><Relationship Id="rId54" Type="http://schemas.openxmlformats.org/officeDocument/2006/relationships/hyperlink" Target="http://172.16.9.156:9001/svn/MISO_ECHD/%E9%BB%91%E9%BE%99%E6%B1%9F%E7%A7%BB%E5%8A%A8/%E8%87%AA%E5%8A%A9%E7%BB%88%E7%AB%AF/3.5%E5%89%8D%E7%AB%AF%E7%B3%BB%E7%BB%9F%E6%94%B9%E9%80%A0/hlj_self_v3.0.0" TargetMode="External"/><Relationship Id="rId62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70" Type="http://schemas.openxmlformats.org/officeDocument/2006/relationships/hyperlink" Target="http://svn.si-tech.com.cn/svn/VASD_APD_HUNTelecom_iVASP%20v3.0%20for%20ECP%20v3.0" TargetMode="External"/><Relationship Id="rId75" Type="http://schemas.openxmlformats.org/officeDocument/2006/relationships/hyperlink" Target="http://172.16.9.107:9001/svn/VASD_APD_iVASP%20v3.0%20for%20ECP%20v3.0/" TargetMode="External"/><Relationship Id="rId83" Type="http://schemas.openxmlformats.org/officeDocument/2006/relationships/hyperlink" Target="http://172.16.9.156:9001/svn/eshop/&#27743;&#35199;&#30005;&#20449;" TargetMode="External"/><Relationship Id="rId88" Type="http://schemas.openxmlformats.org/officeDocument/2006/relationships/hyperlink" Target="http://172.16.9.106:9001/svn/MISO_BDD_ECOP" TargetMode="External"/><Relationship Id="rId91" Type="http://schemas.openxmlformats.org/officeDocument/2006/relationships/hyperlink" Target="http://172.16.9.106:9001/svn/MyProject/&#27743;&#35199;&#30005;&#20449;" TargetMode="External"/><Relationship Id="rId96" Type="http://schemas.openxmlformats.org/officeDocument/2006/relationships/hyperlink" Target="http://172.16.9.106:9001/svn/MISO_BDD_CMS/&#24320;&#21457;&#24211;" TargetMode="External"/><Relationship Id="rId111" Type="http://schemas.openxmlformats.org/officeDocument/2006/relationships/hyperlink" Target="http://172.16.9.156:9001/svn/MISO_ECHD/&#23433;&#24509;&#31227;&#21160;/&#21508;&#28192;&#36947;&#25991;&#26723;&#21450;&#20195;&#30721;/&#32593;&#19978;&#33829;&#19994;&#21381;/&#28304;&#20195;&#30721;/&#21463;&#25511;&#21306;/web-ah" TargetMode="External"/><Relationship Id="rId132" Type="http://schemas.openxmlformats.org/officeDocument/2006/relationships/hyperlink" Target="http://172.16.9.156:9001/svn/MISO_ECHD/&#23433;&#24509;&#31227;&#21160;/&#21508;&#28192;&#36947;&#25991;&#26723;&#21450;&#20195;&#30721;/&#20010;&#20154;&#35302;&#23631;&#29256;/&#28304;&#20195;&#30721;/&#21457;&#24067;&#21306;" TargetMode="External"/><Relationship Id="rId140" Type="http://schemas.openxmlformats.org/officeDocument/2006/relationships/hyperlink" Target="http://172.16.9.106:9001/svn/VASD_BPD_SCMob_DSSP%20for%20WMC%20v2.0/08&#21457;&#24067;" TargetMode="External"/><Relationship Id="rId1" Type="http://schemas.openxmlformats.org/officeDocument/2006/relationships/hyperlink" Target="http://172.16.9.106:9001/svn/MISO_SPD_aisidiMNVO_ASD%20Resell%20BOSS%20v1.0" TargetMode="External"/><Relationship Id="rId6" Type="http://schemas.openxmlformats.org/officeDocument/2006/relationships/hyperlink" Target="http://172.16.9.156:9001/svn/MyProject/&#22825;&#27941;&#30005;&#20449;/tjtcaccess" TargetMode="External"/><Relationship Id="rId15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23" Type="http://schemas.openxmlformats.org/officeDocument/2006/relationships/hyperlink" Target="http://172.16.9.156:9001/svn/MISO_ECHD/&#23665;&#35199;&#31227;&#21160;/echd-chinamobile-sx/echd-chinamobile-web-sx" TargetMode="External"/><Relationship Id="rId28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36" Type="http://schemas.openxmlformats.org/officeDocument/2006/relationships/hyperlink" Target="http://172.16.9.156:9001/svn/MISO_ECHD/&#22825;&#27941;&#30005;&#20449;/&#29983;&#20135;/UI&#25913;&#29256;/echd-telecom-tj-business" TargetMode="External"/><Relationship Id="rId49" Type="http://schemas.openxmlformats.org/officeDocument/2006/relationships/hyperlink" Target="http://172.16.9.156:9001/svn/MISO_ECHD/%E9%BB%91%E9%BE%99%E6%B1%9F%E7%A7%BB%E5%8A%A8/%E9%9B%86%E5%9B%A2%E5%AE%A2%E6%88%B7%E9%97%A8%E6%88%B7/hl_power1.0" TargetMode="External"/><Relationship Id="rId57" Type="http://schemas.openxmlformats.org/officeDocument/2006/relationships/hyperlink" Target="http://172.16.9.156:9001/svn/MISO_ECHD/%E9%BB%91%E9%BE%99%E6%B1%9F%E7%A7%BB%E5%8A%A8/%E8%87%AA%E5%8A%A9%E7%BB%88%E7%AB%AF/3.5%E5%89%8D%E7%AB%AF%E7%B3%BB%E7%BB%9F%E6%94%B9%E9%80%A0/hlj_self_v3.0.0" TargetMode="External"/><Relationship Id="rId106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114" Type="http://schemas.openxmlformats.org/officeDocument/2006/relationships/hyperlink" Target="http://172.16.9.156:9001/svn/MISO_ECHD/" TargetMode="External"/><Relationship Id="rId119" Type="http://schemas.openxmlformats.org/officeDocument/2006/relationships/hyperlink" Target="http://172.16.9.156:9001/svn/MISO_ECHD/&#23433;&#24509;&#31227;&#21160;/&#21508;&#28192;&#36947;&#25991;&#26723;&#21450;&#20195;&#30721;/&#38598;&#22242;&#32593;&#21381;/&#28304;&#20195;&#30721;/&#21463;&#25511;&#21306;" TargetMode="External"/><Relationship Id="rId127" Type="http://schemas.openxmlformats.org/officeDocument/2006/relationships/hyperlink" Target="http://172.16.9.156:9001/svn/MISO_ECHD/&#23433;&#24509;&#31227;&#21160;/&#21508;&#28192;&#36947;&#25991;&#26723;&#21450;&#20195;&#30721;/&#20010;&#20154;&#35302;&#23631;&#29256;/&#28304;&#20195;&#30721;/&#21457;&#24067;&#21306;" TargetMode="External"/><Relationship Id="rId10" Type="http://schemas.openxmlformats.org/officeDocument/2006/relationships/hyperlink" Target="http://172.16.9.106:9001/svn/MISO_SPD_VSOP%20v2.1" TargetMode="External"/><Relationship Id="rId31" Type="http://schemas.openxmlformats.org/officeDocument/2006/relationships/hyperlink" Target="http://172.16.9.156:9001/svn/MISO_ECHD/&#21513;&#26519;&#30005;&#20449;/&#21830;&#21153;/echd-telecom-jl-business/Wap-jl" TargetMode="External"/><Relationship Id="rId44" Type="http://schemas.openxmlformats.org/officeDocument/2006/relationships/hyperlink" Target="http://172.16.9.156:9001/svn/MISO_ECHD/%E9%BB%91%E9%BE%99%E6%B1%9F%E7%A7%BB%E5%8A%A8/%E7%A7%BB%E5%8A%A8%E7%BD%91%E5%8E%85/echd-chinamobile-hlj-product" TargetMode="External"/><Relationship Id="rId52" Type="http://schemas.openxmlformats.org/officeDocument/2006/relationships/hyperlink" Target="http://172.16.9.156:9001/svn/MISO_ECHD/%E9%BB%91%E9%BE%99%E6%B1%9F%E7%A7%BB%E5%8A%A8/%E6%94%AF%E4%BB%98%E5%AE%9D%E5%85%AC%E4%BC%97%E5%B9%B3%E5%8F%B0/hl_aplipay1.0" TargetMode="External"/><Relationship Id="rId60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65" Type="http://schemas.openxmlformats.org/officeDocument/2006/relationships/hyperlink" Target="http://172.16.9.156:9001/svn/MISO_ECHD/&#21271;&#20140;&#30005;&#20449;/netb/NetbWeb-bj/NetbWeb-bj-web" TargetMode="External"/><Relationship Id="rId73" Type="http://schemas.openxmlformats.org/officeDocument/2006/relationships/hyperlink" Target="http://172.16.9.107:9001/svn/VASD_APD_iVASP%20v3.0%20for%20ECP%20v3.0/" TargetMode="External"/><Relationship Id="rId78" Type="http://schemas.openxmlformats.org/officeDocument/2006/relationships/hyperlink" Target="http://172.16.9.156:9001/svn/eshop/&#27743;&#35199;&#30005;&#20449;" TargetMode="External"/><Relationship Id="rId81" Type="http://schemas.openxmlformats.org/officeDocument/2006/relationships/hyperlink" Target="http://172.16.9.156:9001/svn/eshop/&#27743;&#35199;&#30005;&#20449;" TargetMode="External"/><Relationship Id="rId86" Type="http://schemas.openxmlformats.org/officeDocument/2006/relationships/hyperlink" Target="http://172.16.9.156:9001/svn/livechat/branches/JXTelecom/livechat" TargetMode="External"/><Relationship Id="rId94" Type="http://schemas.openxmlformats.org/officeDocument/2006/relationships/hyperlink" Target="http://172.16.9.106:9001/svn/MISO_BDD_ECOP/01&#30005;&#21830;&#33021;&#21147;&#24320;&#25918;&#24179;&#21488;/04&#32534;&#30721;&#21450;&#21333;&#20803;&#27979;&#35797;/&#21463;&#25511;&#21306;" TargetMode="External"/><Relationship Id="rId99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101" Type="http://schemas.openxmlformats.org/officeDocument/2006/relationships/hyperlink" Target="http://172.16.9.106:9001/svn/MISO_BDD_CMS/&#24320;&#21457;&#24211;" TargetMode="External"/><Relationship Id="rId122" Type="http://schemas.openxmlformats.org/officeDocument/2006/relationships/hyperlink" Target="http://172.16.9.106:9001/svn/livechat/branches/AhMobile/&#21463;&#25511;&#21306;/" TargetMode="External"/><Relationship Id="rId130" Type="http://schemas.openxmlformats.org/officeDocument/2006/relationships/hyperlink" Target="http://172.16.9.106:9001/svn/MISO_SPD_MNP%20V2.0/&#21457;&#24067;&#24211;" TargetMode="External"/><Relationship Id="rId135" Type="http://schemas.openxmlformats.org/officeDocument/2006/relationships/hyperlink" Target="http://172.16.9.106:9001/svn/livechat/branches/AhMobile/&#21463;&#25511;&#21306;/" TargetMode="External"/><Relationship Id="rId4" Type="http://schemas.openxmlformats.org/officeDocument/2006/relationships/hyperlink" Target="http://172.16.9.156:9001/svn/MISO_ECHD/&#23665;&#35199;&#30005;&#20449;/sms/sxtc2.0new" TargetMode="External"/><Relationship Id="rId9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13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18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39" Type="http://schemas.openxmlformats.org/officeDocument/2006/relationships/hyperlink" Target="http://172.16.9.156:9001/svn/MISO_ECHD/&#22825;&#27941;&#30005;&#20449;/&#29983;&#20135;/UI&#25913;&#29256;/echd-telecom-tj-business" TargetMode="External"/><Relationship Id="rId109" Type="http://schemas.openxmlformats.org/officeDocument/2006/relationships/hyperlink" Target="http://172.16.9.106:9001/svn/MISO_SPD_SmsBHv3.0.0/&#20135;&#21697;&#24211;" TargetMode="External"/><Relationship Id="rId34" Type="http://schemas.openxmlformats.org/officeDocument/2006/relationships/hyperlink" Target="http://172.16.9.156:9001/svn/MISO_ECHD/&#22825;&#27941;&#30005;&#20449;/&#21830;&#21153;/UI&#25913;&#29256;/echd-telecom-tj-business" TargetMode="External"/><Relationship Id="rId50" Type="http://schemas.openxmlformats.org/officeDocument/2006/relationships/hyperlink" Target="http://172.16.9.156:9001/svn/MISO_ECHD/%E9%BB%91%E9%BE%99%E6%B1%9F%E7%A7%BB%E5%8A%A8/%E7%94%B5%E8%A7%86%E8%90%A5%E4%B8%9A%E5%8E%85/econsole_tv_hlj" TargetMode="External"/><Relationship Id="rId55" Type="http://schemas.openxmlformats.org/officeDocument/2006/relationships/hyperlink" Target="http://172.16.9.156:9001/svn/MISO_ECHD/%E9%BB%91%E9%BE%99%E6%B1%9F%E7%A7%BB%E5%8A%A8/%E6%94%AF%E4%BB%98%E5%AE%9D%E5%85%AC%E4%BC%97%E5%B9%B3%E5%8F%B0/hl_aplipay1.0" TargetMode="External"/><Relationship Id="rId76" Type="http://schemas.openxmlformats.org/officeDocument/2006/relationships/hyperlink" Target="http://172.16.9.156:9001/svn/eshop/&#21271;&#20140;&#30005;&#20449;/mavenCenter" TargetMode="External"/><Relationship Id="rId97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104" Type="http://schemas.openxmlformats.org/officeDocument/2006/relationships/hyperlink" Target="http://172.16.9.106:9001/svn/MISO_BDD_ECOP/01&#30005;&#21830;&#33021;&#21147;&#24320;&#25918;&#24179;&#21488;/04&#32534;&#30721;&#21450;&#21333;&#20803;&#27979;&#35797;/&#24320;&#21457;&#21306;" TargetMode="External"/><Relationship Id="rId120" Type="http://schemas.openxmlformats.org/officeDocument/2006/relationships/hyperlink" Target="http://172.16.9.156:9001/svn/MISO_ECHD/&#23433;&#24509;&#31227;&#21160;/&#32479;&#19968;&#25903;&#20184;&#24179;&#21488;/&#21463;&#25511;&#21306;" TargetMode="External"/><Relationship Id="rId125" Type="http://schemas.openxmlformats.org/officeDocument/2006/relationships/hyperlink" Target="http://172.16.9.156:9001/svn/MISO_ECHD/&#23433;&#24509;&#31227;&#21160;/&#21508;&#28192;&#36947;&#25991;&#26723;&#21450;&#20195;&#30721;/&#24494;&#20449;&#33829;&#19994;&#21381;/&#28304;&#20195;&#30721;/&#24320;&#21457;&#21306;" TargetMode="External"/><Relationship Id="rId141" Type="http://schemas.openxmlformats.org/officeDocument/2006/relationships/hyperlink" Target="http://172.16.9.106:9001/svn/VASD_BPD_SCMob_DSSP%20for%20WMC%20v2.0/" TargetMode="External"/><Relationship Id="rId7" Type="http://schemas.openxmlformats.org/officeDocument/2006/relationships/hyperlink" Target="http://172.16.9.106:9001/svn/MISO_SPD_SmsBH%20v2.0.1/04&#32534;&#30721;&#21450;&#21333;&#20803;&#27979;&#35797;/4&#20195;&#30721;/&#28304;&#20195;&#30721;" TargetMode="External"/><Relationship Id="rId71" Type="http://schemas.openxmlformats.org/officeDocument/2006/relationships/hyperlink" Target="http://172.16.9.107:9001/svn/VASD_APD_iVASP%20v3.0%20for%20ECP%20v3.0/" TargetMode="External"/><Relationship Id="rId92" Type="http://schemas.openxmlformats.org/officeDocument/2006/relationships/hyperlink" Target="http://172.16.9.106:9001/svn/MyProject/&#27743;&#35199;&#30005;&#20449;" TargetMode="External"/><Relationship Id="rId2" Type="http://schemas.openxmlformats.org/officeDocument/2006/relationships/hyperlink" Target="http://172.16.9.106:9001/svn/MISO_SPD_aisidiMNVO_ASD%20Resell%20BOSS%20v1.0" TargetMode="External"/><Relationship Id="rId29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4" Type="http://schemas.openxmlformats.org/officeDocument/2006/relationships/hyperlink" Target="http://172.16.9.156:9001/svn/MISO_ECHD/&#23665;&#35199;&#31227;&#21160;/echd-chinamobile-sx/branches/echd-chinamobile-web-sx-branch" TargetMode="External"/><Relationship Id="rId40" Type="http://schemas.openxmlformats.org/officeDocument/2006/relationships/hyperlink" Target="http://172.16.9.156:9001/svn/eshop/&#21271;&#20140;&#30005;&#20449;/mavenCenter" TargetMode="External"/><Relationship Id="rId45" Type="http://schemas.openxmlformats.org/officeDocument/2006/relationships/hyperlink" Target="http://172.16.9.156:9001/svn/MISO_ECHD/%E9%BB%91%E9%BE%99%E6%B1%9F%E7%A7%BB%E5%8A%A8/%E9%9B%86%E5%9B%A2%E5%AE%A2%E6%88%B7%E9%97%A8%E6%88%B7/hl_power1.0" TargetMode="External"/><Relationship Id="rId66" Type="http://schemas.openxmlformats.org/officeDocument/2006/relationships/hyperlink" Target="http://172.16.9.156:9001/svn/MISO_ECHD/&#21271;&#20140;&#30005;&#20449;/netb/NetbWeb-bj/NetbWap-bj-wap" TargetMode="External"/><Relationship Id="rId87" Type="http://schemas.openxmlformats.org/officeDocument/2006/relationships/hyperlink" Target="http://172.16.9.106:9001/svn/MISO_BDD_ECOP" TargetMode="External"/><Relationship Id="rId110" Type="http://schemas.openxmlformats.org/officeDocument/2006/relationships/hyperlink" Target="http://172.16.9.156:9001/svn/MISO_ECHD/&#23433;&#24509;&#31227;&#21160;/&#21508;&#28192;&#36947;&#25991;&#26723;&#21450;&#20195;&#30721;/&#32593;&#19978;&#33829;&#19994;&#21381;/&#28304;&#20195;&#30721;/&#24320;&#21457;&#21306;/web-ah" TargetMode="External"/><Relationship Id="rId115" Type="http://schemas.openxmlformats.org/officeDocument/2006/relationships/hyperlink" Target="http://172.16.9.156:9001/svn/MISO_ECHD/" TargetMode="External"/><Relationship Id="rId131" Type="http://schemas.openxmlformats.org/officeDocument/2006/relationships/hyperlink" Target="http://172.16.9.156:9001/svn/MISO_ECHD/&#23433;&#24509;&#31227;&#21160;/&#21508;&#28192;&#36947;&#25991;&#26723;&#21450;&#20195;&#30721;/&#20010;&#20154;&#35302;&#23631;&#29256;/&#28304;&#20195;&#30721;/&#21457;&#24067;&#21306;" TargetMode="External"/><Relationship Id="rId136" Type="http://schemas.openxmlformats.org/officeDocument/2006/relationships/hyperlink" Target="http://172.16.9.106:9001/svn/livechat/branches/AhMobile/&#21457;&#24067;&#21306;/" TargetMode="External"/><Relationship Id="rId61" Type="http://schemas.openxmlformats.org/officeDocument/2006/relationships/hyperlink" Target="http://172.16.9.106:9001/svn/VASD_APD_iVASP%20v3.0%20for%20IPPS%20v2.1.10/07&#19978;&#32447;&#20934;&#22791;/4&#20195;&#30721;/&#28304;&#20195;&#30721;/&#19994;&#21153;&#22788;&#29702;&#23376;&#31995;&#32479;" TargetMode="External"/><Relationship Id="rId82" Type="http://schemas.openxmlformats.org/officeDocument/2006/relationships/hyperlink" Target="http://172.16.9.156:9001/svn/eshop/&#27743;&#35199;&#30005;&#20449;" TargetMode="External"/><Relationship Id="rId19" Type="http://schemas.openxmlformats.org/officeDocument/2006/relationships/hyperlink" Target="http://172.16.9.156:9001/svn/MISO_ECHD/&#23665;&#35199;&#30005;&#20449;/wap/sxtcwap2.0new" TargetMode="External"/><Relationship Id="rId14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0" Type="http://schemas.openxmlformats.org/officeDocument/2006/relationships/hyperlink" Target="http://172.16.9.156:9001/svn/MISO_ECHD/&#21513;&#26519;&#30005;&#20449;/&#21830;&#21153;/echd-telecom-jl-business/Wap-jl" TargetMode="External"/><Relationship Id="rId35" Type="http://schemas.openxmlformats.org/officeDocument/2006/relationships/hyperlink" Target="http://172.16.9.156:9001/svn/MISO_ECHD/&#22825;&#27941;&#30005;&#20449;/&#21830;&#21153;/UI&#25913;&#29256;/echd-telecom-tj-business" TargetMode="External"/><Relationship Id="rId56" Type="http://schemas.openxmlformats.org/officeDocument/2006/relationships/hyperlink" Target="http://172.16.9.156:9001/svn/MISO_ECHD/%E9%BB%91%E9%BE%99%E6%B1%9F%E7%A7%BB%E5%8A%A8/%E7%94%B5%E8%A7%86%E8%90%A5%E4%B8%9A%E5%8E%85/econsole_tv_hlj" TargetMode="External"/><Relationship Id="rId77" Type="http://schemas.openxmlformats.org/officeDocument/2006/relationships/hyperlink" Target="http://172.16.9.156:9001/svn/MISO_ECHD/MyProject/&#22825;&#27941;&#30005;&#20449;/cms200tj" TargetMode="External"/><Relationship Id="rId100" Type="http://schemas.openxmlformats.org/officeDocument/2006/relationships/hyperlink" Target="http://172.16.9.156:9001/svn/MISO_ECHD/%E6%80%BB%E9%83%A8/%E7%94%B5%E4%BF%A1%E7%BD%91%E5%8E%85/weixin_mysql/weixin-mysql" TargetMode="External"/><Relationship Id="rId105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126" Type="http://schemas.openxmlformats.org/officeDocument/2006/relationships/hyperlink" Target="http://172.16.9.156:9001/svn/MISO_ECHD/&#23433;&#24509;&#31227;&#21160;/&#21508;&#28192;&#36947;&#25991;&#26723;&#21450;&#20195;&#30721;/&#24494;&#20449;&#33829;&#19994;&#21381;/&#28304;&#20195;&#30721;/&#21463;&#25511;&#21306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"/>
  <sheetViews>
    <sheetView tabSelected="1" topLeftCell="F1" zoomScale="89" zoomScaleNormal="89" workbookViewId="0">
      <pane ySplit="1" topLeftCell="A2" activePane="bottomLeft" state="frozen"/>
      <selection activeCell="Y1" sqref="Y1"/>
      <selection pane="bottomLeft" activeCell="F4" sqref="A4:XFD214"/>
    </sheetView>
  </sheetViews>
  <sheetFormatPr defaultRowHeight="13.5"/>
  <cols>
    <col min="1" max="1" width="15.625" customWidth="1"/>
    <col min="3" max="3" width="20.375" customWidth="1"/>
    <col min="5" max="5" width="21.25" customWidth="1"/>
    <col min="8" max="8" width="4.375" customWidth="1"/>
    <col min="9" max="9" width="10.625" customWidth="1"/>
    <col min="10" max="13" width="9" customWidth="1"/>
    <col min="14" max="14" width="11.5" customWidth="1"/>
    <col min="15" max="15" width="11.375" customWidth="1"/>
    <col min="16" max="16" width="12.875" customWidth="1"/>
    <col min="18" max="18" width="15.875" customWidth="1"/>
    <col min="20" max="20" width="9" style="180"/>
    <col min="21" max="21" width="9.625" style="180" customWidth="1"/>
    <col min="22" max="22" width="13.5" style="180" customWidth="1"/>
    <col min="23" max="25" width="13.5" customWidth="1"/>
    <col min="26" max="26" width="4.75" customWidth="1"/>
  </cols>
  <sheetData>
    <row r="1" spans="1:31" ht="15" customHeight="1">
      <c r="A1" s="127" t="s">
        <v>1411</v>
      </c>
      <c r="B1" s="126" t="s">
        <v>20</v>
      </c>
      <c r="C1" s="127" t="s">
        <v>1371</v>
      </c>
      <c r="D1" s="126" t="s">
        <v>22</v>
      </c>
      <c r="E1" s="126" t="s">
        <v>23</v>
      </c>
      <c r="F1" s="126" t="s">
        <v>24</v>
      </c>
      <c r="G1" s="126" t="s">
        <v>25</v>
      </c>
      <c r="H1" s="128" t="s">
        <v>26</v>
      </c>
      <c r="I1" s="129" t="s">
        <v>27</v>
      </c>
      <c r="J1" s="130" t="s">
        <v>28</v>
      </c>
      <c r="K1" s="130" t="s">
        <v>29</v>
      </c>
      <c r="L1" s="131" t="s">
        <v>30</v>
      </c>
      <c r="M1" s="131" t="s">
        <v>31</v>
      </c>
      <c r="N1" s="130" t="s">
        <v>32</v>
      </c>
      <c r="O1" s="130" t="s">
        <v>33</v>
      </c>
      <c r="P1" s="130" t="s">
        <v>34</v>
      </c>
      <c r="Q1" s="6" t="s">
        <v>35</v>
      </c>
      <c r="R1" s="6" t="s">
        <v>1268</v>
      </c>
      <c r="S1" s="29" t="s">
        <v>470</v>
      </c>
      <c r="T1" s="175" t="s">
        <v>467</v>
      </c>
      <c r="U1" s="175" t="s">
        <v>468</v>
      </c>
      <c r="V1" s="175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</row>
    <row r="2" spans="1:31" ht="15" customHeight="1">
      <c r="A2" s="11" t="s">
        <v>239</v>
      </c>
      <c r="B2" s="11" t="s">
        <v>240</v>
      </c>
      <c r="C2" s="11" t="s">
        <v>806</v>
      </c>
      <c r="D2" s="11" t="s">
        <v>807</v>
      </c>
      <c r="E2" s="11" t="s">
        <v>813</v>
      </c>
      <c r="F2" s="11" t="s">
        <v>814</v>
      </c>
      <c r="G2" s="11" t="s">
        <v>810</v>
      </c>
      <c r="H2" s="11" t="s">
        <v>98</v>
      </c>
      <c r="I2" s="211" t="s">
        <v>48</v>
      </c>
      <c r="J2" s="211" t="s">
        <v>1459</v>
      </c>
      <c r="K2" s="212" t="s">
        <v>120</v>
      </c>
      <c r="L2" s="212" t="s">
        <v>1548</v>
      </c>
      <c r="M2" s="213" t="s">
        <v>17</v>
      </c>
      <c r="N2" s="214" t="s">
        <v>1552</v>
      </c>
      <c r="O2" s="212" t="s">
        <v>1553</v>
      </c>
      <c r="P2" s="212" t="s">
        <v>1554</v>
      </c>
      <c r="Q2" s="213" t="s">
        <v>48</v>
      </c>
      <c r="R2" s="13"/>
      <c r="S2" s="74" t="s">
        <v>472</v>
      </c>
      <c r="T2"/>
      <c r="U2"/>
      <c r="V2"/>
      <c r="W2" s="48" t="str">
        <f t="shared" ref="W2:W3" si="0">IFERROR(IF(G2="CRM_CUI",G2,(IF(G2="CRM_CMI",G2,IF(G2="CEOMO_ITD",G2,MID(G2,1,FIND("_",G2)-1))))),G2)</f>
        <v>MISO</v>
      </c>
      <c r="X2" s="13" t="str">
        <f t="shared" ref="X2:X3" si="1">MID(A2,5,LEN(A2)-4)</f>
        <v>四川移动</v>
      </c>
      <c r="Y2" s="37" t="str">
        <f t="shared" ref="Y2:Y3" si="2">IF(N2=O2,IF(N2="","0","1"),IF(N2=P2,IF(N2="","0","1"),IF(O2=P2,IF(O2="","0","1"),IF(N2="","0","0"))))</f>
        <v>0</v>
      </c>
      <c r="Z2" s="166"/>
    </row>
    <row r="3" spans="1:31" ht="15" customHeight="1">
      <c r="A3" s="11" t="s">
        <v>239</v>
      </c>
      <c r="B3" s="11" t="s">
        <v>240</v>
      </c>
      <c r="C3" s="11" t="s">
        <v>806</v>
      </c>
      <c r="D3" s="11" t="s">
        <v>807</v>
      </c>
      <c r="E3" s="11" t="s">
        <v>812</v>
      </c>
      <c r="F3" s="11" t="s">
        <v>807</v>
      </c>
      <c r="G3" s="11" t="s">
        <v>810</v>
      </c>
      <c r="H3" s="11" t="s">
        <v>209</v>
      </c>
      <c r="I3" s="184" t="s">
        <v>48</v>
      </c>
      <c r="J3" s="184" t="s">
        <v>1459</v>
      </c>
      <c r="K3" s="184" t="s">
        <v>120</v>
      </c>
      <c r="L3" s="184" t="s">
        <v>1548</v>
      </c>
      <c r="M3" s="184" t="s">
        <v>17</v>
      </c>
      <c r="N3" s="215" t="s">
        <v>1550</v>
      </c>
      <c r="O3" s="184" t="s">
        <v>1551</v>
      </c>
      <c r="P3" s="184" t="s">
        <v>1551</v>
      </c>
      <c r="Q3" s="184" t="s">
        <v>48</v>
      </c>
      <c r="R3" s="13"/>
      <c r="S3" s="74" t="s">
        <v>472</v>
      </c>
      <c r="T3"/>
      <c r="U3"/>
      <c r="V3"/>
      <c r="W3" s="48" t="str">
        <f t="shared" si="0"/>
        <v>MISO</v>
      </c>
      <c r="X3" s="13" t="str">
        <f t="shared" si="1"/>
        <v>四川移动</v>
      </c>
      <c r="Y3" s="37" t="str">
        <f t="shared" si="2"/>
        <v>1</v>
      </c>
      <c r="Z3" s="166"/>
    </row>
  </sheetData>
  <sortState ref="A2:Y130">
    <sortCondition ref="G2:G130"/>
    <sortCondition ref="N2:N130"/>
    <sortCondition ref="O2:O130"/>
    <sortCondition ref="P2:P130"/>
  </sortState>
  <dataConsolidate/>
  <phoneticPr fontId="2" type="noConversion"/>
  <dataValidations count="3">
    <dataValidation type="list" allowBlank="1" showInputMessage="1" showErrorMessage="1" sqref="K1:K3">
      <formula1>"测试环境,生产环境,测试和生产环境"</formula1>
    </dataValidation>
    <dataValidation type="list" allowBlank="1" showInputMessage="1" showErrorMessage="1" sqref="M1:M3">
      <formula1>"思特奇,局方,开源,自编shell"</formula1>
    </dataValidation>
    <dataValidation type="list" allowBlank="1" showInputMessage="1" showErrorMessage="1" sqref="Q1:Q3 I1:I3">
      <formula1>"是,否"</formula1>
    </dataValidation>
  </dataValidations>
  <hyperlinks>
    <hyperlink ref="N2" r:id="rId1"/>
    <hyperlink ref="O2" r:id="rId2"/>
    <hyperlink ref="P2" r:id="rId3"/>
    <hyperlink ref="N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110"/>
  <sheetViews>
    <sheetView topLeftCell="Y1" zoomScale="89" zoomScaleNormal="89" workbookViewId="0">
      <pane ySplit="1" topLeftCell="A296" activePane="bottomLeft" state="frozen"/>
      <selection activeCell="Y1" sqref="Y1"/>
      <selection pane="bottomLeft" activeCell="AK208" sqref="AK208"/>
    </sheetView>
  </sheetViews>
  <sheetFormatPr defaultRowHeight="13.5"/>
  <cols>
    <col min="1" max="1" width="15.625" customWidth="1"/>
    <col min="3" max="3" width="20.375" customWidth="1"/>
    <col min="5" max="5" width="21.25" customWidth="1"/>
    <col min="8" max="8" width="4.375" customWidth="1"/>
    <col min="9" max="9" width="10.625" customWidth="1"/>
    <col min="10" max="13" width="9" customWidth="1"/>
    <col min="14" max="14" width="11.5" customWidth="1"/>
    <col min="15" max="15" width="11.375" customWidth="1"/>
    <col min="16" max="16" width="17.875" customWidth="1"/>
    <col min="18" max="18" width="15.875" customWidth="1"/>
    <col min="20" max="20" width="9" style="115"/>
    <col min="21" max="21" width="9.625" style="115" customWidth="1"/>
    <col min="22" max="22" width="13.5" style="115" customWidth="1"/>
    <col min="23" max="25" width="13.5" customWidth="1"/>
    <col min="26" max="26" width="4.75" customWidth="1"/>
    <col min="33" max="33" width="13.375" customWidth="1"/>
    <col min="34" max="34" width="5.75" customWidth="1"/>
    <col min="35" max="35" width="12.125" customWidth="1"/>
    <col min="36" max="37" width="13.375" bestFit="1" customWidth="1"/>
    <col min="38" max="39" width="11.625" customWidth="1"/>
    <col min="40" max="40" width="14" style="84" customWidth="1"/>
  </cols>
  <sheetData>
    <row r="1" spans="1:40" ht="15" customHeight="1">
      <c r="A1" s="126" t="s">
        <v>19</v>
      </c>
      <c r="B1" s="126" t="s">
        <v>20</v>
      </c>
      <c r="C1" s="127" t="s">
        <v>1371</v>
      </c>
      <c r="D1" s="126" t="s">
        <v>22</v>
      </c>
      <c r="E1" s="126" t="s">
        <v>23</v>
      </c>
      <c r="F1" s="126" t="s">
        <v>24</v>
      </c>
      <c r="G1" s="126" t="s">
        <v>25</v>
      </c>
      <c r="H1" s="128" t="s">
        <v>26</v>
      </c>
      <c r="I1" s="129" t="s">
        <v>27</v>
      </c>
      <c r="J1" s="130" t="s">
        <v>28</v>
      </c>
      <c r="K1" s="130" t="s">
        <v>29</v>
      </c>
      <c r="L1" s="131" t="s">
        <v>30</v>
      </c>
      <c r="M1" s="131" t="s">
        <v>31</v>
      </c>
      <c r="N1" s="130" t="s">
        <v>32</v>
      </c>
      <c r="O1" s="130" t="s">
        <v>33</v>
      </c>
      <c r="P1" s="130" t="s">
        <v>34</v>
      </c>
      <c r="Q1" s="6" t="s">
        <v>35</v>
      </c>
      <c r="R1" s="6" t="s">
        <v>1268</v>
      </c>
      <c r="S1" s="29" t="s">
        <v>470</v>
      </c>
      <c r="T1" s="175" t="s">
        <v>467</v>
      </c>
      <c r="U1" s="175" t="s">
        <v>468</v>
      </c>
      <c r="V1" s="175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  <c r="AG1" s="13"/>
      <c r="AH1" s="13"/>
      <c r="AI1" s="83" t="s">
        <v>490</v>
      </c>
      <c r="AJ1" s="83" t="s">
        <v>491</v>
      </c>
      <c r="AK1" s="83" t="s">
        <v>492</v>
      </c>
      <c r="AL1" s="83" t="s">
        <v>493</v>
      </c>
      <c r="AM1" s="83" t="s">
        <v>507</v>
      </c>
      <c r="AN1" s="85" t="s">
        <v>132</v>
      </c>
    </row>
    <row r="2" spans="1:40" ht="15" customHeight="1">
      <c r="A2" s="48" t="s">
        <v>1186</v>
      </c>
      <c r="B2" s="48" t="s">
        <v>223</v>
      </c>
      <c r="C2" s="48" t="s">
        <v>378</v>
      </c>
      <c r="D2" s="48" t="s">
        <v>379</v>
      </c>
      <c r="E2" s="48" t="s">
        <v>1196</v>
      </c>
      <c r="F2" s="48" t="s">
        <v>311</v>
      </c>
      <c r="G2" s="48" t="s">
        <v>265</v>
      </c>
      <c r="H2" s="48" t="s">
        <v>98</v>
      </c>
      <c r="I2" s="13" t="s">
        <v>48</v>
      </c>
      <c r="J2" s="38" t="s">
        <v>18</v>
      </c>
      <c r="K2" s="38" t="s">
        <v>18</v>
      </c>
      <c r="L2" s="38" t="s">
        <v>18</v>
      </c>
      <c r="M2" s="38" t="s">
        <v>18</v>
      </c>
      <c r="N2" s="38" t="s">
        <v>18</v>
      </c>
      <c r="O2" s="38" t="s">
        <v>18</v>
      </c>
      <c r="P2" s="38" t="s">
        <v>18</v>
      </c>
      <c r="Q2" s="38" t="s">
        <v>18</v>
      </c>
      <c r="R2" s="13" t="s">
        <v>1184</v>
      </c>
      <c r="S2" s="48" t="s">
        <v>1182</v>
      </c>
      <c r="T2" s="168">
        <v>0</v>
      </c>
      <c r="U2" s="167">
        <v>0</v>
      </c>
      <c r="V2" s="169">
        <v>0</v>
      </c>
      <c r="W2" s="48" t="str">
        <f t="shared" ref="W2:W65" si="0">IFERROR(IF(G2="CRM_CUI",G2,(IF(G2="CRM_CMI",G2,MID(G2,1,FIND("_",G2)-1)))),G2)</f>
        <v>TRTD</v>
      </c>
      <c r="X2" s="13" t="str">
        <f t="shared" ref="X2:X65" si="1">MID(A2,5,LEN(A2)-4)</f>
        <v>江苏广电</v>
      </c>
      <c r="Y2" s="37" t="str">
        <f t="shared" ref="Y2:Y65" si="2">IF(N2=O2,IF(N2="","0","1"),IF(N2=P2,IF(N2="","0","1"),IF(O2=P2,IF(O2="","0","1"),IF(N2="","0","0"))))</f>
        <v>1</v>
      </c>
      <c r="Z2" s="37"/>
      <c r="AA2" s="116" t="s">
        <v>413</v>
      </c>
      <c r="AB2" s="51" t="s">
        <v>143</v>
      </c>
      <c r="AC2" s="76">
        <f t="shared" ref="AC2:AC33" si="3">SUMIFS(AN:AN,AG:AG,AB2&amp;"*")</f>
        <v>0</v>
      </c>
      <c r="AD2" s="76">
        <f t="shared" ref="AD2:AD33" si="4">COUNTIFS(AG:AG,AB2&amp;"*",AN:AN,"&lt;&gt;-")</f>
        <v>1</v>
      </c>
      <c r="AE2" s="67">
        <f>IF(AD2=0,0,AC2/AD2)</f>
        <v>0</v>
      </c>
      <c r="AG2" s="48" t="s">
        <v>263</v>
      </c>
      <c r="AH2" s="48" t="s">
        <v>265</v>
      </c>
      <c r="AI2" s="13">
        <f>SUMIFS(T:T,X:X,AG2&amp;"*",W:W,AH2,Y:Y,"0")</f>
        <v>0</v>
      </c>
      <c r="AJ2" s="13">
        <f>SUMIFS(U:U,X:X,AG2&amp;"*",W:W,AH2,Y:Y,"0")</f>
        <v>0</v>
      </c>
      <c r="AK2" s="13">
        <f>SUMIFS(V:V,X:X,AG2&amp;"*",W:W,AH2,Y:Y,"0")</f>
        <v>0</v>
      </c>
      <c r="AL2" s="13">
        <v>0</v>
      </c>
      <c r="AM2" s="13">
        <v>0</v>
      </c>
      <c r="AN2" s="38" t="str">
        <f>IF(AL2=0,"-",IF(AK2=0,0,IF(AK2&lt;AM2,0,IF(AJ2/AL2&lt;0.5,0,IF(AI2/AL2&lt;0.5,0,5)))))</f>
        <v>-</v>
      </c>
    </row>
    <row r="3" spans="1:40" ht="15" customHeight="1">
      <c r="A3" s="48" t="s">
        <v>321</v>
      </c>
      <c r="B3" s="48" t="s">
        <v>115</v>
      </c>
      <c r="C3" s="48" t="s">
        <v>63</v>
      </c>
      <c r="D3" s="48" t="s">
        <v>64</v>
      </c>
      <c r="E3" s="48" t="s">
        <v>374</v>
      </c>
      <c r="F3" s="48" t="s">
        <v>150</v>
      </c>
      <c r="G3" s="48" t="s">
        <v>265</v>
      </c>
      <c r="H3" s="48" t="s">
        <v>399</v>
      </c>
      <c r="I3" s="13" t="s">
        <v>48</v>
      </c>
      <c r="J3" s="38" t="s">
        <v>18</v>
      </c>
      <c r="K3" s="38" t="s">
        <v>18</v>
      </c>
      <c r="L3" s="38" t="s">
        <v>18</v>
      </c>
      <c r="M3" s="38" t="s">
        <v>18</v>
      </c>
      <c r="N3" s="38" t="s">
        <v>18</v>
      </c>
      <c r="O3" s="38" t="s">
        <v>18</v>
      </c>
      <c r="P3" s="38" t="s">
        <v>18</v>
      </c>
      <c r="Q3" s="38" t="s">
        <v>18</v>
      </c>
      <c r="R3" s="13" t="s">
        <v>312</v>
      </c>
      <c r="S3" s="48" t="s">
        <v>1185</v>
      </c>
      <c r="T3" s="168">
        <v>0</v>
      </c>
      <c r="U3" s="167">
        <v>0</v>
      </c>
      <c r="V3" s="169">
        <v>0</v>
      </c>
      <c r="W3" s="48" t="str">
        <f t="shared" si="0"/>
        <v>TRTD</v>
      </c>
      <c r="X3" s="13" t="str">
        <f t="shared" si="1"/>
        <v>山东广电</v>
      </c>
      <c r="Y3" s="37" t="str">
        <f t="shared" si="2"/>
        <v>1</v>
      </c>
      <c r="Z3" s="37"/>
      <c r="AA3" s="117" t="s">
        <v>413</v>
      </c>
      <c r="AB3" s="51" t="s">
        <v>37</v>
      </c>
      <c r="AC3" s="76">
        <f t="shared" si="3"/>
        <v>5</v>
      </c>
      <c r="AD3" s="76">
        <f t="shared" si="4"/>
        <v>2</v>
      </c>
      <c r="AE3" s="67">
        <f t="shared" ref="AE3:AE66" si="5">IF(AD3=0,0,AC3/AD3)</f>
        <v>2.5</v>
      </c>
      <c r="AG3" s="48" t="s">
        <v>134</v>
      </c>
      <c r="AH3" s="48" t="s">
        <v>265</v>
      </c>
      <c r="AI3" s="13">
        <f t="shared" ref="AI3:AI66" si="6">SUMIFS(T:T,X:X,AG3&amp;"*",W:W,AH3,Y:Y,"0")</f>
        <v>13</v>
      </c>
      <c r="AJ3" s="13">
        <f t="shared" ref="AJ3:AJ66" si="7">SUMIFS(U:U,X:X,AG3&amp;"*",W:W,AH3,Y:Y,"0")</f>
        <v>0</v>
      </c>
      <c r="AK3" s="13">
        <f t="shared" ref="AK3:AK66" si="8">SUMIFS(V:V,X:X,AG3&amp;"*",W:W,AH3,Y:Y,"0")</f>
        <v>0</v>
      </c>
      <c r="AL3" s="13">
        <v>2</v>
      </c>
      <c r="AM3" s="13">
        <v>1</v>
      </c>
      <c r="AN3" s="38">
        <f t="shared" ref="AN3:AN66" si="9">IF(AL3=0,"-",IF(AK3=0,0,IF(AK3&lt;AM3,0,IF(AJ3/AL3&lt;0.5,0,IF(AI3/AL3&lt;0.5,0,5)))))</f>
        <v>0</v>
      </c>
    </row>
    <row r="4" spans="1:40" ht="15" customHeight="1">
      <c r="A4" s="48" t="s">
        <v>321</v>
      </c>
      <c r="B4" s="48" t="s">
        <v>115</v>
      </c>
      <c r="C4" s="48" t="s">
        <v>63</v>
      </c>
      <c r="D4" s="48" t="s">
        <v>64</v>
      </c>
      <c r="E4" s="48" t="s">
        <v>384</v>
      </c>
      <c r="F4" s="48" t="s">
        <v>264</v>
      </c>
      <c r="G4" s="48" t="s">
        <v>265</v>
      </c>
      <c r="H4" s="48" t="s">
        <v>401</v>
      </c>
      <c r="I4" s="13" t="s">
        <v>48</v>
      </c>
      <c r="J4" s="38" t="s">
        <v>18</v>
      </c>
      <c r="K4" s="38" t="s">
        <v>18</v>
      </c>
      <c r="L4" s="38" t="s">
        <v>18</v>
      </c>
      <c r="M4" s="38" t="s">
        <v>18</v>
      </c>
      <c r="N4" s="38" t="s">
        <v>18</v>
      </c>
      <c r="O4" s="38" t="s">
        <v>18</v>
      </c>
      <c r="P4" s="38" t="s">
        <v>18</v>
      </c>
      <c r="Q4" s="38" t="s">
        <v>18</v>
      </c>
      <c r="R4" s="13" t="s">
        <v>312</v>
      </c>
      <c r="S4" s="48" t="s">
        <v>1185</v>
      </c>
      <c r="T4" s="168">
        <v>0</v>
      </c>
      <c r="U4" s="167">
        <v>0</v>
      </c>
      <c r="V4" s="169">
        <v>0</v>
      </c>
      <c r="W4" s="48" t="str">
        <f t="shared" si="0"/>
        <v>TRTD</v>
      </c>
      <c r="X4" s="13" t="str">
        <f t="shared" si="1"/>
        <v>山东广电</v>
      </c>
      <c r="Y4" s="37" t="str">
        <f t="shared" si="2"/>
        <v>1</v>
      </c>
      <c r="Z4" s="37"/>
      <c r="AA4" s="117" t="s">
        <v>413</v>
      </c>
      <c r="AB4" s="51" t="s">
        <v>156</v>
      </c>
      <c r="AC4" s="76">
        <f t="shared" si="3"/>
        <v>0</v>
      </c>
      <c r="AD4" s="76">
        <f t="shared" si="4"/>
        <v>3</v>
      </c>
      <c r="AE4" s="67">
        <f t="shared" si="5"/>
        <v>0</v>
      </c>
      <c r="AG4" s="48" t="s">
        <v>134</v>
      </c>
      <c r="AH4" s="48" t="s">
        <v>4</v>
      </c>
      <c r="AI4" s="13">
        <f t="shared" si="6"/>
        <v>0</v>
      </c>
      <c r="AJ4" s="13">
        <f t="shared" si="7"/>
        <v>0</v>
      </c>
      <c r="AK4" s="13">
        <f t="shared" si="8"/>
        <v>0</v>
      </c>
      <c r="AL4" s="13">
        <v>0</v>
      </c>
      <c r="AM4" s="13">
        <v>0</v>
      </c>
      <c r="AN4" s="38" t="str">
        <f t="shared" si="9"/>
        <v>-</v>
      </c>
    </row>
    <row r="5" spans="1:40" ht="15" customHeight="1">
      <c r="A5" s="48" t="s">
        <v>321</v>
      </c>
      <c r="B5" s="48" t="s">
        <v>115</v>
      </c>
      <c r="C5" s="48" t="s">
        <v>365</v>
      </c>
      <c r="D5" s="48" t="s">
        <v>366</v>
      </c>
      <c r="E5" s="48" t="s">
        <v>367</v>
      </c>
      <c r="F5" s="48" t="s">
        <v>281</v>
      </c>
      <c r="G5" s="48" t="s">
        <v>265</v>
      </c>
      <c r="H5" s="48" t="s">
        <v>388</v>
      </c>
      <c r="I5" s="13" t="s">
        <v>48</v>
      </c>
      <c r="J5" s="38" t="s">
        <v>18</v>
      </c>
      <c r="K5" s="38" t="s">
        <v>18</v>
      </c>
      <c r="L5" s="38" t="s">
        <v>18</v>
      </c>
      <c r="M5" s="38" t="s">
        <v>18</v>
      </c>
      <c r="N5" s="38" t="s">
        <v>18</v>
      </c>
      <c r="O5" s="38" t="s">
        <v>18</v>
      </c>
      <c r="P5" s="38" t="s">
        <v>18</v>
      </c>
      <c r="Q5" s="38" t="s">
        <v>18</v>
      </c>
      <c r="R5" s="13" t="s">
        <v>312</v>
      </c>
      <c r="S5" s="48" t="s">
        <v>1185</v>
      </c>
      <c r="T5" s="168">
        <v>0</v>
      </c>
      <c r="U5" s="167">
        <v>0</v>
      </c>
      <c r="V5" s="169">
        <v>0</v>
      </c>
      <c r="W5" s="48" t="str">
        <f t="shared" si="0"/>
        <v>TRTD</v>
      </c>
      <c r="X5" s="13" t="str">
        <f t="shared" si="1"/>
        <v>山东广电</v>
      </c>
      <c r="Y5" s="37" t="str">
        <f t="shared" si="2"/>
        <v>1</v>
      </c>
      <c r="Z5" s="37"/>
      <c r="AA5" s="117" t="s">
        <v>413</v>
      </c>
      <c r="AB5" s="51" t="s">
        <v>410</v>
      </c>
      <c r="AC5" s="76">
        <f t="shared" si="3"/>
        <v>0</v>
      </c>
      <c r="AD5" s="76">
        <f t="shared" si="4"/>
        <v>0</v>
      </c>
      <c r="AE5" s="67">
        <f t="shared" si="5"/>
        <v>0</v>
      </c>
      <c r="AG5" s="48" t="s">
        <v>134</v>
      </c>
      <c r="AH5" s="48" t="s">
        <v>449</v>
      </c>
      <c r="AI5" s="13">
        <f t="shared" si="6"/>
        <v>1096</v>
      </c>
      <c r="AJ5" s="13">
        <f t="shared" si="7"/>
        <v>0</v>
      </c>
      <c r="AK5" s="13">
        <f t="shared" si="8"/>
        <v>0</v>
      </c>
      <c r="AL5" s="13">
        <v>0</v>
      </c>
      <c r="AM5" s="13">
        <v>0</v>
      </c>
      <c r="AN5" s="38" t="str">
        <f t="shared" si="9"/>
        <v>-</v>
      </c>
    </row>
    <row r="6" spans="1:40" ht="15" customHeight="1">
      <c r="A6" s="48" t="s">
        <v>321</v>
      </c>
      <c r="B6" s="48" t="s">
        <v>115</v>
      </c>
      <c r="C6" s="48" t="s">
        <v>165</v>
      </c>
      <c r="D6" s="48" t="s">
        <v>166</v>
      </c>
      <c r="E6" s="48" t="s">
        <v>385</v>
      </c>
      <c r="F6" s="48" t="s">
        <v>318</v>
      </c>
      <c r="G6" s="48" t="s">
        <v>265</v>
      </c>
      <c r="H6" s="48" t="s">
        <v>402</v>
      </c>
      <c r="I6" s="13" t="s">
        <v>48</v>
      </c>
      <c r="J6" s="38" t="s">
        <v>18</v>
      </c>
      <c r="K6" s="38" t="s">
        <v>18</v>
      </c>
      <c r="L6" s="38" t="s">
        <v>18</v>
      </c>
      <c r="M6" s="38" t="s">
        <v>18</v>
      </c>
      <c r="N6" s="38" t="s">
        <v>18</v>
      </c>
      <c r="O6" s="38" t="s">
        <v>18</v>
      </c>
      <c r="P6" s="38" t="s">
        <v>18</v>
      </c>
      <c r="Q6" s="38" t="s">
        <v>18</v>
      </c>
      <c r="R6" s="13" t="s">
        <v>312</v>
      </c>
      <c r="S6" s="48" t="s">
        <v>1185</v>
      </c>
      <c r="T6" s="167">
        <v>0</v>
      </c>
      <c r="U6" s="167">
        <v>0</v>
      </c>
      <c r="V6" s="167">
        <v>0</v>
      </c>
      <c r="W6" s="48" t="str">
        <f t="shared" si="0"/>
        <v>TRTD</v>
      </c>
      <c r="X6" s="13" t="str">
        <f t="shared" si="1"/>
        <v>山东广电</v>
      </c>
      <c r="Y6" s="37" t="str">
        <f t="shared" si="2"/>
        <v>1</v>
      </c>
      <c r="Z6" s="37"/>
      <c r="AA6" s="117" t="s">
        <v>413</v>
      </c>
      <c r="AB6" s="53" t="s">
        <v>414</v>
      </c>
      <c r="AC6" s="76">
        <f t="shared" si="3"/>
        <v>0</v>
      </c>
      <c r="AD6" s="76">
        <f t="shared" si="4"/>
        <v>1</v>
      </c>
      <c r="AE6" s="67">
        <f t="shared" si="5"/>
        <v>0</v>
      </c>
      <c r="AG6" s="48" t="s">
        <v>134</v>
      </c>
      <c r="AH6" s="48" t="s">
        <v>0</v>
      </c>
      <c r="AI6" s="13">
        <f t="shared" si="6"/>
        <v>0</v>
      </c>
      <c r="AJ6" s="13">
        <f t="shared" si="7"/>
        <v>0</v>
      </c>
      <c r="AK6" s="13">
        <f t="shared" si="8"/>
        <v>0</v>
      </c>
      <c r="AL6" s="13">
        <v>0</v>
      </c>
      <c r="AM6" s="13">
        <v>0</v>
      </c>
      <c r="AN6" s="38" t="str">
        <f t="shared" si="9"/>
        <v>-</v>
      </c>
    </row>
    <row r="7" spans="1:40" ht="15" customHeight="1">
      <c r="A7" s="48" t="s">
        <v>321</v>
      </c>
      <c r="B7" s="48" t="s">
        <v>115</v>
      </c>
      <c r="C7" s="48" t="s">
        <v>165</v>
      </c>
      <c r="D7" s="48" t="s">
        <v>166</v>
      </c>
      <c r="E7" s="48" t="s">
        <v>386</v>
      </c>
      <c r="F7" s="48" t="s">
        <v>320</v>
      </c>
      <c r="G7" s="48" t="s">
        <v>265</v>
      </c>
      <c r="H7" s="48" t="s">
        <v>402</v>
      </c>
      <c r="I7" s="13" t="s">
        <v>48</v>
      </c>
      <c r="J7" s="38" t="s">
        <v>18</v>
      </c>
      <c r="K7" s="38" t="s">
        <v>18</v>
      </c>
      <c r="L7" s="38" t="s">
        <v>18</v>
      </c>
      <c r="M7" s="38" t="s">
        <v>18</v>
      </c>
      <c r="N7" s="38" t="s">
        <v>18</v>
      </c>
      <c r="O7" s="38" t="s">
        <v>18</v>
      </c>
      <c r="P7" s="38" t="s">
        <v>18</v>
      </c>
      <c r="Q7" s="38" t="s">
        <v>18</v>
      </c>
      <c r="R7" s="13" t="s">
        <v>312</v>
      </c>
      <c r="S7" s="48" t="s">
        <v>1185</v>
      </c>
      <c r="T7" s="167">
        <v>0</v>
      </c>
      <c r="U7" s="167">
        <v>0</v>
      </c>
      <c r="V7" s="167">
        <v>0</v>
      </c>
      <c r="W7" s="48" t="str">
        <f t="shared" si="0"/>
        <v>TRTD</v>
      </c>
      <c r="X7" s="13" t="str">
        <f t="shared" si="1"/>
        <v>山东广电</v>
      </c>
      <c r="Y7" s="37" t="str">
        <f t="shared" si="2"/>
        <v>1</v>
      </c>
      <c r="Z7" s="37"/>
      <c r="AA7" s="117" t="s">
        <v>413</v>
      </c>
      <c r="AB7" s="51" t="s">
        <v>415</v>
      </c>
      <c r="AC7" s="76">
        <f t="shared" si="3"/>
        <v>0</v>
      </c>
      <c r="AD7" s="76">
        <f t="shared" si="4"/>
        <v>0</v>
      </c>
      <c r="AE7" s="67">
        <f t="shared" si="5"/>
        <v>0</v>
      </c>
      <c r="AG7" s="48" t="s">
        <v>134</v>
      </c>
      <c r="AH7" s="48" t="s">
        <v>2</v>
      </c>
      <c r="AI7" s="13">
        <f t="shared" si="6"/>
        <v>0</v>
      </c>
      <c r="AJ7" s="13">
        <f t="shared" si="7"/>
        <v>0</v>
      </c>
      <c r="AK7" s="13">
        <f t="shared" si="8"/>
        <v>0</v>
      </c>
      <c r="AL7" s="13">
        <v>1</v>
      </c>
      <c r="AM7" s="13">
        <v>1</v>
      </c>
      <c r="AN7" s="38">
        <f t="shared" si="9"/>
        <v>0</v>
      </c>
    </row>
    <row r="8" spans="1:40" ht="15" customHeight="1">
      <c r="A8" s="48" t="s">
        <v>234</v>
      </c>
      <c r="B8" s="48" t="s">
        <v>235</v>
      </c>
      <c r="C8" s="48" t="s">
        <v>63</v>
      </c>
      <c r="D8" s="48" t="s">
        <v>64</v>
      </c>
      <c r="E8" s="48" t="s">
        <v>359</v>
      </c>
      <c r="F8" s="48" t="s">
        <v>266</v>
      </c>
      <c r="G8" s="48" t="s">
        <v>265</v>
      </c>
      <c r="H8" s="48" t="s">
        <v>98</v>
      </c>
      <c r="I8" s="13" t="s">
        <v>48</v>
      </c>
      <c r="J8" s="38" t="s">
        <v>18</v>
      </c>
      <c r="K8" s="38" t="s">
        <v>18</v>
      </c>
      <c r="L8" s="38" t="s">
        <v>18</v>
      </c>
      <c r="M8" s="38" t="s">
        <v>18</v>
      </c>
      <c r="N8" s="38" t="s">
        <v>18</v>
      </c>
      <c r="O8" s="38" t="s">
        <v>18</v>
      </c>
      <c r="P8" s="38" t="s">
        <v>18</v>
      </c>
      <c r="Q8" s="38" t="s">
        <v>18</v>
      </c>
      <c r="R8" s="13" t="s">
        <v>312</v>
      </c>
      <c r="S8" s="48" t="s">
        <v>472</v>
      </c>
      <c r="T8" s="167">
        <v>0</v>
      </c>
      <c r="U8" s="167">
        <v>0</v>
      </c>
      <c r="V8" s="167">
        <v>0</v>
      </c>
      <c r="W8" s="48" t="str">
        <f t="shared" si="0"/>
        <v>TRTD</v>
      </c>
      <c r="X8" s="13" t="str">
        <f t="shared" si="1"/>
        <v>山西电信</v>
      </c>
      <c r="Y8" s="37" t="str">
        <f t="shared" si="2"/>
        <v>1</v>
      </c>
      <c r="Z8" s="37"/>
      <c r="AA8" s="117" t="s">
        <v>413</v>
      </c>
      <c r="AB8" s="51" t="s">
        <v>297</v>
      </c>
      <c r="AC8" s="76">
        <f t="shared" si="3"/>
        <v>0</v>
      </c>
      <c r="AD8" s="76">
        <f t="shared" si="4"/>
        <v>1</v>
      </c>
      <c r="AE8" s="67">
        <f t="shared" si="5"/>
        <v>0</v>
      </c>
      <c r="AG8" s="48" t="s">
        <v>134</v>
      </c>
      <c r="AH8" s="48" t="s">
        <v>494</v>
      </c>
      <c r="AI8" s="13">
        <f t="shared" si="6"/>
        <v>0</v>
      </c>
      <c r="AJ8" s="13">
        <f t="shared" si="7"/>
        <v>0</v>
      </c>
      <c r="AK8" s="13">
        <f t="shared" si="8"/>
        <v>0</v>
      </c>
      <c r="AL8" s="13">
        <v>0</v>
      </c>
      <c r="AM8" s="13">
        <v>0</v>
      </c>
      <c r="AN8" s="38" t="str">
        <f t="shared" si="9"/>
        <v>-</v>
      </c>
    </row>
    <row r="9" spans="1:40" ht="15" customHeight="1">
      <c r="A9" s="48" t="s">
        <v>1188</v>
      </c>
      <c r="B9" s="139" t="s">
        <v>333</v>
      </c>
      <c r="C9" s="48" t="s">
        <v>365</v>
      </c>
      <c r="D9" s="48" t="s">
        <v>366</v>
      </c>
      <c r="E9" s="48" t="s">
        <v>370</v>
      </c>
      <c r="F9" s="48" t="s">
        <v>281</v>
      </c>
      <c r="G9" s="48" t="s">
        <v>265</v>
      </c>
      <c r="H9" s="48" t="s">
        <v>396</v>
      </c>
      <c r="I9" s="13" t="s">
        <v>48</v>
      </c>
      <c r="J9" s="38" t="s">
        <v>18</v>
      </c>
      <c r="K9" s="38" t="s">
        <v>18</v>
      </c>
      <c r="L9" s="38" t="s">
        <v>18</v>
      </c>
      <c r="M9" s="38" t="s">
        <v>18</v>
      </c>
      <c r="N9" s="38" t="s">
        <v>18</v>
      </c>
      <c r="O9" s="38" t="s">
        <v>18</v>
      </c>
      <c r="P9" s="38" t="s">
        <v>18</v>
      </c>
      <c r="Q9" s="38" t="s">
        <v>18</v>
      </c>
      <c r="R9" s="13" t="s">
        <v>1187</v>
      </c>
      <c r="S9" s="48" t="s">
        <v>1182</v>
      </c>
      <c r="T9" s="167">
        <v>0</v>
      </c>
      <c r="U9" s="167">
        <v>0</v>
      </c>
      <c r="V9" s="167">
        <v>0</v>
      </c>
      <c r="W9" s="48" t="str">
        <f t="shared" si="0"/>
        <v>TRTD</v>
      </c>
      <c r="X9" s="13" t="str">
        <f t="shared" si="1"/>
        <v>数字电影局广电</v>
      </c>
      <c r="Y9" s="37" t="str">
        <f t="shared" si="2"/>
        <v>1</v>
      </c>
      <c r="Z9" s="37"/>
      <c r="AA9" s="117" t="s">
        <v>413</v>
      </c>
      <c r="AB9" s="51" t="s">
        <v>416</v>
      </c>
      <c r="AC9" s="76">
        <f t="shared" si="3"/>
        <v>0</v>
      </c>
      <c r="AD9" s="76">
        <f t="shared" si="4"/>
        <v>0</v>
      </c>
      <c r="AE9" s="67">
        <f t="shared" si="5"/>
        <v>0</v>
      </c>
      <c r="AG9" s="48" t="s">
        <v>143</v>
      </c>
      <c r="AH9" s="48" t="s">
        <v>5</v>
      </c>
      <c r="AI9" s="13">
        <f t="shared" si="6"/>
        <v>0</v>
      </c>
      <c r="AJ9" s="13">
        <f t="shared" si="7"/>
        <v>0</v>
      </c>
      <c r="AK9" s="13">
        <f t="shared" si="8"/>
        <v>0</v>
      </c>
      <c r="AL9" s="13">
        <v>0</v>
      </c>
      <c r="AM9" s="13">
        <v>0</v>
      </c>
      <c r="AN9" s="38" t="str">
        <f t="shared" si="9"/>
        <v>-</v>
      </c>
    </row>
    <row r="10" spans="1:40" ht="15" customHeight="1">
      <c r="A10" s="48" t="s">
        <v>241</v>
      </c>
      <c r="B10" s="48" t="s">
        <v>242</v>
      </c>
      <c r="C10" s="48" t="s">
        <v>63</v>
      </c>
      <c r="D10" s="48" t="s">
        <v>64</v>
      </c>
      <c r="E10" s="48" t="s">
        <v>359</v>
      </c>
      <c r="F10" s="48" t="s">
        <v>266</v>
      </c>
      <c r="G10" s="48" t="s">
        <v>265</v>
      </c>
      <c r="H10" s="48" t="s">
        <v>98</v>
      </c>
      <c r="I10" s="48" t="s">
        <v>48</v>
      </c>
      <c r="J10" s="38" t="s">
        <v>18</v>
      </c>
      <c r="K10" s="38" t="s">
        <v>18</v>
      </c>
      <c r="L10" s="38" t="s">
        <v>18</v>
      </c>
      <c r="M10" s="38" t="s">
        <v>18</v>
      </c>
      <c r="N10" s="38" t="s">
        <v>18</v>
      </c>
      <c r="O10" s="38" t="s">
        <v>18</v>
      </c>
      <c r="P10" s="38" t="s">
        <v>18</v>
      </c>
      <c r="Q10" s="38" t="s">
        <v>18</v>
      </c>
      <c r="R10" s="13" t="s">
        <v>1189</v>
      </c>
      <c r="S10" s="48" t="s">
        <v>472</v>
      </c>
      <c r="T10" s="167">
        <v>0</v>
      </c>
      <c r="U10" s="167">
        <v>0</v>
      </c>
      <c r="V10" s="167">
        <v>0</v>
      </c>
      <c r="W10" s="48" t="str">
        <f t="shared" si="0"/>
        <v>TRTD</v>
      </c>
      <c r="X10" s="13" t="str">
        <f t="shared" si="1"/>
        <v>天津电信</v>
      </c>
      <c r="Y10" s="37" t="str">
        <f t="shared" si="2"/>
        <v>1</v>
      </c>
      <c r="Z10" s="37"/>
      <c r="AA10" s="117" t="s">
        <v>413</v>
      </c>
      <c r="AB10" s="53" t="s">
        <v>417</v>
      </c>
      <c r="AC10" s="76">
        <f t="shared" si="3"/>
        <v>5</v>
      </c>
      <c r="AD10" s="76">
        <f t="shared" si="4"/>
        <v>7</v>
      </c>
      <c r="AE10" s="67">
        <f t="shared" si="5"/>
        <v>0.7142857142857143</v>
      </c>
      <c r="AG10" s="48" t="s">
        <v>143</v>
      </c>
      <c r="AH10" s="48" t="s">
        <v>4</v>
      </c>
      <c r="AI10" s="13">
        <f t="shared" si="6"/>
        <v>0</v>
      </c>
      <c r="AJ10" s="13">
        <f t="shared" si="7"/>
        <v>0</v>
      </c>
      <c r="AK10" s="13">
        <f t="shared" si="8"/>
        <v>0</v>
      </c>
      <c r="AL10" s="13">
        <v>0</v>
      </c>
      <c r="AM10" s="13">
        <v>0</v>
      </c>
      <c r="AN10" s="38" t="str">
        <f t="shared" si="9"/>
        <v>-</v>
      </c>
    </row>
    <row r="11" spans="1:40" ht="15" customHeight="1">
      <c r="A11" s="48" t="s">
        <v>142</v>
      </c>
      <c r="B11" s="48" t="s">
        <v>143</v>
      </c>
      <c r="C11" s="48" t="s">
        <v>165</v>
      </c>
      <c r="D11" s="48" t="s">
        <v>166</v>
      </c>
      <c r="E11" s="48" t="s">
        <v>369</v>
      </c>
      <c r="F11" s="48" t="s">
        <v>286</v>
      </c>
      <c r="G11" s="48" t="s">
        <v>265</v>
      </c>
      <c r="H11" s="48" t="s">
        <v>395</v>
      </c>
      <c r="I11" s="48" t="s">
        <v>48</v>
      </c>
      <c r="J11" s="139" t="s">
        <v>48</v>
      </c>
      <c r="K11" s="48" t="s">
        <v>43</v>
      </c>
      <c r="L11" s="139" t="s">
        <v>393</v>
      </c>
      <c r="M11" s="48" t="s">
        <v>56</v>
      </c>
      <c r="N11" s="36" t="s">
        <v>287</v>
      </c>
      <c r="O11" s="34" t="s">
        <v>285</v>
      </c>
      <c r="P11" s="34" t="s">
        <v>276</v>
      </c>
      <c r="Q11" s="13" t="s">
        <v>48</v>
      </c>
      <c r="R11" s="13" t="s">
        <v>277</v>
      </c>
      <c r="S11" s="48" t="s">
        <v>472</v>
      </c>
      <c r="T11" s="167">
        <v>0</v>
      </c>
      <c r="U11" s="167">
        <v>0</v>
      </c>
      <c r="V11" s="167">
        <v>0</v>
      </c>
      <c r="W11" s="48" t="str">
        <f t="shared" si="0"/>
        <v>TRTD</v>
      </c>
      <c r="X11" s="13" t="str">
        <f t="shared" si="1"/>
        <v>安徽广电</v>
      </c>
      <c r="Y11" s="37" t="str">
        <f t="shared" si="2"/>
        <v>0</v>
      </c>
      <c r="Z11" s="37"/>
      <c r="AA11" s="117" t="s">
        <v>413</v>
      </c>
      <c r="AB11" s="51" t="s">
        <v>12</v>
      </c>
      <c r="AC11" s="76">
        <f t="shared" si="3"/>
        <v>5</v>
      </c>
      <c r="AD11" s="76">
        <f t="shared" si="4"/>
        <v>6</v>
      </c>
      <c r="AE11" s="67">
        <f t="shared" si="5"/>
        <v>0.83333333333333337</v>
      </c>
      <c r="AG11" s="48" t="s">
        <v>143</v>
      </c>
      <c r="AH11" s="48" t="s">
        <v>494</v>
      </c>
      <c r="AI11" s="13">
        <f t="shared" si="6"/>
        <v>0</v>
      </c>
      <c r="AJ11" s="13">
        <f t="shared" si="7"/>
        <v>0</v>
      </c>
      <c r="AK11" s="13">
        <f t="shared" si="8"/>
        <v>0</v>
      </c>
      <c r="AL11" s="13">
        <v>0</v>
      </c>
      <c r="AM11" s="13">
        <v>0</v>
      </c>
      <c r="AN11" s="38" t="str">
        <f t="shared" si="9"/>
        <v>-</v>
      </c>
    </row>
    <row r="12" spans="1:40" ht="15" customHeight="1">
      <c r="A12" s="48" t="s">
        <v>288</v>
      </c>
      <c r="B12" s="48" t="s">
        <v>143</v>
      </c>
      <c r="C12" s="48" t="s">
        <v>165</v>
      </c>
      <c r="D12" s="48" t="s">
        <v>166</v>
      </c>
      <c r="E12" s="48" t="s">
        <v>369</v>
      </c>
      <c r="F12" s="48" t="s">
        <v>286</v>
      </c>
      <c r="G12" s="48" t="s">
        <v>265</v>
      </c>
      <c r="H12" s="48" t="s">
        <v>395</v>
      </c>
      <c r="I12" s="48" t="s">
        <v>48</v>
      </c>
      <c r="J12" s="139" t="s">
        <v>48</v>
      </c>
      <c r="K12" s="48" t="s">
        <v>43</v>
      </c>
      <c r="L12" s="139" t="s">
        <v>393</v>
      </c>
      <c r="M12" s="48" t="s">
        <v>56</v>
      </c>
      <c r="N12" s="36" t="s">
        <v>287</v>
      </c>
      <c r="O12" s="34" t="s">
        <v>275</v>
      </c>
      <c r="P12" s="34" t="s">
        <v>290</v>
      </c>
      <c r="Q12" s="13" t="s">
        <v>48</v>
      </c>
      <c r="R12" s="13" t="s">
        <v>277</v>
      </c>
      <c r="S12" s="48" t="s">
        <v>472</v>
      </c>
      <c r="T12" s="167">
        <v>0</v>
      </c>
      <c r="U12" s="167">
        <v>0</v>
      </c>
      <c r="V12" s="167">
        <v>0</v>
      </c>
      <c r="W12" s="48" t="str">
        <f t="shared" si="0"/>
        <v>TRTD</v>
      </c>
      <c r="X12" s="13" t="str">
        <f t="shared" si="1"/>
        <v>安徽芜湖广电</v>
      </c>
      <c r="Y12" s="37" t="str">
        <f t="shared" si="2"/>
        <v>0</v>
      </c>
      <c r="Z12" s="37"/>
      <c r="AA12" s="117" t="s">
        <v>413</v>
      </c>
      <c r="AB12" s="51" t="s">
        <v>408</v>
      </c>
      <c r="AC12" s="76">
        <f t="shared" si="3"/>
        <v>0</v>
      </c>
      <c r="AD12" s="76">
        <f t="shared" si="4"/>
        <v>1</v>
      </c>
      <c r="AE12" s="67">
        <f t="shared" si="5"/>
        <v>0</v>
      </c>
      <c r="AG12" s="48" t="s">
        <v>143</v>
      </c>
      <c r="AH12" s="48" t="s">
        <v>265</v>
      </c>
      <c r="AI12" s="13">
        <f t="shared" si="6"/>
        <v>131</v>
      </c>
      <c r="AJ12" s="13">
        <f t="shared" si="7"/>
        <v>0</v>
      </c>
      <c r="AK12" s="13">
        <f t="shared" si="8"/>
        <v>0</v>
      </c>
      <c r="AL12" s="13">
        <v>1</v>
      </c>
      <c r="AM12" s="13">
        <v>0</v>
      </c>
      <c r="AN12" s="38">
        <f t="shared" si="9"/>
        <v>0</v>
      </c>
    </row>
    <row r="13" spans="1:40" ht="15" customHeight="1">
      <c r="A13" s="48" t="s">
        <v>296</v>
      </c>
      <c r="B13" s="48" t="s">
        <v>297</v>
      </c>
      <c r="C13" s="48" t="s">
        <v>165</v>
      </c>
      <c r="D13" s="48" t="s">
        <v>166</v>
      </c>
      <c r="E13" s="48" t="s">
        <v>369</v>
      </c>
      <c r="F13" s="48" t="s">
        <v>286</v>
      </c>
      <c r="G13" s="48" t="s">
        <v>265</v>
      </c>
      <c r="H13" s="48" t="s">
        <v>395</v>
      </c>
      <c r="I13" s="48" t="s">
        <v>48</v>
      </c>
      <c r="J13" s="139" t="s">
        <v>48</v>
      </c>
      <c r="K13" s="48" t="s">
        <v>43</v>
      </c>
      <c r="L13" s="139" t="s">
        <v>393</v>
      </c>
      <c r="M13" s="48" t="s">
        <v>56</v>
      </c>
      <c r="N13" s="36" t="s">
        <v>287</v>
      </c>
      <c r="O13" s="34" t="s">
        <v>298</v>
      </c>
      <c r="P13" s="34" t="s">
        <v>303</v>
      </c>
      <c r="Q13" s="13" t="s">
        <v>48</v>
      </c>
      <c r="R13" s="13" t="s">
        <v>300</v>
      </c>
      <c r="S13" s="48" t="s">
        <v>472</v>
      </c>
      <c r="T13" s="167">
        <v>0</v>
      </c>
      <c r="U13" s="167">
        <v>0</v>
      </c>
      <c r="V13" s="167">
        <v>0</v>
      </c>
      <c r="W13" s="48" t="str">
        <f t="shared" si="0"/>
        <v>TRTD</v>
      </c>
      <c r="X13" s="13" t="str">
        <f t="shared" si="1"/>
        <v>广东广电</v>
      </c>
      <c r="Y13" s="37" t="str">
        <f t="shared" si="2"/>
        <v>0</v>
      </c>
      <c r="Z13" s="37"/>
      <c r="AA13" s="117" t="s">
        <v>413</v>
      </c>
      <c r="AB13" s="53" t="s">
        <v>418</v>
      </c>
      <c r="AC13" s="76">
        <f t="shared" si="3"/>
        <v>5</v>
      </c>
      <c r="AD13" s="76">
        <f t="shared" si="4"/>
        <v>4</v>
      </c>
      <c r="AE13" s="67">
        <f t="shared" si="5"/>
        <v>1.25</v>
      </c>
      <c r="AG13" s="48" t="s">
        <v>143</v>
      </c>
      <c r="AH13" s="48" t="s">
        <v>0</v>
      </c>
      <c r="AI13" s="13">
        <f t="shared" si="6"/>
        <v>0</v>
      </c>
      <c r="AJ13" s="13">
        <f t="shared" si="7"/>
        <v>0</v>
      </c>
      <c r="AK13" s="13">
        <f t="shared" si="8"/>
        <v>0</v>
      </c>
      <c r="AL13" s="13">
        <v>0</v>
      </c>
      <c r="AM13" s="13">
        <v>0</v>
      </c>
      <c r="AN13" s="38" t="str">
        <f t="shared" si="9"/>
        <v>-</v>
      </c>
    </row>
    <row r="14" spans="1:40" ht="15" customHeight="1">
      <c r="A14" s="48" t="s">
        <v>325</v>
      </c>
      <c r="B14" s="48" t="s">
        <v>326</v>
      </c>
      <c r="C14" s="48" t="s">
        <v>165</v>
      </c>
      <c r="D14" s="48" t="s">
        <v>166</v>
      </c>
      <c r="E14" s="48" t="s">
        <v>369</v>
      </c>
      <c r="F14" s="48" t="s">
        <v>286</v>
      </c>
      <c r="G14" s="48" t="s">
        <v>265</v>
      </c>
      <c r="H14" s="48" t="s">
        <v>395</v>
      </c>
      <c r="I14" s="48" t="s">
        <v>48</v>
      </c>
      <c r="J14" s="139" t="s">
        <v>48</v>
      </c>
      <c r="K14" s="48" t="s">
        <v>43</v>
      </c>
      <c r="L14" s="139" t="s">
        <v>393</v>
      </c>
      <c r="M14" s="48" t="s">
        <v>56</v>
      </c>
      <c r="N14" s="36" t="s">
        <v>287</v>
      </c>
      <c r="O14" s="34" t="s">
        <v>330</v>
      </c>
      <c r="P14" s="34" t="s">
        <v>331</v>
      </c>
      <c r="Q14" s="13" t="s">
        <v>48</v>
      </c>
      <c r="R14" s="13" t="s">
        <v>329</v>
      </c>
      <c r="S14" s="48" t="s">
        <v>472</v>
      </c>
      <c r="T14" s="167">
        <v>0</v>
      </c>
      <c r="U14" s="167">
        <v>0</v>
      </c>
      <c r="V14" s="167">
        <v>0</v>
      </c>
      <c r="W14" s="48" t="str">
        <f t="shared" si="0"/>
        <v>TRTD</v>
      </c>
      <c r="X14" s="13" t="str">
        <f t="shared" si="1"/>
        <v>山西广电</v>
      </c>
      <c r="Y14" s="37" t="str">
        <f t="shared" si="2"/>
        <v>0</v>
      </c>
      <c r="Z14" s="37"/>
      <c r="AA14" s="117" t="s">
        <v>413</v>
      </c>
      <c r="AB14" s="51" t="s">
        <v>217</v>
      </c>
      <c r="AC14" s="76">
        <f t="shared" si="3"/>
        <v>5</v>
      </c>
      <c r="AD14" s="76">
        <f t="shared" si="4"/>
        <v>3</v>
      </c>
      <c r="AE14" s="67">
        <f t="shared" si="5"/>
        <v>1.6666666666666667</v>
      </c>
      <c r="AG14" s="48" t="s">
        <v>37</v>
      </c>
      <c r="AH14" s="48" t="s">
        <v>494</v>
      </c>
      <c r="AI14" s="13">
        <f t="shared" si="6"/>
        <v>161</v>
      </c>
      <c r="AJ14" s="13">
        <f t="shared" si="7"/>
        <v>0</v>
      </c>
      <c r="AK14" s="13">
        <f t="shared" si="8"/>
        <v>0</v>
      </c>
      <c r="AL14" s="13">
        <v>0</v>
      </c>
      <c r="AM14" s="13">
        <v>0</v>
      </c>
      <c r="AN14" s="38" t="str">
        <f t="shared" si="9"/>
        <v>-</v>
      </c>
    </row>
    <row r="15" spans="1:40" ht="15" customHeight="1">
      <c r="A15" s="48" t="s">
        <v>335</v>
      </c>
      <c r="B15" s="48" t="s">
        <v>336</v>
      </c>
      <c r="C15" s="48" t="s">
        <v>165</v>
      </c>
      <c r="D15" s="48" t="s">
        <v>166</v>
      </c>
      <c r="E15" s="48" t="s">
        <v>369</v>
      </c>
      <c r="F15" s="48" t="s">
        <v>286</v>
      </c>
      <c r="G15" s="48" t="s">
        <v>265</v>
      </c>
      <c r="H15" s="48" t="s">
        <v>395</v>
      </c>
      <c r="I15" s="48" t="s">
        <v>48</v>
      </c>
      <c r="J15" s="48" t="s">
        <v>48</v>
      </c>
      <c r="K15" s="48" t="s">
        <v>120</v>
      </c>
      <c r="L15" s="48" t="s">
        <v>389</v>
      </c>
      <c r="M15" s="48" t="s">
        <v>56</v>
      </c>
      <c r="N15" s="13" t="s">
        <v>514</v>
      </c>
      <c r="O15" s="34" t="s">
        <v>340</v>
      </c>
      <c r="P15" s="34" t="s">
        <v>341</v>
      </c>
      <c r="Q15" s="13" t="s">
        <v>48</v>
      </c>
      <c r="R15" s="13" t="s">
        <v>339</v>
      </c>
      <c r="S15" s="48" t="s">
        <v>472</v>
      </c>
      <c r="T15" s="167">
        <v>0</v>
      </c>
      <c r="U15" s="167">
        <v>0</v>
      </c>
      <c r="V15" s="167">
        <v>0</v>
      </c>
      <c r="W15" s="48" t="str">
        <f t="shared" si="0"/>
        <v>TRTD</v>
      </c>
      <c r="X15" s="13" t="str">
        <f t="shared" si="1"/>
        <v>四川广电</v>
      </c>
      <c r="Y15" s="37" t="str">
        <f t="shared" si="2"/>
        <v>0</v>
      </c>
      <c r="Z15" s="37"/>
      <c r="AA15" s="117" t="s">
        <v>413</v>
      </c>
      <c r="AB15" s="51" t="s">
        <v>407</v>
      </c>
      <c r="AC15" s="76">
        <f t="shared" si="3"/>
        <v>0</v>
      </c>
      <c r="AD15" s="76">
        <f t="shared" si="4"/>
        <v>1</v>
      </c>
      <c r="AE15" s="67">
        <f t="shared" si="5"/>
        <v>0</v>
      </c>
      <c r="AG15" s="48" t="s">
        <v>37</v>
      </c>
      <c r="AH15" s="48" t="s">
        <v>6</v>
      </c>
      <c r="AI15" s="13">
        <f t="shared" si="6"/>
        <v>389</v>
      </c>
      <c r="AJ15" s="13">
        <f t="shared" si="7"/>
        <v>12</v>
      </c>
      <c r="AK15" s="13">
        <f t="shared" si="8"/>
        <v>8</v>
      </c>
      <c r="AL15" s="13">
        <v>3</v>
      </c>
      <c r="AM15" s="13">
        <v>2</v>
      </c>
      <c r="AN15" s="38">
        <f t="shared" si="9"/>
        <v>5</v>
      </c>
    </row>
    <row r="16" spans="1:40" ht="15" customHeight="1">
      <c r="A16" s="48" t="s">
        <v>313</v>
      </c>
      <c r="B16" s="48" t="s">
        <v>229</v>
      </c>
      <c r="C16" s="48" t="s">
        <v>165</v>
      </c>
      <c r="D16" s="48" t="s">
        <v>166</v>
      </c>
      <c r="E16" s="48" t="s">
        <v>386</v>
      </c>
      <c r="F16" s="48" t="s">
        <v>320</v>
      </c>
      <c r="G16" s="48" t="s">
        <v>265</v>
      </c>
      <c r="H16" s="48" t="s">
        <v>402</v>
      </c>
      <c r="I16" s="13" t="s">
        <v>48</v>
      </c>
      <c r="J16" s="48" t="s">
        <v>48</v>
      </c>
      <c r="K16" s="48" t="s">
        <v>43</v>
      </c>
      <c r="L16" s="48" t="s">
        <v>393</v>
      </c>
      <c r="M16" s="13" t="s">
        <v>56</v>
      </c>
      <c r="N16" s="36" t="s">
        <v>287</v>
      </c>
      <c r="O16" s="13" t="s">
        <v>268</v>
      </c>
      <c r="P16" s="13" t="s">
        <v>268</v>
      </c>
      <c r="Q16" s="32" t="s">
        <v>268</v>
      </c>
      <c r="R16" s="13" t="s">
        <v>315</v>
      </c>
      <c r="S16" s="48" t="s">
        <v>472</v>
      </c>
      <c r="T16" s="167">
        <v>0</v>
      </c>
      <c r="U16" s="167">
        <v>0</v>
      </c>
      <c r="V16" s="167">
        <v>0</v>
      </c>
      <c r="W16" s="48" t="str">
        <f t="shared" si="0"/>
        <v>TRTD</v>
      </c>
      <c r="X16" s="13" t="str">
        <f t="shared" si="1"/>
        <v>内蒙古广电</v>
      </c>
      <c r="Y16" s="37" t="str">
        <f t="shared" si="2"/>
        <v>1</v>
      </c>
      <c r="Z16" s="37"/>
      <c r="AA16" s="117" t="s">
        <v>413</v>
      </c>
      <c r="AB16" s="51" t="s">
        <v>309</v>
      </c>
      <c r="AC16" s="76">
        <f t="shared" si="3"/>
        <v>0</v>
      </c>
      <c r="AD16" s="76">
        <f t="shared" si="4"/>
        <v>0</v>
      </c>
      <c r="AE16" s="67">
        <f t="shared" si="5"/>
        <v>0</v>
      </c>
      <c r="AG16" s="48" t="s">
        <v>37</v>
      </c>
      <c r="AH16" s="48" t="s">
        <v>2</v>
      </c>
      <c r="AI16" s="13">
        <f t="shared" si="6"/>
        <v>0</v>
      </c>
      <c r="AJ16" s="13">
        <f t="shared" si="7"/>
        <v>0</v>
      </c>
      <c r="AK16" s="13">
        <f t="shared" si="8"/>
        <v>0</v>
      </c>
      <c r="AL16" s="13">
        <v>3</v>
      </c>
      <c r="AM16" s="13">
        <v>0</v>
      </c>
      <c r="AN16" s="38">
        <f t="shared" si="9"/>
        <v>0</v>
      </c>
    </row>
    <row r="17" spans="1:40" ht="15" customHeight="1">
      <c r="A17" s="48" t="s">
        <v>93</v>
      </c>
      <c r="B17" s="48" t="s">
        <v>12</v>
      </c>
      <c r="C17" s="48" t="s">
        <v>63</v>
      </c>
      <c r="D17" s="48" t="s">
        <v>157</v>
      </c>
      <c r="E17" s="48" t="s">
        <v>1049</v>
      </c>
      <c r="F17" s="48" t="s">
        <v>1006</v>
      </c>
      <c r="G17" s="48" t="s">
        <v>494</v>
      </c>
      <c r="H17" s="48" t="s">
        <v>1050</v>
      </c>
      <c r="I17" s="48" t="s">
        <v>48</v>
      </c>
      <c r="J17" s="48" t="s">
        <v>48</v>
      </c>
      <c r="K17" s="48" t="s">
        <v>50</v>
      </c>
      <c r="L17" s="48" t="s">
        <v>1089</v>
      </c>
      <c r="M17" s="48" t="s">
        <v>521</v>
      </c>
      <c r="N17" s="13" t="s">
        <v>1092</v>
      </c>
      <c r="O17" s="13" t="s">
        <v>1092</v>
      </c>
      <c r="P17" s="13" t="s">
        <v>1092</v>
      </c>
      <c r="Q17" s="13" t="s">
        <v>48</v>
      </c>
      <c r="R17" s="13"/>
      <c r="S17" s="145" t="s">
        <v>1183</v>
      </c>
      <c r="T17" s="167">
        <v>0</v>
      </c>
      <c r="U17" s="167">
        <v>0</v>
      </c>
      <c r="V17" s="167">
        <v>0</v>
      </c>
      <c r="W17" s="48" t="str">
        <f t="shared" si="0"/>
        <v>CRMPD</v>
      </c>
      <c r="X17" s="13" t="str">
        <f t="shared" si="1"/>
        <v>黑龙江移动</v>
      </c>
      <c r="Y17" s="37" t="str">
        <f t="shared" si="2"/>
        <v>1</v>
      </c>
      <c r="Z17" s="37"/>
      <c r="AA17" s="117" t="s">
        <v>413</v>
      </c>
      <c r="AB17" s="51" t="s">
        <v>419</v>
      </c>
      <c r="AC17" s="76">
        <f t="shared" si="3"/>
        <v>0</v>
      </c>
      <c r="AD17" s="76">
        <f t="shared" si="4"/>
        <v>0</v>
      </c>
      <c r="AE17" s="67">
        <f t="shared" si="5"/>
        <v>0</v>
      </c>
      <c r="AG17" s="48" t="s">
        <v>37</v>
      </c>
      <c r="AH17" s="48" t="s">
        <v>5</v>
      </c>
      <c r="AI17" s="13">
        <f t="shared" si="6"/>
        <v>0</v>
      </c>
      <c r="AJ17" s="13">
        <f t="shared" si="7"/>
        <v>0</v>
      </c>
      <c r="AK17" s="13">
        <f t="shared" si="8"/>
        <v>0</v>
      </c>
      <c r="AL17" s="13">
        <v>0</v>
      </c>
      <c r="AM17" s="13">
        <v>0</v>
      </c>
      <c r="AN17" s="38" t="str">
        <f t="shared" si="9"/>
        <v>-</v>
      </c>
    </row>
    <row r="18" spans="1:40" ht="15" customHeight="1">
      <c r="A18" s="48" t="s">
        <v>142</v>
      </c>
      <c r="B18" s="48" t="s">
        <v>143</v>
      </c>
      <c r="C18" s="48" t="s">
        <v>63</v>
      </c>
      <c r="D18" s="48" t="s">
        <v>64</v>
      </c>
      <c r="E18" s="48" t="s">
        <v>1010</v>
      </c>
      <c r="F18" s="48" t="s">
        <v>1011</v>
      </c>
      <c r="G18" s="48" t="s">
        <v>494</v>
      </c>
      <c r="H18" s="48" t="s">
        <v>41</v>
      </c>
      <c r="I18" s="48" t="s">
        <v>48</v>
      </c>
      <c r="J18" s="48" t="s">
        <v>86</v>
      </c>
      <c r="K18" s="48"/>
      <c r="L18" s="48"/>
      <c r="M18" s="48"/>
      <c r="N18" s="13" t="s">
        <v>1012</v>
      </c>
      <c r="O18" s="13"/>
      <c r="P18" s="13" t="s">
        <v>1013</v>
      </c>
      <c r="Q18" s="13" t="s">
        <v>48</v>
      </c>
      <c r="R18" s="13"/>
      <c r="S18" s="145" t="s">
        <v>1183</v>
      </c>
      <c r="T18" s="167">
        <v>0</v>
      </c>
      <c r="U18" s="167">
        <v>0</v>
      </c>
      <c r="V18" s="167">
        <v>0</v>
      </c>
      <c r="W18" s="48" t="str">
        <f t="shared" si="0"/>
        <v>CRMPD</v>
      </c>
      <c r="X18" s="13" t="str">
        <f t="shared" si="1"/>
        <v>安徽广电</v>
      </c>
      <c r="Y18" s="37" t="str">
        <f t="shared" si="2"/>
        <v>0</v>
      </c>
      <c r="Z18" s="37"/>
      <c r="AA18" s="117" t="s">
        <v>413</v>
      </c>
      <c r="AB18" s="54" t="s">
        <v>115</v>
      </c>
      <c r="AC18" s="76">
        <f t="shared" si="3"/>
        <v>0</v>
      </c>
      <c r="AD18" s="76">
        <f t="shared" si="4"/>
        <v>3</v>
      </c>
      <c r="AE18" s="67">
        <f t="shared" si="5"/>
        <v>0</v>
      </c>
      <c r="AG18" s="48" t="s">
        <v>37</v>
      </c>
      <c r="AH18" s="48" t="s">
        <v>449</v>
      </c>
      <c r="AI18" s="13">
        <f t="shared" si="6"/>
        <v>0</v>
      </c>
      <c r="AJ18" s="13">
        <f t="shared" si="7"/>
        <v>0</v>
      </c>
      <c r="AK18" s="13">
        <f t="shared" si="8"/>
        <v>0</v>
      </c>
      <c r="AL18" s="13">
        <v>0</v>
      </c>
      <c r="AM18" s="13">
        <v>0</v>
      </c>
      <c r="AN18" s="38" t="str">
        <f t="shared" si="9"/>
        <v>-</v>
      </c>
    </row>
    <row r="19" spans="1:40" ht="15" customHeight="1">
      <c r="A19" s="48" t="s">
        <v>142</v>
      </c>
      <c r="B19" s="48" t="s">
        <v>143</v>
      </c>
      <c r="C19" s="48" t="s">
        <v>63</v>
      </c>
      <c r="D19" s="48" t="s">
        <v>64</v>
      </c>
      <c r="E19" s="48" t="s">
        <v>1014</v>
      </c>
      <c r="F19" s="48" t="s">
        <v>1015</v>
      </c>
      <c r="G19" s="48" t="s">
        <v>494</v>
      </c>
      <c r="H19" s="48" t="s">
        <v>98</v>
      </c>
      <c r="I19" s="48" t="s">
        <v>48</v>
      </c>
      <c r="J19" s="48" t="s">
        <v>86</v>
      </c>
      <c r="K19" s="48"/>
      <c r="L19" s="48"/>
      <c r="M19" s="48"/>
      <c r="N19" s="13" t="s">
        <v>1012</v>
      </c>
      <c r="O19" s="13"/>
      <c r="P19" s="13" t="s">
        <v>1013</v>
      </c>
      <c r="Q19" s="13" t="s">
        <v>48</v>
      </c>
      <c r="R19" s="13"/>
      <c r="S19" s="145" t="s">
        <v>471</v>
      </c>
      <c r="T19" s="167">
        <v>0</v>
      </c>
      <c r="U19" s="167">
        <v>0</v>
      </c>
      <c r="V19" s="167">
        <v>0</v>
      </c>
      <c r="W19" s="48" t="str">
        <f t="shared" si="0"/>
        <v>CRMPD</v>
      </c>
      <c r="X19" s="13" t="str">
        <f t="shared" si="1"/>
        <v>安徽广电</v>
      </c>
      <c r="Y19" s="37" t="str">
        <f t="shared" si="2"/>
        <v>0</v>
      </c>
      <c r="Z19" s="37"/>
      <c r="AA19" s="117" t="s">
        <v>413</v>
      </c>
      <c r="AB19" s="55" t="s">
        <v>420</v>
      </c>
      <c r="AC19" s="76">
        <f t="shared" si="3"/>
        <v>0</v>
      </c>
      <c r="AD19" s="76">
        <f t="shared" si="4"/>
        <v>3</v>
      </c>
      <c r="AE19" s="67">
        <f t="shared" si="5"/>
        <v>0</v>
      </c>
      <c r="AG19" s="48" t="s">
        <v>37</v>
      </c>
      <c r="AH19" s="48" t="s">
        <v>3</v>
      </c>
      <c r="AI19" s="13">
        <f t="shared" si="6"/>
        <v>180</v>
      </c>
      <c r="AJ19" s="13">
        <f t="shared" si="7"/>
        <v>6</v>
      </c>
      <c r="AK19" s="13">
        <f t="shared" si="8"/>
        <v>0</v>
      </c>
      <c r="AL19" s="13">
        <v>0</v>
      </c>
      <c r="AM19" s="13">
        <v>0</v>
      </c>
      <c r="AN19" s="38" t="str">
        <f t="shared" si="9"/>
        <v>-</v>
      </c>
    </row>
    <row r="20" spans="1:40" ht="15" customHeight="1">
      <c r="A20" s="48" t="s">
        <v>142</v>
      </c>
      <c r="B20" s="48" t="s">
        <v>143</v>
      </c>
      <c r="C20" s="48" t="s">
        <v>63</v>
      </c>
      <c r="D20" s="48" t="s">
        <v>64</v>
      </c>
      <c r="E20" s="48" t="s">
        <v>1016</v>
      </c>
      <c r="F20" s="48" t="s">
        <v>1017</v>
      </c>
      <c r="G20" s="48" t="s">
        <v>494</v>
      </c>
      <c r="H20" s="48" t="s">
        <v>41</v>
      </c>
      <c r="I20" s="48" t="s">
        <v>48</v>
      </c>
      <c r="J20" s="48" t="s">
        <v>86</v>
      </c>
      <c r="K20" s="48"/>
      <c r="L20" s="48"/>
      <c r="M20" s="48"/>
      <c r="N20" s="13" t="s">
        <v>1012</v>
      </c>
      <c r="O20" s="13"/>
      <c r="P20" s="13" t="s">
        <v>1013</v>
      </c>
      <c r="Q20" s="13" t="s">
        <v>48</v>
      </c>
      <c r="R20" s="13"/>
      <c r="S20" s="48" t="s">
        <v>1182</v>
      </c>
      <c r="T20" s="167">
        <v>0</v>
      </c>
      <c r="U20" s="167">
        <v>0</v>
      </c>
      <c r="V20" s="167">
        <v>0</v>
      </c>
      <c r="W20" s="48" t="str">
        <f t="shared" si="0"/>
        <v>CRMPD</v>
      </c>
      <c r="X20" s="13" t="str">
        <f t="shared" si="1"/>
        <v>安徽广电</v>
      </c>
      <c r="Y20" s="37" t="str">
        <f t="shared" si="2"/>
        <v>0</v>
      </c>
      <c r="Z20" s="37"/>
      <c r="AA20" s="117" t="s">
        <v>413</v>
      </c>
      <c r="AB20" s="55" t="s">
        <v>421</v>
      </c>
      <c r="AC20" s="76">
        <f t="shared" si="3"/>
        <v>0</v>
      </c>
      <c r="AD20" s="76">
        <f t="shared" si="4"/>
        <v>0</v>
      </c>
      <c r="AE20" s="67">
        <f t="shared" si="5"/>
        <v>0</v>
      </c>
      <c r="AG20" s="48" t="s">
        <v>37</v>
      </c>
      <c r="AH20" s="48" t="s">
        <v>4</v>
      </c>
      <c r="AI20" s="13">
        <f t="shared" si="6"/>
        <v>0</v>
      </c>
      <c r="AJ20" s="13">
        <f t="shared" si="7"/>
        <v>0</v>
      </c>
      <c r="AK20" s="13">
        <f t="shared" si="8"/>
        <v>0</v>
      </c>
      <c r="AL20" s="13">
        <v>0</v>
      </c>
      <c r="AM20" s="13">
        <v>0</v>
      </c>
      <c r="AN20" s="38" t="str">
        <f t="shared" si="9"/>
        <v>-</v>
      </c>
    </row>
    <row r="21" spans="1:40" ht="15" customHeight="1">
      <c r="A21" s="48" t="s">
        <v>142</v>
      </c>
      <c r="B21" s="48" t="s">
        <v>143</v>
      </c>
      <c r="C21" s="48" t="s">
        <v>63</v>
      </c>
      <c r="D21" s="48" t="s">
        <v>64</v>
      </c>
      <c r="E21" s="48" t="s">
        <v>1019</v>
      </c>
      <c r="F21" s="48" t="s">
        <v>1020</v>
      </c>
      <c r="G21" s="48" t="s">
        <v>494</v>
      </c>
      <c r="H21" s="48" t="s">
        <v>41</v>
      </c>
      <c r="I21" s="48" t="s">
        <v>48</v>
      </c>
      <c r="J21" s="48" t="s">
        <v>86</v>
      </c>
      <c r="K21" s="48"/>
      <c r="L21" s="48"/>
      <c r="M21" s="48"/>
      <c r="N21" s="13" t="s">
        <v>1012</v>
      </c>
      <c r="O21" s="13"/>
      <c r="P21" s="13" t="s">
        <v>1013</v>
      </c>
      <c r="Q21" s="13" t="s">
        <v>48</v>
      </c>
      <c r="R21" s="13"/>
      <c r="S21" s="145" t="s">
        <v>1183</v>
      </c>
      <c r="T21" s="167">
        <v>0</v>
      </c>
      <c r="U21" s="167">
        <v>0</v>
      </c>
      <c r="V21" s="167">
        <v>0</v>
      </c>
      <c r="W21" s="48" t="str">
        <f t="shared" si="0"/>
        <v>CRMPD</v>
      </c>
      <c r="X21" s="13" t="str">
        <f t="shared" si="1"/>
        <v>安徽广电</v>
      </c>
      <c r="Y21" s="37" t="str">
        <f t="shared" si="2"/>
        <v>0</v>
      </c>
      <c r="Z21" s="37"/>
      <c r="AA21" s="117" t="s">
        <v>413</v>
      </c>
      <c r="AB21" s="55" t="s">
        <v>422</v>
      </c>
      <c r="AC21" s="76">
        <f t="shared" si="3"/>
        <v>0</v>
      </c>
      <c r="AD21" s="76">
        <f t="shared" si="4"/>
        <v>0</v>
      </c>
      <c r="AE21" s="67">
        <f t="shared" si="5"/>
        <v>0</v>
      </c>
      <c r="AG21" s="48" t="s">
        <v>37</v>
      </c>
      <c r="AH21" s="48" t="s">
        <v>0</v>
      </c>
      <c r="AI21" s="13">
        <f t="shared" si="6"/>
        <v>0</v>
      </c>
      <c r="AJ21" s="13">
        <f t="shared" si="7"/>
        <v>0</v>
      </c>
      <c r="AK21" s="13">
        <f t="shared" si="8"/>
        <v>0</v>
      </c>
      <c r="AL21" s="13">
        <v>0</v>
      </c>
      <c r="AM21" s="13">
        <v>0</v>
      </c>
      <c r="AN21" s="38" t="str">
        <f t="shared" si="9"/>
        <v>-</v>
      </c>
    </row>
    <row r="22" spans="1:40" ht="15" customHeight="1">
      <c r="A22" s="48" t="s">
        <v>142</v>
      </c>
      <c r="B22" s="48" t="s">
        <v>143</v>
      </c>
      <c r="C22" s="48" t="s">
        <v>165</v>
      </c>
      <c r="D22" s="48" t="s">
        <v>166</v>
      </c>
      <c r="E22" s="48" t="s">
        <v>1016</v>
      </c>
      <c r="F22" s="48" t="s">
        <v>1017</v>
      </c>
      <c r="G22" s="48" t="s">
        <v>494</v>
      </c>
      <c r="H22" s="48" t="s">
        <v>41</v>
      </c>
      <c r="I22" s="48" t="s">
        <v>48</v>
      </c>
      <c r="J22" s="48" t="s">
        <v>86</v>
      </c>
      <c r="K22" s="48"/>
      <c r="L22" s="48"/>
      <c r="M22" s="48"/>
      <c r="N22" s="13" t="s">
        <v>1012</v>
      </c>
      <c r="O22" s="13"/>
      <c r="P22" s="13" t="s">
        <v>1013</v>
      </c>
      <c r="Q22" s="13" t="s">
        <v>48</v>
      </c>
      <c r="R22" s="13"/>
      <c r="S22" s="48" t="s">
        <v>1182</v>
      </c>
      <c r="T22" s="167">
        <v>0</v>
      </c>
      <c r="U22" s="167">
        <v>0</v>
      </c>
      <c r="V22" s="167">
        <v>0</v>
      </c>
      <c r="W22" s="48" t="str">
        <f t="shared" si="0"/>
        <v>CRMPD</v>
      </c>
      <c r="X22" s="13" t="str">
        <f t="shared" si="1"/>
        <v>安徽广电</v>
      </c>
      <c r="Y22" s="37" t="str">
        <f t="shared" si="2"/>
        <v>0</v>
      </c>
      <c r="Z22" s="37"/>
      <c r="AA22" s="117" t="s">
        <v>413</v>
      </c>
      <c r="AB22" s="55" t="s">
        <v>235</v>
      </c>
      <c r="AC22" s="76">
        <f t="shared" si="3"/>
        <v>0</v>
      </c>
      <c r="AD22" s="76">
        <f t="shared" si="4"/>
        <v>4</v>
      </c>
      <c r="AE22" s="67">
        <f t="shared" si="5"/>
        <v>0</v>
      </c>
      <c r="AG22" s="48" t="s">
        <v>37</v>
      </c>
      <c r="AH22" s="48" t="s">
        <v>1</v>
      </c>
      <c r="AI22" s="13">
        <f t="shared" si="6"/>
        <v>37</v>
      </c>
      <c r="AJ22" s="13">
        <f t="shared" si="7"/>
        <v>2</v>
      </c>
      <c r="AK22" s="13">
        <f t="shared" si="8"/>
        <v>2</v>
      </c>
      <c r="AL22" s="13">
        <v>0</v>
      </c>
      <c r="AM22" s="13">
        <v>0</v>
      </c>
      <c r="AN22" s="38" t="str">
        <f t="shared" si="9"/>
        <v>-</v>
      </c>
    </row>
    <row r="23" spans="1:40" ht="15" customHeight="1">
      <c r="A23" s="48" t="s">
        <v>142</v>
      </c>
      <c r="B23" s="48" t="s">
        <v>143</v>
      </c>
      <c r="C23" s="48" t="s">
        <v>165</v>
      </c>
      <c r="D23" s="48" t="s">
        <v>166</v>
      </c>
      <c r="E23" s="48" t="s">
        <v>1021</v>
      </c>
      <c r="F23" s="48" t="s">
        <v>1022</v>
      </c>
      <c r="G23" s="48" t="s">
        <v>494</v>
      </c>
      <c r="H23" s="48" t="s">
        <v>98</v>
      </c>
      <c r="I23" s="48" t="s">
        <v>48</v>
      </c>
      <c r="J23" s="48" t="s">
        <v>86</v>
      </c>
      <c r="K23" s="48"/>
      <c r="L23" s="48"/>
      <c r="M23" s="48"/>
      <c r="N23" s="13" t="s">
        <v>1012</v>
      </c>
      <c r="O23" s="13"/>
      <c r="P23" s="13" t="s">
        <v>1013</v>
      </c>
      <c r="Q23" s="13" t="s">
        <v>48</v>
      </c>
      <c r="R23" s="13"/>
      <c r="S23" s="145" t="s">
        <v>1183</v>
      </c>
      <c r="T23" s="167">
        <v>0</v>
      </c>
      <c r="U23" s="167">
        <v>0</v>
      </c>
      <c r="V23" s="167">
        <v>0</v>
      </c>
      <c r="W23" s="48" t="str">
        <f t="shared" si="0"/>
        <v>CRMPD</v>
      </c>
      <c r="X23" s="13" t="str">
        <f t="shared" si="1"/>
        <v>安徽广电</v>
      </c>
      <c r="Y23" s="37" t="str">
        <f t="shared" si="2"/>
        <v>0</v>
      </c>
      <c r="Z23" s="37"/>
      <c r="AA23" s="117" t="s">
        <v>413</v>
      </c>
      <c r="AB23" s="55" t="s">
        <v>14</v>
      </c>
      <c r="AC23" s="76">
        <f t="shared" si="3"/>
        <v>10</v>
      </c>
      <c r="AD23" s="76">
        <f t="shared" si="4"/>
        <v>4</v>
      </c>
      <c r="AE23" s="67">
        <f t="shared" si="5"/>
        <v>2.5</v>
      </c>
      <c r="AG23" s="48" t="s">
        <v>484</v>
      </c>
      <c r="AH23" s="48" t="s">
        <v>265</v>
      </c>
      <c r="AI23" s="13">
        <f t="shared" si="6"/>
        <v>1</v>
      </c>
      <c r="AJ23" s="13">
        <f t="shared" si="7"/>
        <v>0</v>
      </c>
      <c r="AK23" s="13">
        <f t="shared" si="8"/>
        <v>0</v>
      </c>
      <c r="AL23" s="13">
        <v>0</v>
      </c>
      <c r="AM23" s="13">
        <v>0</v>
      </c>
      <c r="AN23" s="38" t="str">
        <f t="shared" si="9"/>
        <v>-</v>
      </c>
    </row>
    <row r="24" spans="1:40" ht="15" customHeight="1">
      <c r="A24" s="48" t="s">
        <v>142</v>
      </c>
      <c r="B24" s="48" t="s">
        <v>143</v>
      </c>
      <c r="C24" s="48" t="s">
        <v>165</v>
      </c>
      <c r="D24" s="48" t="s">
        <v>166</v>
      </c>
      <c r="E24" s="48" t="s">
        <v>1014</v>
      </c>
      <c r="F24" s="48" t="s">
        <v>1015</v>
      </c>
      <c r="G24" s="48" t="s">
        <v>494</v>
      </c>
      <c r="H24" s="48" t="s">
        <v>98</v>
      </c>
      <c r="I24" s="48" t="s">
        <v>48</v>
      </c>
      <c r="J24" s="48" t="s">
        <v>86</v>
      </c>
      <c r="K24" s="48"/>
      <c r="L24" s="48"/>
      <c r="M24" s="48"/>
      <c r="N24" s="13" t="s">
        <v>1012</v>
      </c>
      <c r="O24" s="13"/>
      <c r="P24" s="13" t="s">
        <v>1013</v>
      </c>
      <c r="Q24" s="13" t="s">
        <v>48</v>
      </c>
      <c r="R24" s="13"/>
      <c r="S24" s="145" t="s">
        <v>471</v>
      </c>
      <c r="T24" s="167">
        <v>0</v>
      </c>
      <c r="U24" s="167">
        <v>0</v>
      </c>
      <c r="V24" s="167">
        <v>0</v>
      </c>
      <c r="W24" s="48" t="str">
        <f t="shared" si="0"/>
        <v>CRMPD</v>
      </c>
      <c r="X24" s="13" t="str">
        <f t="shared" si="1"/>
        <v>安徽广电</v>
      </c>
      <c r="Y24" s="37" t="str">
        <f t="shared" si="2"/>
        <v>0</v>
      </c>
      <c r="Z24" s="37"/>
      <c r="AA24" s="117" t="s">
        <v>413</v>
      </c>
      <c r="AB24" s="55" t="s">
        <v>119</v>
      </c>
      <c r="AC24" s="76">
        <f t="shared" si="3"/>
        <v>0</v>
      </c>
      <c r="AD24" s="76">
        <f t="shared" si="4"/>
        <v>0</v>
      </c>
      <c r="AE24" s="67">
        <f t="shared" si="5"/>
        <v>0</v>
      </c>
      <c r="AG24" s="48" t="s">
        <v>484</v>
      </c>
      <c r="AH24" s="48" t="s">
        <v>494</v>
      </c>
      <c r="AI24" s="13">
        <f t="shared" si="6"/>
        <v>0</v>
      </c>
      <c r="AJ24" s="13">
        <f t="shared" si="7"/>
        <v>0</v>
      </c>
      <c r="AK24" s="13">
        <f t="shared" si="8"/>
        <v>0</v>
      </c>
      <c r="AL24" s="13">
        <v>0</v>
      </c>
      <c r="AM24" s="13">
        <v>0</v>
      </c>
      <c r="AN24" s="38" t="str">
        <f t="shared" si="9"/>
        <v>-</v>
      </c>
    </row>
    <row r="25" spans="1:40" ht="15" customHeight="1">
      <c r="A25" s="48" t="s">
        <v>296</v>
      </c>
      <c r="B25" s="48" t="s">
        <v>297</v>
      </c>
      <c r="C25" s="48" t="s">
        <v>63</v>
      </c>
      <c r="D25" s="48" t="s">
        <v>64</v>
      </c>
      <c r="E25" s="48" t="s">
        <v>1010</v>
      </c>
      <c r="F25" s="48" t="s">
        <v>1011</v>
      </c>
      <c r="G25" s="48" t="s">
        <v>494</v>
      </c>
      <c r="H25" s="48" t="s">
        <v>41</v>
      </c>
      <c r="I25" s="48" t="s">
        <v>48</v>
      </c>
      <c r="J25" s="48" t="s">
        <v>86</v>
      </c>
      <c r="K25" s="48"/>
      <c r="L25" s="48"/>
      <c r="M25" s="48"/>
      <c r="N25" s="13" t="s">
        <v>1012</v>
      </c>
      <c r="O25" s="13"/>
      <c r="P25" s="13" t="s">
        <v>1082</v>
      </c>
      <c r="Q25" s="13" t="s">
        <v>48</v>
      </c>
      <c r="R25" s="13"/>
      <c r="S25" s="145" t="s">
        <v>1183</v>
      </c>
      <c r="T25" s="167">
        <v>0</v>
      </c>
      <c r="U25" s="167">
        <v>0</v>
      </c>
      <c r="V25" s="167">
        <v>0</v>
      </c>
      <c r="W25" s="48" t="str">
        <f t="shared" si="0"/>
        <v>CRMPD</v>
      </c>
      <c r="X25" s="13" t="str">
        <f t="shared" si="1"/>
        <v>广东广电</v>
      </c>
      <c r="Y25" s="37" t="str">
        <f t="shared" si="2"/>
        <v>0</v>
      </c>
      <c r="Z25" s="37"/>
      <c r="AA25" s="117" t="s">
        <v>413</v>
      </c>
      <c r="AB25" s="54" t="s">
        <v>423</v>
      </c>
      <c r="AC25" s="76">
        <f t="shared" si="3"/>
        <v>5</v>
      </c>
      <c r="AD25" s="76">
        <f t="shared" si="4"/>
        <v>4</v>
      </c>
      <c r="AE25" s="67">
        <f t="shared" si="5"/>
        <v>1.25</v>
      </c>
      <c r="AG25" s="48" t="s">
        <v>156</v>
      </c>
      <c r="AH25" s="48" t="s">
        <v>5</v>
      </c>
      <c r="AI25" s="13">
        <f t="shared" si="6"/>
        <v>255</v>
      </c>
      <c r="AJ25" s="13">
        <f t="shared" si="7"/>
        <v>0</v>
      </c>
      <c r="AK25" s="13">
        <f t="shared" si="8"/>
        <v>149</v>
      </c>
      <c r="AL25" s="13">
        <v>4</v>
      </c>
      <c r="AM25" s="13">
        <v>2</v>
      </c>
      <c r="AN25" s="38">
        <f t="shared" si="9"/>
        <v>0</v>
      </c>
    </row>
    <row r="26" spans="1:40" ht="15" customHeight="1">
      <c r="A26" s="48" t="s">
        <v>296</v>
      </c>
      <c r="B26" s="48" t="s">
        <v>297</v>
      </c>
      <c r="C26" s="48" t="s">
        <v>63</v>
      </c>
      <c r="D26" s="48" t="s">
        <v>64</v>
      </c>
      <c r="E26" s="48" t="s">
        <v>1049</v>
      </c>
      <c r="F26" s="48" t="s">
        <v>1006</v>
      </c>
      <c r="G26" s="48" t="s">
        <v>494</v>
      </c>
      <c r="H26" s="48" t="s">
        <v>1050</v>
      </c>
      <c r="I26" s="48" t="s">
        <v>48</v>
      </c>
      <c r="J26" s="48" t="s">
        <v>86</v>
      </c>
      <c r="K26" s="48"/>
      <c r="L26" s="48"/>
      <c r="M26" s="48"/>
      <c r="N26" s="13" t="s">
        <v>1012</v>
      </c>
      <c r="O26" s="13"/>
      <c r="P26" s="13" t="s">
        <v>1082</v>
      </c>
      <c r="Q26" s="13" t="s">
        <v>48</v>
      </c>
      <c r="R26" s="13"/>
      <c r="S26" s="145" t="s">
        <v>1183</v>
      </c>
      <c r="T26" s="167">
        <v>0</v>
      </c>
      <c r="U26" s="167">
        <v>0</v>
      </c>
      <c r="V26" s="167">
        <v>0</v>
      </c>
      <c r="W26" s="48" t="str">
        <f t="shared" si="0"/>
        <v>CRMPD</v>
      </c>
      <c r="X26" s="13" t="str">
        <f t="shared" si="1"/>
        <v>广东广电</v>
      </c>
      <c r="Y26" s="37" t="str">
        <f t="shared" si="2"/>
        <v>0</v>
      </c>
      <c r="Z26" s="37"/>
      <c r="AA26" s="117" t="s">
        <v>413</v>
      </c>
      <c r="AB26" s="55" t="s">
        <v>240</v>
      </c>
      <c r="AC26" s="76">
        <f t="shared" si="3"/>
        <v>5</v>
      </c>
      <c r="AD26" s="76">
        <f t="shared" si="4"/>
        <v>4</v>
      </c>
      <c r="AE26" s="67">
        <f t="shared" si="5"/>
        <v>1.25</v>
      </c>
      <c r="AG26" s="48" t="s">
        <v>156</v>
      </c>
      <c r="AH26" s="48" t="s">
        <v>449</v>
      </c>
      <c r="AI26" s="13">
        <f t="shared" si="6"/>
        <v>51</v>
      </c>
      <c r="AJ26" s="13">
        <f t="shared" si="7"/>
        <v>0</v>
      </c>
      <c r="AK26" s="13">
        <f t="shared" si="8"/>
        <v>0</v>
      </c>
      <c r="AL26" s="13">
        <v>0</v>
      </c>
      <c r="AM26" s="13">
        <v>0</v>
      </c>
      <c r="AN26" s="38" t="str">
        <f t="shared" si="9"/>
        <v>-</v>
      </c>
    </row>
    <row r="27" spans="1:40" ht="15" customHeight="1">
      <c r="A27" s="48" t="s">
        <v>296</v>
      </c>
      <c r="B27" s="48" t="s">
        <v>297</v>
      </c>
      <c r="C27" s="48" t="s">
        <v>63</v>
      </c>
      <c r="D27" s="48" t="s">
        <v>64</v>
      </c>
      <c r="E27" s="48" t="s">
        <v>1038</v>
      </c>
      <c r="F27" s="48" t="s">
        <v>1039</v>
      </c>
      <c r="G27" s="48" t="s">
        <v>494</v>
      </c>
      <c r="H27" s="48" t="s">
        <v>1040</v>
      </c>
      <c r="I27" s="48" t="s">
        <v>48</v>
      </c>
      <c r="J27" s="48" t="s">
        <v>86</v>
      </c>
      <c r="K27" s="48"/>
      <c r="L27" s="48"/>
      <c r="M27" s="48"/>
      <c r="N27" s="13" t="s">
        <v>1012</v>
      </c>
      <c r="O27" s="13"/>
      <c r="P27" s="13" t="s">
        <v>1082</v>
      </c>
      <c r="Q27" s="13" t="s">
        <v>48</v>
      </c>
      <c r="R27" s="13"/>
      <c r="S27" s="145" t="s">
        <v>1183</v>
      </c>
      <c r="T27" s="167">
        <v>0</v>
      </c>
      <c r="U27" s="167">
        <v>0</v>
      </c>
      <c r="V27" s="167">
        <v>0</v>
      </c>
      <c r="W27" s="48" t="str">
        <f t="shared" si="0"/>
        <v>CRMPD</v>
      </c>
      <c r="X27" s="13" t="str">
        <f t="shared" si="1"/>
        <v>广东广电</v>
      </c>
      <c r="Y27" s="37" t="str">
        <f t="shared" si="2"/>
        <v>0</v>
      </c>
      <c r="Z27" s="37"/>
      <c r="AA27" s="117" t="s">
        <v>413</v>
      </c>
      <c r="AB27" s="55" t="s">
        <v>336</v>
      </c>
      <c r="AC27" s="76">
        <f t="shared" si="3"/>
        <v>0</v>
      </c>
      <c r="AD27" s="76">
        <f t="shared" si="4"/>
        <v>0</v>
      </c>
      <c r="AE27" s="67">
        <f t="shared" si="5"/>
        <v>0</v>
      </c>
      <c r="AG27" s="48" t="s">
        <v>156</v>
      </c>
      <c r="AH27" s="48" t="s">
        <v>495</v>
      </c>
      <c r="AI27" s="13">
        <f t="shared" si="6"/>
        <v>1476</v>
      </c>
      <c r="AJ27" s="13">
        <f t="shared" si="7"/>
        <v>0</v>
      </c>
      <c r="AK27" s="13">
        <f t="shared" si="8"/>
        <v>0</v>
      </c>
      <c r="AL27" s="13">
        <v>3</v>
      </c>
      <c r="AM27" s="13">
        <v>0</v>
      </c>
      <c r="AN27" s="38">
        <f t="shared" si="9"/>
        <v>0</v>
      </c>
    </row>
    <row r="28" spans="1:40" ht="15" customHeight="1">
      <c r="A28" s="48" t="s">
        <v>296</v>
      </c>
      <c r="B28" s="48" t="s">
        <v>297</v>
      </c>
      <c r="C28" s="48" t="s">
        <v>63</v>
      </c>
      <c r="D28" s="48" t="s">
        <v>64</v>
      </c>
      <c r="E28" s="48" t="s">
        <v>1014</v>
      </c>
      <c r="F28" s="48" t="s">
        <v>1015</v>
      </c>
      <c r="G28" s="48" t="s">
        <v>494</v>
      </c>
      <c r="H28" s="48" t="s">
        <v>98</v>
      </c>
      <c r="I28" s="48" t="s">
        <v>48</v>
      </c>
      <c r="J28" s="48" t="s">
        <v>86</v>
      </c>
      <c r="K28" s="48"/>
      <c r="L28" s="48"/>
      <c r="M28" s="48"/>
      <c r="N28" s="13" t="s">
        <v>1012</v>
      </c>
      <c r="O28" s="13"/>
      <c r="P28" s="13" t="s">
        <v>1082</v>
      </c>
      <c r="Q28" s="13" t="s">
        <v>48</v>
      </c>
      <c r="R28" s="13"/>
      <c r="S28" s="145" t="s">
        <v>471</v>
      </c>
      <c r="T28" s="167">
        <v>0</v>
      </c>
      <c r="U28" s="167">
        <v>0</v>
      </c>
      <c r="V28" s="167">
        <v>0</v>
      </c>
      <c r="W28" s="48" t="str">
        <f t="shared" si="0"/>
        <v>CRMPD</v>
      </c>
      <c r="X28" s="13" t="str">
        <f t="shared" si="1"/>
        <v>广东广电</v>
      </c>
      <c r="Y28" s="37" t="str">
        <f t="shared" si="2"/>
        <v>0</v>
      </c>
      <c r="Z28" s="37"/>
      <c r="AA28" s="117" t="s">
        <v>413</v>
      </c>
      <c r="AB28" s="54" t="s">
        <v>128</v>
      </c>
      <c r="AC28" s="76">
        <f t="shared" si="3"/>
        <v>5</v>
      </c>
      <c r="AD28" s="76">
        <f t="shared" si="4"/>
        <v>3</v>
      </c>
      <c r="AE28" s="67">
        <f t="shared" si="5"/>
        <v>1.6666666666666667</v>
      </c>
      <c r="AG28" s="48" t="s">
        <v>156</v>
      </c>
      <c r="AH28" s="48" t="s">
        <v>494</v>
      </c>
      <c r="AI28" s="13">
        <f t="shared" si="6"/>
        <v>894</v>
      </c>
      <c r="AJ28" s="13">
        <f t="shared" si="7"/>
        <v>0</v>
      </c>
      <c r="AK28" s="13">
        <f t="shared" si="8"/>
        <v>0</v>
      </c>
      <c r="AL28" s="13">
        <v>8</v>
      </c>
      <c r="AM28" s="13">
        <v>1</v>
      </c>
      <c r="AN28" s="38">
        <f t="shared" si="9"/>
        <v>0</v>
      </c>
    </row>
    <row r="29" spans="1:40" ht="15" customHeight="1">
      <c r="A29" s="48" t="s">
        <v>296</v>
      </c>
      <c r="B29" s="48" t="s">
        <v>297</v>
      </c>
      <c r="C29" s="48" t="s">
        <v>63</v>
      </c>
      <c r="D29" s="48" t="s">
        <v>64</v>
      </c>
      <c r="E29" s="48" t="s">
        <v>1016</v>
      </c>
      <c r="F29" s="48" t="s">
        <v>1017</v>
      </c>
      <c r="G29" s="48" t="s">
        <v>494</v>
      </c>
      <c r="H29" s="48" t="s">
        <v>41</v>
      </c>
      <c r="I29" s="48" t="s">
        <v>48</v>
      </c>
      <c r="J29" s="48" t="s">
        <v>86</v>
      </c>
      <c r="K29" s="48"/>
      <c r="L29" s="48"/>
      <c r="M29" s="48"/>
      <c r="N29" s="13" t="s">
        <v>1012</v>
      </c>
      <c r="O29" s="13"/>
      <c r="P29" s="13" t="s">
        <v>1082</v>
      </c>
      <c r="Q29" s="13" t="s">
        <v>48</v>
      </c>
      <c r="R29" s="13"/>
      <c r="S29" s="48" t="s">
        <v>1182</v>
      </c>
      <c r="T29" s="167">
        <v>0</v>
      </c>
      <c r="U29" s="167">
        <v>0</v>
      </c>
      <c r="V29" s="167">
        <v>0</v>
      </c>
      <c r="W29" s="48" t="str">
        <f t="shared" si="0"/>
        <v>CRMPD</v>
      </c>
      <c r="X29" s="13" t="str">
        <f t="shared" si="1"/>
        <v>广东广电</v>
      </c>
      <c r="Y29" s="37" t="str">
        <f t="shared" si="2"/>
        <v>0</v>
      </c>
      <c r="Z29" s="37"/>
      <c r="AA29" s="117" t="s">
        <v>413</v>
      </c>
      <c r="AB29" s="55" t="s">
        <v>411</v>
      </c>
      <c r="AC29" s="76">
        <f t="shared" si="3"/>
        <v>5</v>
      </c>
      <c r="AD29" s="76">
        <f t="shared" si="4"/>
        <v>3</v>
      </c>
      <c r="AE29" s="67">
        <f t="shared" si="5"/>
        <v>1.6666666666666667</v>
      </c>
      <c r="AG29" s="48" t="s">
        <v>156</v>
      </c>
      <c r="AH29" s="48" t="s">
        <v>2</v>
      </c>
      <c r="AI29" s="13">
        <f t="shared" si="6"/>
        <v>0</v>
      </c>
      <c r="AJ29" s="13">
        <f t="shared" si="7"/>
        <v>0</v>
      </c>
      <c r="AK29" s="13">
        <f t="shared" si="8"/>
        <v>0</v>
      </c>
      <c r="AL29" s="13">
        <v>0</v>
      </c>
      <c r="AM29" s="13">
        <v>0</v>
      </c>
      <c r="AN29" s="38" t="str">
        <f t="shared" si="9"/>
        <v>-</v>
      </c>
    </row>
    <row r="30" spans="1:40" ht="15" customHeight="1">
      <c r="A30" s="48" t="s">
        <v>296</v>
      </c>
      <c r="B30" s="48" t="s">
        <v>297</v>
      </c>
      <c r="C30" s="48" t="s">
        <v>63</v>
      </c>
      <c r="D30" s="48" t="s">
        <v>64</v>
      </c>
      <c r="E30" s="48" t="s">
        <v>1019</v>
      </c>
      <c r="F30" s="48" t="s">
        <v>1020</v>
      </c>
      <c r="G30" s="48" t="s">
        <v>494</v>
      </c>
      <c r="H30" s="48" t="s">
        <v>41</v>
      </c>
      <c r="I30" s="48" t="s">
        <v>48</v>
      </c>
      <c r="J30" s="48" t="s">
        <v>86</v>
      </c>
      <c r="K30" s="48"/>
      <c r="L30" s="48"/>
      <c r="M30" s="48"/>
      <c r="N30" s="13" t="s">
        <v>1012</v>
      </c>
      <c r="O30" s="13"/>
      <c r="P30" s="13" t="s">
        <v>1082</v>
      </c>
      <c r="Q30" s="13" t="s">
        <v>48</v>
      </c>
      <c r="R30" s="13"/>
      <c r="S30" s="145" t="s">
        <v>1183</v>
      </c>
      <c r="T30" s="167">
        <v>0</v>
      </c>
      <c r="U30" s="167">
        <v>0</v>
      </c>
      <c r="V30" s="167">
        <v>0</v>
      </c>
      <c r="W30" s="48" t="str">
        <f t="shared" si="0"/>
        <v>CRMPD</v>
      </c>
      <c r="X30" s="13" t="str">
        <f t="shared" si="1"/>
        <v>广东广电</v>
      </c>
      <c r="Y30" s="37" t="str">
        <f t="shared" si="2"/>
        <v>0</v>
      </c>
      <c r="Z30" s="37"/>
      <c r="AA30" s="118" t="s">
        <v>424</v>
      </c>
      <c r="AB30" s="55" t="s">
        <v>134</v>
      </c>
      <c r="AC30" s="76">
        <f t="shared" si="3"/>
        <v>0</v>
      </c>
      <c r="AD30" s="76">
        <f t="shared" si="4"/>
        <v>2</v>
      </c>
      <c r="AE30" s="67">
        <f t="shared" si="5"/>
        <v>0</v>
      </c>
      <c r="AG30" s="48" t="s">
        <v>156</v>
      </c>
      <c r="AH30" s="48" t="s">
        <v>4</v>
      </c>
      <c r="AI30" s="13">
        <f t="shared" si="6"/>
        <v>0</v>
      </c>
      <c r="AJ30" s="13">
        <f t="shared" si="7"/>
        <v>0</v>
      </c>
      <c r="AK30" s="13">
        <f t="shared" si="8"/>
        <v>0</v>
      </c>
      <c r="AL30" s="13">
        <v>0</v>
      </c>
      <c r="AM30" s="13">
        <v>0</v>
      </c>
      <c r="AN30" s="38" t="str">
        <f t="shared" si="9"/>
        <v>-</v>
      </c>
    </row>
    <row r="31" spans="1:40" ht="15" customHeight="1">
      <c r="A31" s="48" t="s">
        <v>296</v>
      </c>
      <c r="B31" s="48" t="s">
        <v>297</v>
      </c>
      <c r="C31" s="48" t="s">
        <v>63</v>
      </c>
      <c r="D31" s="48" t="s">
        <v>64</v>
      </c>
      <c r="E31" s="48" t="s">
        <v>1026</v>
      </c>
      <c r="F31" s="48" t="s">
        <v>1027</v>
      </c>
      <c r="G31" s="48" t="s">
        <v>494</v>
      </c>
      <c r="H31" s="48" t="s">
        <v>137</v>
      </c>
      <c r="I31" s="48" t="s">
        <v>48</v>
      </c>
      <c r="J31" s="48" t="s">
        <v>86</v>
      </c>
      <c r="K31" s="48"/>
      <c r="L31" s="48"/>
      <c r="M31" s="48"/>
      <c r="N31" s="13" t="s">
        <v>1012</v>
      </c>
      <c r="O31" s="13"/>
      <c r="P31" s="13" t="s">
        <v>1082</v>
      </c>
      <c r="Q31" s="13" t="s">
        <v>48</v>
      </c>
      <c r="R31" s="13"/>
      <c r="S31" s="48" t="s">
        <v>1182</v>
      </c>
      <c r="T31" s="167">
        <v>0</v>
      </c>
      <c r="U31" s="167">
        <v>0</v>
      </c>
      <c r="V31" s="167">
        <v>0</v>
      </c>
      <c r="W31" s="48" t="str">
        <f t="shared" si="0"/>
        <v>CRMPD</v>
      </c>
      <c r="X31" s="13" t="str">
        <f t="shared" si="1"/>
        <v>广东广电</v>
      </c>
      <c r="Y31" s="37" t="str">
        <f t="shared" si="2"/>
        <v>0</v>
      </c>
      <c r="Z31" s="37"/>
      <c r="AA31" s="118" t="s">
        <v>424</v>
      </c>
      <c r="AB31" s="55" t="s">
        <v>175</v>
      </c>
      <c r="AC31" s="76">
        <f t="shared" si="3"/>
        <v>0</v>
      </c>
      <c r="AD31" s="76">
        <f t="shared" si="4"/>
        <v>0</v>
      </c>
      <c r="AE31" s="67">
        <f t="shared" si="5"/>
        <v>0</v>
      </c>
      <c r="AG31" s="48" t="s">
        <v>156</v>
      </c>
      <c r="AH31" s="48" t="s">
        <v>3</v>
      </c>
      <c r="AI31" s="13">
        <f t="shared" si="6"/>
        <v>397</v>
      </c>
      <c r="AJ31" s="13">
        <f t="shared" si="7"/>
        <v>0</v>
      </c>
      <c r="AK31" s="13">
        <f t="shared" si="8"/>
        <v>0</v>
      </c>
      <c r="AL31" s="13">
        <v>0</v>
      </c>
      <c r="AM31" s="13">
        <v>0</v>
      </c>
      <c r="AN31" s="38" t="str">
        <f t="shared" si="9"/>
        <v>-</v>
      </c>
    </row>
    <row r="32" spans="1:40" ht="15" customHeight="1">
      <c r="A32" s="48" t="s">
        <v>296</v>
      </c>
      <c r="B32" s="48" t="s">
        <v>297</v>
      </c>
      <c r="C32" s="48" t="s">
        <v>165</v>
      </c>
      <c r="D32" s="48" t="s">
        <v>166</v>
      </c>
      <c r="E32" s="48" t="s">
        <v>1026</v>
      </c>
      <c r="F32" s="48" t="s">
        <v>1027</v>
      </c>
      <c r="G32" s="48" t="s">
        <v>494</v>
      </c>
      <c r="H32" s="48" t="s">
        <v>137</v>
      </c>
      <c r="I32" s="48" t="s">
        <v>48</v>
      </c>
      <c r="J32" s="48" t="s">
        <v>86</v>
      </c>
      <c r="K32" s="48"/>
      <c r="L32" s="48"/>
      <c r="M32" s="48"/>
      <c r="N32" s="13" t="s">
        <v>1012</v>
      </c>
      <c r="O32" s="13"/>
      <c r="P32" s="13" t="s">
        <v>1082</v>
      </c>
      <c r="Q32" s="13" t="s">
        <v>48</v>
      </c>
      <c r="R32" s="13"/>
      <c r="S32" s="48" t="s">
        <v>1182</v>
      </c>
      <c r="T32" s="167">
        <v>0</v>
      </c>
      <c r="U32" s="167">
        <v>0</v>
      </c>
      <c r="V32" s="167">
        <v>0</v>
      </c>
      <c r="W32" s="48" t="str">
        <f t="shared" si="0"/>
        <v>CRMPD</v>
      </c>
      <c r="X32" s="13" t="str">
        <f t="shared" si="1"/>
        <v>广东广电</v>
      </c>
      <c r="Y32" s="37" t="str">
        <f t="shared" si="2"/>
        <v>0</v>
      </c>
      <c r="Z32" s="37"/>
      <c r="AA32" s="118" t="s">
        <v>424</v>
      </c>
      <c r="AB32" s="55" t="s">
        <v>187</v>
      </c>
      <c r="AC32" s="76">
        <f t="shared" si="3"/>
        <v>0</v>
      </c>
      <c r="AD32" s="76">
        <f t="shared" si="4"/>
        <v>0</v>
      </c>
      <c r="AE32" s="67">
        <f t="shared" si="5"/>
        <v>0</v>
      </c>
      <c r="AG32" s="48" t="s">
        <v>156</v>
      </c>
      <c r="AH32" s="48" t="s">
        <v>496</v>
      </c>
      <c r="AI32" s="13">
        <f t="shared" si="6"/>
        <v>0</v>
      </c>
      <c r="AJ32" s="13">
        <f t="shared" si="7"/>
        <v>0</v>
      </c>
      <c r="AK32" s="13">
        <f t="shared" si="8"/>
        <v>0</v>
      </c>
      <c r="AL32" s="13">
        <v>0</v>
      </c>
      <c r="AM32" s="13">
        <v>0</v>
      </c>
      <c r="AN32" s="38" t="str">
        <f t="shared" si="9"/>
        <v>-</v>
      </c>
    </row>
    <row r="33" spans="1:40" ht="15" customHeight="1">
      <c r="A33" s="48" t="s">
        <v>296</v>
      </c>
      <c r="B33" s="48" t="s">
        <v>297</v>
      </c>
      <c r="C33" s="48" t="s">
        <v>165</v>
      </c>
      <c r="D33" s="48" t="s">
        <v>166</v>
      </c>
      <c r="E33" s="48" t="s">
        <v>1016</v>
      </c>
      <c r="F33" s="48" t="s">
        <v>1017</v>
      </c>
      <c r="G33" s="48" t="s">
        <v>494</v>
      </c>
      <c r="H33" s="48" t="s">
        <v>41</v>
      </c>
      <c r="I33" s="48" t="s">
        <v>48</v>
      </c>
      <c r="J33" s="48" t="s">
        <v>86</v>
      </c>
      <c r="K33" s="48"/>
      <c r="L33" s="48"/>
      <c r="M33" s="48"/>
      <c r="N33" s="13" t="s">
        <v>1012</v>
      </c>
      <c r="O33" s="13"/>
      <c r="P33" s="13" t="s">
        <v>1082</v>
      </c>
      <c r="Q33" s="13" t="s">
        <v>48</v>
      </c>
      <c r="R33" s="13"/>
      <c r="S33" s="48" t="s">
        <v>1182</v>
      </c>
      <c r="T33" s="167">
        <v>0</v>
      </c>
      <c r="U33" s="167">
        <v>0</v>
      </c>
      <c r="V33" s="167">
        <v>0</v>
      </c>
      <c r="W33" s="48" t="str">
        <f t="shared" si="0"/>
        <v>CRMPD</v>
      </c>
      <c r="X33" s="13" t="str">
        <f t="shared" si="1"/>
        <v>广东广电</v>
      </c>
      <c r="Y33" s="37" t="str">
        <f t="shared" si="2"/>
        <v>0</v>
      </c>
      <c r="Z33" s="37"/>
      <c r="AA33" s="118" t="s">
        <v>424</v>
      </c>
      <c r="AB33" s="55" t="s">
        <v>425</v>
      </c>
      <c r="AC33" s="76">
        <f t="shared" si="3"/>
        <v>0</v>
      </c>
      <c r="AD33" s="76">
        <f t="shared" si="4"/>
        <v>0</v>
      </c>
      <c r="AE33" s="67">
        <f t="shared" si="5"/>
        <v>0</v>
      </c>
      <c r="AG33" s="48" t="s">
        <v>156</v>
      </c>
      <c r="AH33" s="48" t="s">
        <v>0</v>
      </c>
      <c r="AI33" s="13">
        <f t="shared" si="6"/>
        <v>0</v>
      </c>
      <c r="AJ33" s="13">
        <f t="shared" si="7"/>
        <v>0</v>
      </c>
      <c r="AK33" s="13">
        <f t="shared" si="8"/>
        <v>0</v>
      </c>
      <c r="AL33" s="13">
        <v>0</v>
      </c>
      <c r="AM33" s="13">
        <v>0</v>
      </c>
      <c r="AN33" s="38" t="str">
        <f t="shared" si="9"/>
        <v>-</v>
      </c>
    </row>
    <row r="34" spans="1:40" ht="15" customHeight="1">
      <c r="A34" s="48" t="s">
        <v>296</v>
      </c>
      <c r="B34" s="48" t="s">
        <v>297</v>
      </c>
      <c r="C34" s="48" t="s">
        <v>165</v>
      </c>
      <c r="D34" s="48" t="s">
        <v>166</v>
      </c>
      <c r="E34" s="48" t="s">
        <v>1014</v>
      </c>
      <c r="F34" s="48" t="s">
        <v>1015</v>
      </c>
      <c r="G34" s="48" t="s">
        <v>494</v>
      </c>
      <c r="H34" s="48" t="s">
        <v>98</v>
      </c>
      <c r="I34" s="48" t="s">
        <v>48</v>
      </c>
      <c r="J34" s="48" t="s">
        <v>86</v>
      </c>
      <c r="K34" s="48"/>
      <c r="L34" s="48"/>
      <c r="M34" s="48"/>
      <c r="N34" s="13" t="s">
        <v>1012</v>
      </c>
      <c r="O34" s="13"/>
      <c r="P34" s="13" t="s">
        <v>1082</v>
      </c>
      <c r="Q34" s="13" t="s">
        <v>48</v>
      </c>
      <c r="R34" s="13"/>
      <c r="S34" s="145" t="s">
        <v>471</v>
      </c>
      <c r="T34" s="167">
        <v>0</v>
      </c>
      <c r="U34" s="167">
        <v>0</v>
      </c>
      <c r="V34" s="167">
        <v>0</v>
      </c>
      <c r="W34" s="48" t="str">
        <f t="shared" si="0"/>
        <v>CRMPD</v>
      </c>
      <c r="X34" s="13" t="str">
        <f t="shared" si="1"/>
        <v>广东广电</v>
      </c>
      <c r="Y34" s="37" t="str">
        <f t="shared" si="2"/>
        <v>0</v>
      </c>
      <c r="Z34" s="37"/>
      <c r="AA34" s="119" t="s">
        <v>424</v>
      </c>
      <c r="AB34" s="54" t="s">
        <v>194</v>
      </c>
      <c r="AC34" s="76">
        <f t="shared" ref="AC34:AC65" si="10">SUMIFS(AN:AN,AG:AG,AB34&amp;"*")</f>
        <v>0</v>
      </c>
      <c r="AD34" s="76">
        <f t="shared" ref="AD34:AD65" si="11">COUNTIFS(AG:AG,AB34&amp;"*",AN:AN,"&lt;&gt;-")</f>
        <v>1</v>
      </c>
      <c r="AE34" s="67">
        <f t="shared" si="5"/>
        <v>0</v>
      </c>
      <c r="AG34" s="48" t="s">
        <v>156</v>
      </c>
      <c r="AH34" s="48" t="s">
        <v>1</v>
      </c>
      <c r="AI34" s="13">
        <f t="shared" si="6"/>
        <v>0</v>
      </c>
      <c r="AJ34" s="13">
        <f t="shared" si="7"/>
        <v>4</v>
      </c>
      <c r="AK34" s="13">
        <f t="shared" si="8"/>
        <v>0</v>
      </c>
      <c r="AL34" s="13">
        <v>0</v>
      </c>
      <c r="AM34" s="13">
        <v>0</v>
      </c>
      <c r="AN34" s="38" t="str">
        <f t="shared" si="9"/>
        <v>-</v>
      </c>
    </row>
    <row r="35" spans="1:40" ht="15" customHeight="1">
      <c r="A35" s="48" t="s">
        <v>296</v>
      </c>
      <c r="B35" s="48" t="s">
        <v>297</v>
      </c>
      <c r="C35" s="48" t="s">
        <v>165</v>
      </c>
      <c r="D35" s="48" t="s">
        <v>166</v>
      </c>
      <c r="E35" s="48" t="s">
        <v>1021</v>
      </c>
      <c r="F35" s="48" t="s">
        <v>1022</v>
      </c>
      <c r="G35" s="48" t="s">
        <v>494</v>
      </c>
      <c r="H35" s="48" t="s">
        <v>98</v>
      </c>
      <c r="I35" s="48" t="s">
        <v>48</v>
      </c>
      <c r="J35" s="48" t="s">
        <v>86</v>
      </c>
      <c r="K35" s="48"/>
      <c r="L35" s="48"/>
      <c r="M35" s="48"/>
      <c r="N35" s="13" t="s">
        <v>1012</v>
      </c>
      <c r="O35" s="13"/>
      <c r="P35" s="13" t="s">
        <v>1082</v>
      </c>
      <c r="Q35" s="13" t="s">
        <v>48</v>
      </c>
      <c r="R35" s="13"/>
      <c r="S35" s="145" t="s">
        <v>1183</v>
      </c>
      <c r="T35" s="167">
        <v>0</v>
      </c>
      <c r="U35" s="167">
        <v>0</v>
      </c>
      <c r="V35" s="167">
        <v>0</v>
      </c>
      <c r="W35" s="48" t="str">
        <f t="shared" si="0"/>
        <v>CRMPD</v>
      </c>
      <c r="X35" s="13" t="str">
        <f t="shared" si="1"/>
        <v>广东广电</v>
      </c>
      <c r="Y35" s="37" t="str">
        <f t="shared" si="2"/>
        <v>0</v>
      </c>
      <c r="Z35" s="37"/>
      <c r="AA35" s="119" t="s">
        <v>424</v>
      </c>
      <c r="AB35" s="55" t="s">
        <v>426</v>
      </c>
      <c r="AC35" s="76">
        <f t="shared" si="10"/>
        <v>0</v>
      </c>
      <c r="AD35" s="76">
        <f t="shared" si="11"/>
        <v>1</v>
      </c>
      <c r="AE35" s="67">
        <f t="shared" si="5"/>
        <v>0</v>
      </c>
      <c r="AG35" s="48" t="s">
        <v>175</v>
      </c>
      <c r="AH35" s="48" t="s">
        <v>5</v>
      </c>
      <c r="AI35" s="13">
        <f t="shared" si="6"/>
        <v>0</v>
      </c>
      <c r="AJ35" s="13">
        <f t="shared" si="7"/>
        <v>0</v>
      </c>
      <c r="AK35" s="13">
        <f t="shared" si="8"/>
        <v>0</v>
      </c>
      <c r="AL35" s="13">
        <v>0</v>
      </c>
      <c r="AM35" s="13">
        <v>0</v>
      </c>
      <c r="AN35" s="38" t="str">
        <f t="shared" si="9"/>
        <v>-</v>
      </c>
    </row>
    <row r="36" spans="1:40" ht="15" customHeight="1">
      <c r="A36" s="48" t="s">
        <v>313</v>
      </c>
      <c r="B36" s="48" t="s">
        <v>229</v>
      </c>
      <c r="C36" s="48" t="s">
        <v>63</v>
      </c>
      <c r="D36" s="48" t="s">
        <v>64</v>
      </c>
      <c r="E36" s="48" t="s">
        <v>1019</v>
      </c>
      <c r="F36" s="48" t="s">
        <v>1020</v>
      </c>
      <c r="G36" s="48" t="s">
        <v>494</v>
      </c>
      <c r="H36" s="48" t="s">
        <v>41</v>
      </c>
      <c r="I36" s="13" t="s">
        <v>48</v>
      </c>
      <c r="J36" s="13" t="s">
        <v>86</v>
      </c>
      <c r="K36" s="13"/>
      <c r="L36" s="13"/>
      <c r="M36" s="13"/>
      <c r="N36" s="13" t="s">
        <v>1012</v>
      </c>
      <c r="O36" s="13"/>
      <c r="P36" s="13" t="s">
        <v>1129</v>
      </c>
      <c r="Q36" s="13" t="s">
        <v>48</v>
      </c>
      <c r="R36" s="13"/>
      <c r="S36" s="145" t="s">
        <v>1183</v>
      </c>
      <c r="T36" s="167">
        <v>0</v>
      </c>
      <c r="U36" s="167">
        <v>0</v>
      </c>
      <c r="V36" s="167">
        <v>0</v>
      </c>
      <c r="W36" s="48" t="str">
        <f t="shared" si="0"/>
        <v>CRMPD</v>
      </c>
      <c r="X36" s="13" t="str">
        <f t="shared" si="1"/>
        <v>内蒙古广电</v>
      </c>
      <c r="Y36" s="37" t="str">
        <f t="shared" si="2"/>
        <v>0</v>
      </c>
      <c r="Z36" s="37"/>
      <c r="AA36" s="119" t="s">
        <v>424</v>
      </c>
      <c r="AB36" s="55" t="s">
        <v>427</v>
      </c>
      <c r="AC36" s="76">
        <f t="shared" si="10"/>
        <v>0</v>
      </c>
      <c r="AD36" s="76">
        <f t="shared" si="11"/>
        <v>0</v>
      </c>
      <c r="AE36" s="67">
        <f t="shared" si="5"/>
        <v>0</v>
      </c>
      <c r="AG36" s="48" t="s">
        <v>175</v>
      </c>
      <c r="AH36" s="48" t="s">
        <v>449</v>
      </c>
      <c r="AI36" s="13">
        <f t="shared" si="6"/>
        <v>0</v>
      </c>
      <c r="AJ36" s="13">
        <f t="shared" si="7"/>
        <v>0</v>
      </c>
      <c r="AK36" s="13">
        <f t="shared" si="8"/>
        <v>0</v>
      </c>
      <c r="AL36" s="13">
        <v>0</v>
      </c>
      <c r="AM36" s="13">
        <v>0</v>
      </c>
      <c r="AN36" s="38" t="str">
        <f t="shared" si="9"/>
        <v>-</v>
      </c>
    </row>
    <row r="37" spans="1:40" ht="15" customHeight="1">
      <c r="A37" s="48" t="s">
        <v>313</v>
      </c>
      <c r="B37" s="48" t="s">
        <v>229</v>
      </c>
      <c r="C37" s="48" t="s">
        <v>63</v>
      </c>
      <c r="D37" s="48" t="s">
        <v>64</v>
      </c>
      <c r="E37" s="48" t="s">
        <v>1014</v>
      </c>
      <c r="F37" s="48" t="s">
        <v>1015</v>
      </c>
      <c r="G37" s="48" t="s">
        <v>494</v>
      </c>
      <c r="H37" s="48" t="s">
        <v>98</v>
      </c>
      <c r="I37" s="13" t="s">
        <v>48</v>
      </c>
      <c r="J37" s="13" t="s">
        <v>86</v>
      </c>
      <c r="K37" s="13"/>
      <c r="L37" s="13"/>
      <c r="M37" s="13"/>
      <c r="N37" s="13" t="s">
        <v>1012</v>
      </c>
      <c r="O37" s="13"/>
      <c r="P37" s="13" t="s">
        <v>1129</v>
      </c>
      <c r="Q37" s="13" t="s">
        <v>48</v>
      </c>
      <c r="R37" s="13"/>
      <c r="S37" s="145" t="s">
        <v>471</v>
      </c>
      <c r="T37" s="167">
        <v>0</v>
      </c>
      <c r="U37" s="167">
        <v>0</v>
      </c>
      <c r="V37" s="167">
        <v>0</v>
      </c>
      <c r="W37" s="48" t="str">
        <f t="shared" si="0"/>
        <v>CRMPD</v>
      </c>
      <c r="X37" s="13" t="str">
        <f t="shared" si="1"/>
        <v>内蒙古广电</v>
      </c>
      <c r="Y37" s="37" t="str">
        <f t="shared" si="2"/>
        <v>0</v>
      </c>
      <c r="Z37" s="37"/>
      <c r="AA37" s="119" t="s">
        <v>424</v>
      </c>
      <c r="AB37" s="55" t="s">
        <v>428</v>
      </c>
      <c r="AC37" s="76">
        <f t="shared" si="10"/>
        <v>0</v>
      </c>
      <c r="AD37" s="76">
        <f t="shared" si="11"/>
        <v>0</v>
      </c>
      <c r="AE37" s="67">
        <f t="shared" si="5"/>
        <v>0</v>
      </c>
      <c r="AG37" s="48" t="s">
        <v>175</v>
      </c>
      <c r="AH37" s="48" t="s">
        <v>4</v>
      </c>
      <c r="AI37" s="13">
        <f t="shared" si="6"/>
        <v>0</v>
      </c>
      <c r="AJ37" s="13">
        <f t="shared" si="7"/>
        <v>0</v>
      </c>
      <c r="AK37" s="13">
        <f t="shared" si="8"/>
        <v>0</v>
      </c>
      <c r="AL37" s="13">
        <v>0</v>
      </c>
      <c r="AM37" s="13">
        <v>0</v>
      </c>
      <c r="AN37" s="38" t="str">
        <f t="shared" si="9"/>
        <v>-</v>
      </c>
    </row>
    <row r="38" spans="1:40" ht="15" customHeight="1">
      <c r="A38" s="48" t="s">
        <v>313</v>
      </c>
      <c r="B38" s="48" t="s">
        <v>229</v>
      </c>
      <c r="C38" s="48" t="s">
        <v>63</v>
      </c>
      <c r="D38" s="48" t="s">
        <v>64</v>
      </c>
      <c r="E38" s="48" t="s">
        <v>1010</v>
      </c>
      <c r="F38" s="48" t="s">
        <v>1011</v>
      </c>
      <c r="G38" s="48" t="s">
        <v>494</v>
      </c>
      <c r="H38" s="48" t="s">
        <v>41</v>
      </c>
      <c r="I38" s="13" t="s">
        <v>48</v>
      </c>
      <c r="J38" s="13" t="s">
        <v>86</v>
      </c>
      <c r="K38" s="13"/>
      <c r="L38" s="13"/>
      <c r="M38" s="13"/>
      <c r="N38" s="13" t="s">
        <v>1012</v>
      </c>
      <c r="O38" s="13"/>
      <c r="P38" s="13" t="s">
        <v>1129</v>
      </c>
      <c r="Q38" s="13" t="s">
        <v>48</v>
      </c>
      <c r="R38" s="13"/>
      <c r="S38" s="145" t="s">
        <v>1183</v>
      </c>
      <c r="T38" s="167">
        <v>0</v>
      </c>
      <c r="U38" s="167">
        <v>0</v>
      </c>
      <c r="V38" s="167">
        <v>0</v>
      </c>
      <c r="W38" s="48" t="str">
        <f t="shared" si="0"/>
        <v>CRMPD</v>
      </c>
      <c r="X38" s="13" t="str">
        <f t="shared" si="1"/>
        <v>内蒙古广电</v>
      </c>
      <c r="Y38" s="37" t="str">
        <f t="shared" si="2"/>
        <v>0</v>
      </c>
      <c r="Z38" s="37"/>
      <c r="AA38" s="118" t="s">
        <v>424</v>
      </c>
      <c r="AB38" s="55" t="s">
        <v>429</v>
      </c>
      <c r="AC38" s="76">
        <f t="shared" si="10"/>
        <v>0</v>
      </c>
      <c r="AD38" s="76">
        <f t="shared" si="11"/>
        <v>1</v>
      </c>
      <c r="AE38" s="67">
        <f t="shared" si="5"/>
        <v>0</v>
      </c>
      <c r="AG38" s="48" t="s">
        <v>175</v>
      </c>
      <c r="AH38" s="48" t="s">
        <v>3</v>
      </c>
      <c r="AI38" s="13">
        <f t="shared" si="6"/>
        <v>0</v>
      </c>
      <c r="AJ38" s="13">
        <f t="shared" si="7"/>
        <v>0</v>
      </c>
      <c r="AK38" s="13">
        <f t="shared" si="8"/>
        <v>0</v>
      </c>
      <c r="AL38" s="13">
        <v>0</v>
      </c>
      <c r="AM38" s="13">
        <v>0</v>
      </c>
      <c r="AN38" s="38" t="str">
        <f t="shared" si="9"/>
        <v>-</v>
      </c>
    </row>
    <row r="39" spans="1:40" ht="15" customHeight="1">
      <c r="A39" s="48" t="s">
        <v>313</v>
      </c>
      <c r="B39" s="48" t="s">
        <v>229</v>
      </c>
      <c r="C39" s="48" t="s">
        <v>165</v>
      </c>
      <c r="D39" s="48" t="s">
        <v>166</v>
      </c>
      <c r="E39" s="48" t="s">
        <v>1014</v>
      </c>
      <c r="F39" s="48" t="s">
        <v>1015</v>
      </c>
      <c r="G39" s="48" t="s">
        <v>494</v>
      </c>
      <c r="H39" s="48" t="s">
        <v>98</v>
      </c>
      <c r="I39" s="13" t="s">
        <v>48</v>
      </c>
      <c r="J39" s="13" t="s">
        <v>86</v>
      </c>
      <c r="K39" s="13"/>
      <c r="L39" s="13"/>
      <c r="M39" s="13"/>
      <c r="N39" s="13" t="s">
        <v>1012</v>
      </c>
      <c r="O39" s="13"/>
      <c r="P39" s="13" t="s">
        <v>1129</v>
      </c>
      <c r="Q39" s="13" t="s">
        <v>48</v>
      </c>
      <c r="R39" s="13"/>
      <c r="S39" s="145" t="s">
        <v>471</v>
      </c>
      <c r="T39" s="167">
        <v>0</v>
      </c>
      <c r="U39" s="167">
        <v>0</v>
      </c>
      <c r="V39" s="167">
        <v>0</v>
      </c>
      <c r="W39" s="48" t="str">
        <f t="shared" si="0"/>
        <v>CRMPD</v>
      </c>
      <c r="X39" s="13" t="str">
        <f t="shared" si="1"/>
        <v>内蒙古广电</v>
      </c>
      <c r="Y39" s="37" t="str">
        <f t="shared" si="2"/>
        <v>0</v>
      </c>
      <c r="Z39" s="37"/>
      <c r="AA39" s="118" t="s">
        <v>424</v>
      </c>
      <c r="AB39" s="55" t="s">
        <v>430</v>
      </c>
      <c r="AC39" s="76">
        <f t="shared" si="10"/>
        <v>0</v>
      </c>
      <c r="AD39" s="76">
        <f t="shared" si="11"/>
        <v>1</v>
      </c>
      <c r="AE39" s="67">
        <f t="shared" si="5"/>
        <v>0</v>
      </c>
      <c r="AG39" s="48" t="s">
        <v>175</v>
      </c>
      <c r="AH39" s="48" t="s">
        <v>265</v>
      </c>
      <c r="AI39" s="13">
        <f t="shared" si="6"/>
        <v>0</v>
      </c>
      <c r="AJ39" s="13">
        <f t="shared" si="7"/>
        <v>0</v>
      </c>
      <c r="AK39" s="13">
        <f t="shared" si="8"/>
        <v>0</v>
      </c>
      <c r="AL39" s="13">
        <v>0</v>
      </c>
      <c r="AM39" s="13">
        <v>0</v>
      </c>
      <c r="AN39" s="38" t="str">
        <f t="shared" si="9"/>
        <v>-</v>
      </c>
    </row>
    <row r="40" spans="1:40" ht="15" customHeight="1">
      <c r="A40" s="48" t="s">
        <v>313</v>
      </c>
      <c r="B40" s="48" t="s">
        <v>229</v>
      </c>
      <c r="C40" s="48" t="s">
        <v>165</v>
      </c>
      <c r="D40" s="48" t="s">
        <v>166</v>
      </c>
      <c r="E40" s="48" t="s">
        <v>1021</v>
      </c>
      <c r="F40" s="48" t="s">
        <v>1022</v>
      </c>
      <c r="G40" s="48" t="s">
        <v>494</v>
      </c>
      <c r="H40" s="48" t="s">
        <v>98</v>
      </c>
      <c r="I40" s="13" t="s">
        <v>48</v>
      </c>
      <c r="J40" s="13" t="s">
        <v>86</v>
      </c>
      <c r="K40" s="13"/>
      <c r="L40" s="13"/>
      <c r="M40" s="13"/>
      <c r="N40" s="13" t="s">
        <v>1012</v>
      </c>
      <c r="O40" s="13"/>
      <c r="P40" s="13" t="s">
        <v>1129</v>
      </c>
      <c r="Q40" s="13" t="s">
        <v>48</v>
      </c>
      <c r="R40" s="13"/>
      <c r="S40" s="145" t="s">
        <v>1183</v>
      </c>
      <c r="T40" s="167">
        <v>0</v>
      </c>
      <c r="U40" s="167">
        <v>0</v>
      </c>
      <c r="V40" s="167">
        <v>0</v>
      </c>
      <c r="W40" s="48" t="str">
        <f t="shared" si="0"/>
        <v>CRMPD</v>
      </c>
      <c r="X40" s="13" t="str">
        <f t="shared" si="1"/>
        <v>内蒙古广电</v>
      </c>
      <c r="Y40" s="37" t="str">
        <f t="shared" si="2"/>
        <v>0</v>
      </c>
      <c r="Z40" s="37"/>
      <c r="AA40" s="118" t="s">
        <v>424</v>
      </c>
      <c r="AB40" s="55" t="s">
        <v>225</v>
      </c>
      <c r="AC40" s="76">
        <f t="shared" si="10"/>
        <v>0</v>
      </c>
      <c r="AD40" s="76">
        <f t="shared" si="11"/>
        <v>0</v>
      </c>
      <c r="AE40" s="67">
        <f t="shared" si="5"/>
        <v>0</v>
      </c>
      <c r="AG40" s="48" t="s">
        <v>175</v>
      </c>
      <c r="AH40" s="48" t="s">
        <v>0</v>
      </c>
      <c r="AI40" s="13">
        <f t="shared" si="6"/>
        <v>0</v>
      </c>
      <c r="AJ40" s="13">
        <f t="shared" si="7"/>
        <v>0</v>
      </c>
      <c r="AK40" s="13">
        <f t="shared" si="8"/>
        <v>0</v>
      </c>
      <c r="AL40" s="13">
        <v>0</v>
      </c>
      <c r="AM40" s="13">
        <v>0</v>
      </c>
      <c r="AN40" s="38" t="str">
        <f t="shared" si="9"/>
        <v>-</v>
      </c>
    </row>
    <row r="41" spans="1:40" ht="15" customHeight="1">
      <c r="A41" s="48" t="s">
        <v>335</v>
      </c>
      <c r="B41" s="48" t="s">
        <v>336</v>
      </c>
      <c r="C41" s="48" t="s">
        <v>63</v>
      </c>
      <c r="D41" s="48" t="s">
        <v>64</v>
      </c>
      <c r="E41" s="48" t="s">
        <v>1010</v>
      </c>
      <c r="F41" s="48" t="s">
        <v>1011</v>
      </c>
      <c r="G41" s="48" t="s">
        <v>494</v>
      </c>
      <c r="H41" s="48" t="s">
        <v>41</v>
      </c>
      <c r="I41" s="13" t="s">
        <v>48</v>
      </c>
      <c r="J41" s="13" t="s">
        <v>86</v>
      </c>
      <c r="K41" s="13"/>
      <c r="L41" s="13"/>
      <c r="M41" s="13"/>
      <c r="N41" s="13" t="s">
        <v>1012</v>
      </c>
      <c r="O41" s="13"/>
      <c r="P41" s="13" t="s">
        <v>1163</v>
      </c>
      <c r="Q41" s="13" t="s">
        <v>48</v>
      </c>
      <c r="R41" s="13"/>
      <c r="S41" s="145" t="s">
        <v>1183</v>
      </c>
      <c r="T41" s="167">
        <v>0</v>
      </c>
      <c r="U41" s="167">
        <v>0</v>
      </c>
      <c r="V41" s="167">
        <v>0</v>
      </c>
      <c r="W41" s="48" t="str">
        <f t="shared" si="0"/>
        <v>CRMPD</v>
      </c>
      <c r="X41" s="13" t="str">
        <f t="shared" si="1"/>
        <v>四川广电</v>
      </c>
      <c r="Y41" s="37" t="str">
        <f t="shared" si="2"/>
        <v>0</v>
      </c>
      <c r="Z41" s="37"/>
      <c r="AA41" s="118" t="s">
        <v>424</v>
      </c>
      <c r="AB41" s="55" t="s">
        <v>227</v>
      </c>
      <c r="AC41" s="76">
        <f t="shared" si="10"/>
        <v>0</v>
      </c>
      <c r="AD41" s="76">
        <f t="shared" si="11"/>
        <v>1</v>
      </c>
      <c r="AE41" s="67">
        <f t="shared" si="5"/>
        <v>0</v>
      </c>
      <c r="AG41" s="48" t="s">
        <v>410</v>
      </c>
      <c r="AH41" s="48" t="s">
        <v>6</v>
      </c>
      <c r="AI41" s="13">
        <f t="shared" si="6"/>
        <v>0</v>
      </c>
      <c r="AJ41" s="13">
        <f t="shared" si="7"/>
        <v>0</v>
      </c>
      <c r="AK41" s="13">
        <f t="shared" si="8"/>
        <v>0</v>
      </c>
      <c r="AL41" s="13">
        <v>0</v>
      </c>
      <c r="AM41" s="13">
        <v>0</v>
      </c>
      <c r="AN41" s="38" t="str">
        <f t="shared" si="9"/>
        <v>-</v>
      </c>
    </row>
    <row r="42" spans="1:40" ht="15" customHeight="1">
      <c r="A42" s="48" t="s">
        <v>335</v>
      </c>
      <c r="B42" s="48" t="s">
        <v>336</v>
      </c>
      <c r="C42" s="48" t="s">
        <v>63</v>
      </c>
      <c r="D42" s="48" t="s">
        <v>64</v>
      </c>
      <c r="E42" s="48" t="s">
        <v>1014</v>
      </c>
      <c r="F42" s="48" t="s">
        <v>1015</v>
      </c>
      <c r="G42" s="48" t="s">
        <v>494</v>
      </c>
      <c r="H42" s="48" t="s">
        <v>98</v>
      </c>
      <c r="I42" s="13" t="s">
        <v>48</v>
      </c>
      <c r="J42" s="13" t="s">
        <v>86</v>
      </c>
      <c r="K42" s="13"/>
      <c r="L42" s="13"/>
      <c r="M42" s="13"/>
      <c r="N42" s="13" t="s">
        <v>1012</v>
      </c>
      <c r="O42" s="13"/>
      <c r="P42" s="13" t="s">
        <v>1163</v>
      </c>
      <c r="Q42" s="13" t="s">
        <v>48</v>
      </c>
      <c r="R42" s="13"/>
      <c r="S42" s="145" t="s">
        <v>471</v>
      </c>
      <c r="T42" s="167">
        <v>0</v>
      </c>
      <c r="U42" s="167">
        <v>0</v>
      </c>
      <c r="V42" s="167">
        <v>0</v>
      </c>
      <c r="W42" s="48" t="str">
        <f t="shared" si="0"/>
        <v>CRMPD</v>
      </c>
      <c r="X42" s="13" t="str">
        <f t="shared" si="1"/>
        <v>四川广电</v>
      </c>
      <c r="Y42" s="37" t="str">
        <f t="shared" si="2"/>
        <v>0</v>
      </c>
      <c r="Z42" s="37"/>
      <c r="AA42" s="118" t="s">
        <v>424</v>
      </c>
      <c r="AB42" s="55" t="s">
        <v>431</v>
      </c>
      <c r="AC42" s="76">
        <f t="shared" si="10"/>
        <v>0</v>
      </c>
      <c r="AD42" s="76">
        <f t="shared" si="11"/>
        <v>0</v>
      </c>
      <c r="AE42" s="67">
        <f t="shared" si="5"/>
        <v>0</v>
      </c>
      <c r="AG42" s="48" t="s">
        <v>410</v>
      </c>
      <c r="AH42" s="48" t="s">
        <v>494</v>
      </c>
      <c r="AI42" s="13">
        <f t="shared" si="6"/>
        <v>0</v>
      </c>
      <c r="AJ42" s="13">
        <f t="shared" si="7"/>
        <v>0</v>
      </c>
      <c r="AK42" s="13">
        <f t="shared" si="8"/>
        <v>0</v>
      </c>
      <c r="AL42" s="13">
        <v>0</v>
      </c>
      <c r="AM42" s="13">
        <v>0</v>
      </c>
      <c r="AN42" s="38" t="str">
        <f t="shared" si="9"/>
        <v>-</v>
      </c>
    </row>
    <row r="43" spans="1:40" ht="15" customHeight="1">
      <c r="A43" s="48" t="s">
        <v>335</v>
      </c>
      <c r="B43" s="48" t="s">
        <v>336</v>
      </c>
      <c r="C43" s="48" t="s">
        <v>63</v>
      </c>
      <c r="D43" s="48" t="s">
        <v>64</v>
      </c>
      <c r="E43" s="48" t="s">
        <v>1019</v>
      </c>
      <c r="F43" s="48" t="s">
        <v>1020</v>
      </c>
      <c r="G43" s="48" t="s">
        <v>494</v>
      </c>
      <c r="H43" s="48" t="s">
        <v>41</v>
      </c>
      <c r="I43" s="13" t="s">
        <v>48</v>
      </c>
      <c r="J43" s="13" t="s">
        <v>86</v>
      </c>
      <c r="K43" s="13"/>
      <c r="L43" s="13"/>
      <c r="M43" s="13"/>
      <c r="N43" s="13" t="s">
        <v>1012</v>
      </c>
      <c r="O43" s="13"/>
      <c r="P43" s="13" t="s">
        <v>1163</v>
      </c>
      <c r="Q43" s="13" t="s">
        <v>48</v>
      </c>
      <c r="R43" s="13"/>
      <c r="S43" s="145" t="s">
        <v>1183</v>
      </c>
      <c r="T43" s="167">
        <v>0</v>
      </c>
      <c r="U43" s="167">
        <v>0</v>
      </c>
      <c r="V43" s="167">
        <v>0</v>
      </c>
      <c r="W43" s="48" t="str">
        <f t="shared" si="0"/>
        <v>CRMPD</v>
      </c>
      <c r="X43" s="13" t="str">
        <f t="shared" si="1"/>
        <v>四川广电</v>
      </c>
      <c r="Y43" s="37" t="str">
        <f t="shared" si="2"/>
        <v>0</v>
      </c>
      <c r="Z43" s="37"/>
      <c r="AA43" s="118" t="s">
        <v>424</v>
      </c>
      <c r="AB43" s="55" t="s">
        <v>102</v>
      </c>
      <c r="AC43" s="76">
        <f t="shared" si="10"/>
        <v>0</v>
      </c>
      <c r="AD43" s="76">
        <f t="shared" si="11"/>
        <v>0</v>
      </c>
      <c r="AE43" s="67">
        <f t="shared" si="5"/>
        <v>0</v>
      </c>
      <c r="AG43" s="48" t="s">
        <v>410</v>
      </c>
      <c r="AH43" s="48" t="s">
        <v>3</v>
      </c>
      <c r="AI43" s="13">
        <f t="shared" si="6"/>
        <v>0</v>
      </c>
      <c r="AJ43" s="13">
        <f t="shared" si="7"/>
        <v>0</v>
      </c>
      <c r="AK43" s="13">
        <f t="shared" si="8"/>
        <v>0</v>
      </c>
      <c r="AL43" s="13">
        <v>0</v>
      </c>
      <c r="AM43" s="13">
        <v>0</v>
      </c>
      <c r="AN43" s="38" t="str">
        <f t="shared" si="9"/>
        <v>-</v>
      </c>
    </row>
    <row r="44" spans="1:40" ht="15" customHeight="1">
      <c r="A44" s="48" t="s">
        <v>335</v>
      </c>
      <c r="B44" s="48" t="s">
        <v>336</v>
      </c>
      <c r="C44" s="48" t="s">
        <v>165</v>
      </c>
      <c r="D44" s="48" t="s">
        <v>166</v>
      </c>
      <c r="E44" s="48" t="s">
        <v>1014</v>
      </c>
      <c r="F44" s="48" t="s">
        <v>1015</v>
      </c>
      <c r="G44" s="48" t="s">
        <v>494</v>
      </c>
      <c r="H44" s="48" t="s">
        <v>98</v>
      </c>
      <c r="I44" s="88" t="s">
        <v>48</v>
      </c>
      <c r="J44" s="88" t="s">
        <v>751</v>
      </c>
      <c r="K44" s="13"/>
      <c r="L44" s="13"/>
      <c r="M44" s="13"/>
      <c r="N44" s="13" t="s">
        <v>1012</v>
      </c>
      <c r="O44" s="13"/>
      <c r="P44" s="92" t="s">
        <v>1164</v>
      </c>
      <c r="Q44" s="13" t="s">
        <v>48</v>
      </c>
      <c r="R44" s="13"/>
      <c r="S44" s="145" t="s">
        <v>471</v>
      </c>
      <c r="T44" s="167">
        <v>0</v>
      </c>
      <c r="U44" s="167">
        <v>0</v>
      </c>
      <c r="V44" s="167">
        <v>0</v>
      </c>
      <c r="W44" s="48" t="str">
        <f t="shared" si="0"/>
        <v>CRMPD</v>
      </c>
      <c r="X44" s="13" t="str">
        <f t="shared" si="1"/>
        <v>四川广电</v>
      </c>
      <c r="Y44" s="37" t="str">
        <f t="shared" si="2"/>
        <v>0</v>
      </c>
      <c r="Z44" s="37"/>
      <c r="AA44" s="118" t="s">
        <v>424</v>
      </c>
      <c r="AB44" s="55" t="s">
        <v>432</v>
      </c>
      <c r="AC44" s="76">
        <f t="shared" si="10"/>
        <v>0</v>
      </c>
      <c r="AD44" s="76">
        <f t="shared" si="11"/>
        <v>0</v>
      </c>
      <c r="AE44" s="67">
        <f t="shared" si="5"/>
        <v>0</v>
      </c>
      <c r="AG44" s="48" t="s">
        <v>410</v>
      </c>
      <c r="AH44" s="48" t="s">
        <v>449</v>
      </c>
      <c r="AI44" s="13">
        <f t="shared" si="6"/>
        <v>0</v>
      </c>
      <c r="AJ44" s="13">
        <f t="shared" si="7"/>
        <v>0</v>
      </c>
      <c r="AK44" s="13">
        <f t="shared" si="8"/>
        <v>0</v>
      </c>
      <c r="AL44" s="13">
        <v>0</v>
      </c>
      <c r="AM44" s="13">
        <v>0</v>
      </c>
      <c r="AN44" s="38" t="str">
        <f t="shared" si="9"/>
        <v>-</v>
      </c>
    </row>
    <row r="45" spans="1:40" ht="15" customHeight="1">
      <c r="A45" s="48" t="s">
        <v>335</v>
      </c>
      <c r="B45" s="48" t="s">
        <v>336</v>
      </c>
      <c r="C45" s="48" t="s">
        <v>165</v>
      </c>
      <c r="D45" s="48" t="s">
        <v>166</v>
      </c>
      <c r="E45" s="48" t="s">
        <v>1021</v>
      </c>
      <c r="F45" s="48" t="s">
        <v>1022</v>
      </c>
      <c r="G45" s="48" t="s">
        <v>494</v>
      </c>
      <c r="H45" s="48" t="s">
        <v>98</v>
      </c>
      <c r="I45" s="88" t="s">
        <v>48</v>
      </c>
      <c r="J45" s="88" t="s">
        <v>751</v>
      </c>
      <c r="K45" s="13"/>
      <c r="L45" s="13"/>
      <c r="M45" s="13"/>
      <c r="N45" s="13" t="s">
        <v>1012</v>
      </c>
      <c r="O45" s="13"/>
      <c r="P45" s="92" t="s">
        <v>1164</v>
      </c>
      <c r="Q45" s="13" t="s">
        <v>48</v>
      </c>
      <c r="R45" s="13"/>
      <c r="S45" s="145" t="s">
        <v>1183</v>
      </c>
      <c r="T45" s="167">
        <v>0</v>
      </c>
      <c r="U45" s="167">
        <v>0</v>
      </c>
      <c r="V45" s="167">
        <v>0</v>
      </c>
      <c r="W45" s="48" t="str">
        <f t="shared" si="0"/>
        <v>CRMPD</v>
      </c>
      <c r="X45" s="13" t="str">
        <f t="shared" si="1"/>
        <v>四川广电</v>
      </c>
      <c r="Y45" s="37" t="str">
        <f t="shared" si="2"/>
        <v>0</v>
      </c>
      <c r="Z45" s="37"/>
      <c r="AA45" s="119" t="s">
        <v>424</v>
      </c>
      <c r="AB45" s="54" t="s">
        <v>406</v>
      </c>
      <c r="AC45" s="76">
        <f t="shared" si="10"/>
        <v>0</v>
      </c>
      <c r="AD45" s="76">
        <f t="shared" si="11"/>
        <v>0</v>
      </c>
      <c r="AE45" s="67">
        <f t="shared" si="5"/>
        <v>0</v>
      </c>
      <c r="AG45" s="48" t="s">
        <v>410</v>
      </c>
      <c r="AH45" s="48" t="s">
        <v>0</v>
      </c>
      <c r="AI45" s="13">
        <f t="shared" si="6"/>
        <v>0</v>
      </c>
      <c r="AJ45" s="13">
        <f t="shared" si="7"/>
        <v>0</v>
      </c>
      <c r="AK45" s="13">
        <f t="shared" si="8"/>
        <v>0</v>
      </c>
      <c r="AL45" s="13">
        <v>0</v>
      </c>
      <c r="AM45" s="13">
        <v>0</v>
      </c>
      <c r="AN45" s="38" t="str">
        <f t="shared" si="9"/>
        <v>-</v>
      </c>
    </row>
    <row r="46" spans="1:40" ht="15" customHeight="1">
      <c r="A46" s="48" t="s">
        <v>321</v>
      </c>
      <c r="B46" s="48" t="s">
        <v>115</v>
      </c>
      <c r="C46" s="48" t="s">
        <v>63</v>
      </c>
      <c r="D46" s="48" t="s">
        <v>64</v>
      </c>
      <c r="E46" s="48" t="s">
        <v>1010</v>
      </c>
      <c r="F46" s="48" t="s">
        <v>1011</v>
      </c>
      <c r="G46" s="48" t="s">
        <v>494</v>
      </c>
      <c r="H46" s="48" t="s">
        <v>41</v>
      </c>
      <c r="I46" s="13" t="s">
        <v>48</v>
      </c>
      <c r="J46" s="13" t="s">
        <v>86</v>
      </c>
      <c r="K46" s="13"/>
      <c r="L46" s="13"/>
      <c r="M46" s="13"/>
      <c r="N46" s="13" t="s">
        <v>1012</v>
      </c>
      <c r="O46" s="13"/>
      <c r="P46" s="13" t="s">
        <v>1130</v>
      </c>
      <c r="Q46" s="13" t="s">
        <v>48</v>
      </c>
      <c r="R46" s="13"/>
      <c r="S46" s="145" t="s">
        <v>1183</v>
      </c>
      <c r="T46" s="167">
        <v>0</v>
      </c>
      <c r="U46" s="167">
        <v>0</v>
      </c>
      <c r="V46" s="167">
        <v>0</v>
      </c>
      <c r="W46" s="48" t="str">
        <f t="shared" si="0"/>
        <v>CRMPD</v>
      </c>
      <c r="X46" s="13" t="str">
        <f t="shared" si="1"/>
        <v>山东广电</v>
      </c>
      <c r="Y46" s="37" t="str">
        <f t="shared" si="2"/>
        <v>0</v>
      </c>
      <c r="Z46" s="37"/>
      <c r="AA46" s="119" t="s">
        <v>424</v>
      </c>
      <c r="AB46" s="55" t="s">
        <v>433</v>
      </c>
      <c r="AC46" s="76">
        <f t="shared" si="10"/>
        <v>0</v>
      </c>
      <c r="AD46" s="76">
        <f t="shared" si="11"/>
        <v>0</v>
      </c>
      <c r="AE46" s="67">
        <f t="shared" si="5"/>
        <v>0</v>
      </c>
      <c r="AG46" s="48" t="s">
        <v>410</v>
      </c>
      <c r="AH46" s="48" t="s">
        <v>4</v>
      </c>
      <c r="AI46" s="13">
        <f t="shared" si="6"/>
        <v>0</v>
      </c>
      <c r="AJ46" s="13">
        <f t="shared" si="7"/>
        <v>0</v>
      </c>
      <c r="AK46" s="13">
        <f t="shared" si="8"/>
        <v>0</v>
      </c>
      <c r="AL46" s="13">
        <v>0</v>
      </c>
      <c r="AM46" s="13">
        <v>0</v>
      </c>
      <c r="AN46" s="38" t="str">
        <f t="shared" si="9"/>
        <v>-</v>
      </c>
    </row>
    <row r="47" spans="1:40" ht="15" customHeight="1">
      <c r="A47" s="48" t="s">
        <v>321</v>
      </c>
      <c r="B47" s="48" t="s">
        <v>115</v>
      </c>
      <c r="C47" s="48" t="s">
        <v>63</v>
      </c>
      <c r="D47" s="48" t="s">
        <v>64</v>
      </c>
      <c r="E47" s="48" t="s">
        <v>1014</v>
      </c>
      <c r="F47" s="48" t="s">
        <v>1015</v>
      </c>
      <c r="G47" s="48" t="s">
        <v>494</v>
      </c>
      <c r="H47" s="48" t="s">
        <v>98</v>
      </c>
      <c r="I47" s="13" t="s">
        <v>48</v>
      </c>
      <c r="J47" s="13" t="s">
        <v>86</v>
      </c>
      <c r="K47" s="13"/>
      <c r="L47" s="13"/>
      <c r="M47" s="13"/>
      <c r="N47" s="13" t="s">
        <v>1012</v>
      </c>
      <c r="O47" s="13"/>
      <c r="P47" s="13" t="s">
        <v>1130</v>
      </c>
      <c r="Q47" s="13" t="s">
        <v>48</v>
      </c>
      <c r="R47" s="13"/>
      <c r="S47" s="145" t="s">
        <v>471</v>
      </c>
      <c r="T47" s="167">
        <v>0</v>
      </c>
      <c r="U47" s="167">
        <v>0</v>
      </c>
      <c r="V47" s="167">
        <v>0</v>
      </c>
      <c r="W47" s="48" t="str">
        <f t="shared" si="0"/>
        <v>CRMPD</v>
      </c>
      <c r="X47" s="13" t="str">
        <f t="shared" si="1"/>
        <v>山东广电</v>
      </c>
      <c r="Y47" s="37" t="str">
        <f t="shared" si="2"/>
        <v>0</v>
      </c>
      <c r="Z47" s="37"/>
      <c r="AA47" s="118" t="s">
        <v>424</v>
      </c>
      <c r="AB47" s="55" t="s">
        <v>9</v>
      </c>
      <c r="AC47" s="76">
        <f t="shared" si="10"/>
        <v>0</v>
      </c>
      <c r="AD47" s="76">
        <f t="shared" si="11"/>
        <v>0</v>
      </c>
      <c r="AE47" s="67">
        <f t="shared" si="5"/>
        <v>0</v>
      </c>
      <c r="AG47" s="48" t="s">
        <v>410</v>
      </c>
      <c r="AH47" s="48" t="s">
        <v>1</v>
      </c>
      <c r="AI47" s="13">
        <f t="shared" si="6"/>
        <v>57</v>
      </c>
      <c r="AJ47" s="13">
        <f t="shared" si="7"/>
        <v>0</v>
      </c>
      <c r="AK47" s="13">
        <f t="shared" si="8"/>
        <v>0</v>
      </c>
      <c r="AL47" s="13">
        <v>0</v>
      </c>
      <c r="AM47" s="13">
        <v>0</v>
      </c>
      <c r="AN47" s="38" t="str">
        <f t="shared" si="9"/>
        <v>-</v>
      </c>
    </row>
    <row r="48" spans="1:40" ht="15" customHeight="1">
      <c r="A48" s="48" t="s">
        <v>321</v>
      </c>
      <c r="B48" s="48" t="s">
        <v>115</v>
      </c>
      <c r="C48" s="48" t="s">
        <v>165</v>
      </c>
      <c r="D48" s="48" t="s">
        <v>166</v>
      </c>
      <c r="E48" s="48" t="s">
        <v>1014</v>
      </c>
      <c r="F48" s="48" t="s">
        <v>1015</v>
      </c>
      <c r="G48" s="48" t="s">
        <v>494</v>
      </c>
      <c r="H48" s="48" t="s">
        <v>98</v>
      </c>
      <c r="I48" s="13" t="s">
        <v>48</v>
      </c>
      <c r="J48" s="13" t="s">
        <v>86</v>
      </c>
      <c r="K48" s="13"/>
      <c r="L48" s="13"/>
      <c r="M48" s="13"/>
      <c r="N48" s="13" t="s">
        <v>1012</v>
      </c>
      <c r="O48" s="13"/>
      <c r="P48" s="13" t="s">
        <v>1130</v>
      </c>
      <c r="Q48" s="13" t="s">
        <v>48</v>
      </c>
      <c r="R48" s="13"/>
      <c r="S48" s="145" t="s">
        <v>471</v>
      </c>
      <c r="T48" s="167">
        <v>0</v>
      </c>
      <c r="U48" s="167">
        <v>0</v>
      </c>
      <c r="V48" s="167">
        <v>0</v>
      </c>
      <c r="W48" s="48" t="str">
        <f t="shared" si="0"/>
        <v>CRMPD</v>
      </c>
      <c r="X48" s="13" t="str">
        <f t="shared" si="1"/>
        <v>山东广电</v>
      </c>
      <c r="Y48" s="37" t="str">
        <f t="shared" si="2"/>
        <v>0</v>
      </c>
      <c r="Z48" s="37"/>
      <c r="AA48" s="119" t="s">
        <v>424</v>
      </c>
      <c r="AB48" s="54" t="s">
        <v>242</v>
      </c>
      <c r="AC48" s="76">
        <f t="shared" si="10"/>
        <v>0</v>
      </c>
      <c r="AD48" s="76">
        <f t="shared" si="11"/>
        <v>1</v>
      </c>
      <c r="AE48" s="67">
        <f t="shared" si="5"/>
        <v>0</v>
      </c>
      <c r="AG48" s="48" t="s">
        <v>181</v>
      </c>
      <c r="AH48" s="48" t="s">
        <v>265</v>
      </c>
      <c r="AI48" s="13">
        <f t="shared" si="6"/>
        <v>0</v>
      </c>
      <c r="AJ48" s="13">
        <f t="shared" si="7"/>
        <v>0</v>
      </c>
      <c r="AK48" s="13">
        <f t="shared" si="8"/>
        <v>0</v>
      </c>
      <c r="AL48" s="13">
        <v>0</v>
      </c>
      <c r="AM48" s="13">
        <v>0</v>
      </c>
      <c r="AN48" s="38" t="str">
        <f t="shared" si="9"/>
        <v>-</v>
      </c>
    </row>
    <row r="49" spans="1:40" ht="15" customHeight="1">
      <c r="A49" s="48" t="s">
        <v>288</v>
      </c>
      <c r="B49" s="48" t="s">
        <v>143</v>
      </c>
      <c r="C49" s="48" t="s">
        <v>63</v>
      </c>
      <c r="D49" s="48" t="s">
        <v>64</v>
      </c>
      <c r="E49" s="48" t="s">
        <v>1019</v>
      </c>
      <c r="F49" s="48" t="s">
        <v>1020</v>
      </c>
      <c r="G49" s="48" t="s">
        <v>494</v>
      </c>
      <c r="H49" s="48" t="s">
        <v>41</v>
      </c>
      <c r="I49" s="48" t="s">
        <v>48</v>
      </c>
      <c r="J49" s="48" t="s">
        <v>86</v>
      </c>
      <c r="K49" s="48"/>
      <c r="L49" s="48"/>
      <c r="M49" s="48"/>
      <c r="N49" s="13" t="s">
        <v>1012</v>
      </c>
      <c r="O49" s="13"/>
      <c r="P49" s="13" t="s">
        <v>1029</v>
      </c>
      <c r="Q49" s="13" t="s">
        <v>48</v>
      </c>
      <c r="R49" s="13"/>
      <c r="S49" s="145" t="s">
        <v>1183</v>
      </c>
      <c r="T49" s="167">
        <v>0</v>
      </c>
      <c r="U49" s="167">
        <v>0</v>
      </c>
      <c r="V49" s="167">
        <v>0</v>
      </c>
      <c r="W49" s="48" t="str">
        <f t="shared" si="0"/>
        <v>CRMPD</v>
      </c>
      <c r="X49" s="13" t="str">
        <f t="shared" si="1"/>
        <v>安徽芜湖广电</v>
      </c>
      <c r="Y49" s="37" t="str">
        <f t="shared" si="2"/>
        <v>0</v>
      </c>
      <c r="Z49" s="37"/>
      <c r="AA49" s="119" t="s">
        <v>424</v>
      </c>
      <c r="AB49" s="55" t="s">
        <v>13</v>
      </c>
      <c r="AC49" s="76">
        <f t="shared" si="10"/>
        <v>0</v>
      </c>
      <c r="AD49" s="76">
        <f t="shared" si="11"/>
        <v>1</v>
      </c>
      <c r="AE49" s="67">
        <f t="shared" si="5"/>
        <v>0</v>
      </c>
      <c r="AG49" s="48" t="s">
        <v>181</v>
      </c>
      <c r="AH49" s="48" t="s">
        <v>494</v>
      </c>
      <c r="AI49" s="13">
        <f t="shared" si="6"/>
        <v>0</v>
      </c>
      <c r="AJ49" s="13">
        <f t="shared" si="7"/>
        <v>0</v>
      </c>
      <c r="AK49" s="13">
        <f t="shared" si="8"/>
        <v>0</v>
      </c>
      <c r="AL49" s="13">
        <v>0</v>
      </c>
      <c r="AM49" s="13">
        <v>0</v>
      </c>
      <c r="AN49" s="38" t="str">
        <f t="shared" si="9"/>
        <v>-</v>
      </c>
    </row>
    <row r="50" spans="1:40" ht="15" customHeight="1">
      <c r="A50" s="48" t="s">
        <v>288</v>
      </c>
      <c r="B50" s="48" t="s">
        <v>143</v>
      </c>
      <c r="C50" s="48" t="s">
        <v>63</v>
      </c>
      <c r="D50" s="48" t="s">
        <v>64</v>
      </c>
      <c r="E50" s="48" t="s">
        <v>1010</v>
      </c>
      <c r="F50" s="48" t="s">
        <v>1011</v>
      </c>
      <c r="G50" s="48" t="s">
        <v>494</v>
      </c>
      <c r="H50" s="48" t="s">
        <v>41</v>
      </c>
      <c r="I50" s="48" t="s">
        <v>48</v>
      </c>
      <c r="J50" s="48" t="s">
        <v>86</v>
      </c>
      <c r="K50" s="48"/>
      <c r="L50" s="48"/>
      <c r="M50" s="48"/>
      <c r="N50" s="13" t="s">
        <v>1012</v>
      </c>
      <c r="O50" s="13"/>
      <c r="P50" s="13" t="s">
        <v>1029</v>
      </c>
      <c r="Q50" s="13" t="s">
        <v>48</v>
      </c>
      <c r="R50" s="13"/>
      <c r="S50" s="145" t="s">
        <v>1183</v>
      </c>
      <c r="T50" s="167">
        <v>0</v>
      </c>
      <c r="U50" s="167">
        <v>0</v>
      </c>
      <c r="V50" s="167">
        <v>0</v>
      </c>
      <c r="W50" s="48" t="str">
        <f t="shared" si="0"/>
        <v>CRMPD</v>
      </c>
      <c r="X50" s="13" t="str">
        <f t="shared" si="1"/>
        <v>安徽芜湖广电</v>
      </c>
      <c r="Y50" s="37" t="str">
        <f t="shared" si="2"/>
        <v>0</v>
      </c>
      <c r="Z50" s="37"/>
      <c r="AA50" s="119" t="s">
        <v>424</v>
      </c>
      <c r="AB50" s="70" t="s">
        <v>461</v>
      </c>
      <c r="AC50" s="76">
        <f t="shared" si="10"/>
        <v>0</v>
      </c>
      <c r="AD50" s="76">
        <f t="shared" si="11"/>
        <v>0</v>
      </c>
      <c r="AE50" s="67">
        <f t="shared" si="5"/>
        <v>0</v>
      </c>
      <c r="AG50" s="48" t="s">
        <v>181</v>
      </c>
      <c r="AH50" s="48" t="s">
        <v>4</v>
      </c>
      <c r="AI50" s="13">
        <f t="shared" si="6"/>
        <v>0</v>
      </c>
      <c r="AJ50" s="13">
        <f t="shared" si="7"/>
        <v>0</v>
      </c>
      <c r="AK50" s="13">
        <f t="shared" si="8"/>
        <v>0</v>
      </c>
      <c r="AL50" s="13">
        <v>0</v>
      </c>
      <c r="AM50" s="13">
        <v>0</v>
      </c>
      <c r="AN50" s="38" t="str">
        <f t="shared" si="9"/>
        <v>-</v>
      </c>
    </row>
    <row r="51" spans="1:40" ht="15" customHeight="1">
      <c r="A51" s="48" t="s">
        <v>288</v>
      </c>
      <c r="B51" s="48" t="s">
        <v>143</v>
      </c>
      <c r="C51" s="48" t="s">
        <v>63</v>
      </c>
      <c r="D51" s="48" t="s">
        <v>64</v>
      </c>
      <c r="E51" s="48" t="s">
        <v>1014</v>
      </c>
      <c r="F51" s="48" t="s">
        <v>1015</v>
      </c>
      <c r="G51" s="48" t="s">
        <v>494</v>
      </c>
      <c r="H51" s="48" t="s">
        <v>98</v>
      </c>
      <c r="I51" s="48" t="s">
        <v>48</v>
      </c>
      <c r="J51" s="48" t="s">
        <v>86</v>
      </c>
      <c r="K51" s="48"/>
      <c r="L51" s="48"/>
      <c r="M51" s="48"/>
      <c r="N51" s="13" t="s">
        <v>1012</v>
      </c>
      <c r="O51" s="13"/>
      <c r="P51" s="13" t="s">
        <v>1029</v>
      </c>
      <c r="Q51" s="13" t="s">
        <v>48</v>
      </c>
      <c r="R51" s="13"/>
      <c r="S51" s="145" t="s">
        <v>471</v>
      </c>
      <c r="T51" s="167">
        <v>0</v>
      </c>
      <c r="U51" s="167">
        <v>0</v>
      </c>
      <c r="V51" s="167">
        <v>0</v>
      </c>
      <c r="W51" s="48" t="str">
        <f t="shared" si="0"/>
        <v>CRMPD</v>
      </c>
      <c r="X51" s="13" t="str">
        <f t="shared" si="1"/>
        <v>安徽芜湖广电</v>
      </c>
      <c r="Y51" s="37" t="str">
        <f t="shared" si="2"/>
        <v>0</v>
      </c>
      <c r="Z51" s="37"/>
      <c r="AA51" s="118" t="s">
        <v>424</v>
      </c>
      <c r="AB51" s="55" t="s">
        <v>409</v>
      </c>
      <c r="AC51" s="76">
        <f t="shared" si="10"/>
        <v>0</v>
      </c>
      <c r="AD51" s="76">
        <f t="shared" si="11"/>
        <v>0</v>
      </c>
      <c r="AE51" s="67">
        <f t="shared" si="5"/>
        <v>0</v>
      </c>
      <c r="AG51" s="48" t="s">
        <v>181</v>
      </c>
      <c r="AH51" s="48" t="s">
        <v>3</v>
      </c>
      <c r="AI51" s="13">
        <f t="shared" si="6"/>
        <v>0</v>
      </c>
      <c r="AJ51" s="13">
        <f t="shared" si="7"/>
        <v>0</v>
      </c>
      <c r="AK51" s="13">
        <f t="shared" si="8"/>
        <v>0</v>
      </c>
      <c r="AL51" s="13">
        <v>0</v>
      </c>
      <c r="AM51" s="13">
        <v>0</v>
      </c>
      <c r="AN51" s="38" t="str">
        <f t="shared" si="9"/>
        <v>-</v>
      </c>
    </row>
    <row r="52" spans="1:40" ht="15" customHeight="1">
      <c r="A52" s="48" t="s">
        <v>288</v>
      </c>
      <c r="B52" s="48" t="s">
        <v>143</v>
      </c>
      <c r="C52" s="48" t="s">
        <v>165</v>
      </c>
      <c r="D52" s="48" t="s">
        <v>166</v>
      </c>
      <c r="E52" s="48" t="s">
        <v>1014</v>
      </c>
      <c r="F52" s="48" t="s">
        <v>1015</v>
      </c>
      <c r="G52" s="48" t="s">
        <v>494</v>
      </c>
      <c r="H52" s="48" t="s">
        <v>98</v>
      </c>
      <c r="I52" s="48" t="s">
        <v>48</v>
      </c>
      <c r="J52" s="48" t="s">
        <v>86</v>
      </c>
      <c r="K52" s="48"/>
      <c r="L52" s="48"/>
      <c r="M52" s="48"/>
      <c r="N52" s="13" t="s">
        <v>1012</v>
      </c>
      <c r="O52" s="13"/>
      <c r="P52" s="13" t="s">
        <v>1029</v>
      </c>
      <c r="Q52" s="13" t="s">
        <v>48</v>
      </c>
      <c r="R52" s="13"/>
      <c r="S52" s="145" t="s">
        <v>471</v>
      </c>
      <c r="T52" s="167">
        <v>0</v>
      </c>
      <c r="U52" s="167">
        <v>0</v>
      </c>
      <c r="V52" s="167">
        <v>0</v>
      </c>
      <c r="W52" s="48" t="str">
        <f t="shared" si="0"/>
        <v>CRMPD</v>
      </c>
      <c r="X52" s="13" t="str">
        <f t="shared" si="1"/>
        <v>安徽芜湖广电</v>
      </c>
      <c r="Y52" s="37" t="str">
        <f t="shared" si="2"/>
        <v>0</v>
      </c>
      <c r="Z52" s="37"/>
      <c r="AA52" s="118" t="s">
        <v>424</v>
      </c>
      <c r="AB52" s="55" t="s">
        <v>252</v>
      </c>
      <c r="AC52" s="76">
        <f t="shared" si="10"/>
        <v>0</v>
      </c>
      <c r="AD52" s="76">
        <f t="shared" si="11"/>
        <v>2</v>
      </c>
      <c r="AE52" s="67">
        <f t="shared" si="5"/>
        <v>0</v>
      </c>
      <c r="AG52" s="48" t="s">
        <v>181</v>
      </c>
      <c r="AH52" s="48" t="s">
        <v>1</v>
      </c>
      <c r="AI52" s="13">
        <f t="shared" si="6"/>
        <v>0</v>
      </c>
      <c r="AJ52" s="13">
        <f t="shared" si="7"/>
        <v>0</v>
      </c>
      <c r="AK52" s="13">
        <f t="shared" si="8"/>
        <v>1</v>
      </c>
      <c r="AL52" s="13">
        <v>0</v>
      </c>
      <c r="AM52" s="13">
        <v>0</v>
      </c>
      <c r="AN52" s="38" t="str">
        <f t="shared" si="9"/>
        <v>-</v>
      </c>
    </row>
    <row r="53" spans="1:40" ht="15" customHeight="1">
      <c r="A53" s="48" t="s">
        <v>93</v>
      </c>
      <c r="B53" s="48" t="s">
        <v>12</v>
      </c>
      <c r="C53" s="48" t="s">
        <v>63</v>
      </c>
      <c r="D53" s="48" t="s">
        <v>157</v>
      </c>
      <c r="E53" s="48" t="s">
        <v>1038</v>
      </c>
      <c r="F53" s="48" t="s">
        <v>1039</v>
      </c>
      <c r="G53" s="48" t="s">
        <v>494</v>
      </c>
      <c r="H53" s="48" t="s">
        <v>1040</v>
      </c>
      <c r="I53" s="48" t="s">
        <v>48</v>
      </c>
      <c r="J53" s="48" t="s">
        <v>48</v>
      </c>
      <c r="K53" s="48" t="s">
        <v>50</v>
      </c>
      <c r="L53" s="48" t="s">
        <v>1089</v>
      </c>
      <c r="M53" s="48" t="s">
        <v>521</v>
      </c>
      <c r="N53" s="13" t="s">
        <v>1090</v>
      </c>
      <c r="O53" s="13" t="s">
        <v>1090</v>
      </c>
      <c r="P53" s="13" t="s">
        <v>1090</v>
      </c>
      <c r="Q53" s="13" t="s">
        <v>48</v>
      </c>
      <c r="R53" s="13"/>
      <c r="S53" s="145" t="s">
        <v>1183</v>
      </c>
      <c r="T53" s="167">
        <v>0</v>
      </c>
      <c r="U53" s="167">
        <v>0</v>
      </c>
      <c r="V53" s="167">
        <v>0</v>
      </c>
      <c r="W53" s="48" t="str">
        <f t="shared" si="0"/>
        <v>CRMPD</v>
      </c>
      <c r="X53" s="13" t="str">
        <f t="shared" si="1"/>
        <v>黑龙江移动</v>
      </c>
      <c r="Y53" s="37" t="str">
        <f t="shared" si="2"/>
        <v>1</v>
      </c>
      <c r="Z53" s="37"/>
      <c r="AA53" s="118" t="s">
        <v>424</v>
      </c>
      <c r="AB53" s="55" t="s">
        <v>8</v>
      </c>
      <c r="AC53" s="76">
        <f t="shared" si="10"/>
        <v>0</v>
      </c>
      <c r="AD53" s="76">
        <f t="shared" si="11"/>
        <v>0</v>
      </c>
      <c r="AE53" s="67">
        <f t="shared" si="5"/>
        <v>0</v>
      </c>
      <c r="AG53" s="48" t="s">
        <v>435</v>
      </c>
      <c r="AH53" s="48" t="s">
        <v>0</v>
      </c>
      <c r="AI53" s="13">
        <f t="shared" si="6"/>
        <v>0</v>
      </c>
      <c r="AJ53" s="13">
        <f t="shared" si="7"/>
        <v>0</v>
      </c>
      <c r="AK53" s="13">
        <f t="shared" si="8"/>
        <v>0</v>
      </c>
      <c r="AL53" s="13">
        <v>0</v>
      </c>
      <c r="AM53" s="13">
        <v>0</v>
      </c>
      <c r="AN53" s="38" t="str">
        <f t="shared" si="9"/>
        <v>-</v>
      </c>
    </row>
    <row r="54" spans="1:40" ht="15" customHeight="1">
      <c r="A54" s="48" t="s">
        <v>174</v>
      </c>
      <c r="B54" s="48" t="s">
        <v>175</v>
      </c>
      <c r="C54" s="48" t="s">
        <v>657</v>
      </c>
      <c r="D54" s="48" t="s">
        <v>652</v>
      </c>
      <c r="E54" s="48" t="s">
        <v>704</v>
      </c>
      <c r="F54" s="48" t="s">
        <v>659</v>
      </c>
      <c r="G54" s="48" t="s">
        <v>660</v>
      </c>
      <c r="H54" s="48" t="s">
        <v>705</v>
      </c>
      <c r="I54" s="48" t="s">
        <v>48</v>
      </c>
      <c r="J54" s="48" t="s">
        <v>48</v>
      </c>
      <c r="K54" s="48" t="s">
        <v>120</v>
      </c>
      <c r="L54" s="48" t="s">
        <v>268</v>
      </c>
      <c r="M54" s="48" t="s">
        <v>56</v>
      </c>
      <c r="N54" s="20" t="s">
        <v>706</v>
      </c>
      <c r="O54" s="28" t="s">
        <v>268</v>
      </c>
      <c r="P54" s="13" t="s">
        <v>268</v>
      </c>
      <c r="Q54" s="13" t="s">
        <v>48</v>
      </c>
      <c r="R54" s="13"/>
      <c r="S54" s="13" t="s">
        <v>1183</v>
      </c>
      <c r="T54" s="167">
        <v>0</v>
      </c>
      <c r="U54" s="167">
        <v>0</v>
      </c>
      <c r="V54" s="167">
        <v>0</v>
      </c>
      <c r="W54" s="48" t="str">
        <f t="shared" si="0"/>
        <v>MISO</v>
      </c>
      <c r="X54" s="13" t="str">
        <f t="shared" si="1"/>
        <v>北京电信</v>
      </c>
      <c r="Y54" s="37" t="str">
        <f t="shared" si="2"/>
        <v>1</v>
      </c>
      <c r="Z54" s="37"/>
      <c r="AA54" s="118" t="s">
        <v>424</v>
      </c>
      <c r="AB54" s="55" t="s">
        <v>259</v>
      </c>
      <c r="AC54" s="76">
        <f t="shared" si="10"/>
        <v>0</v>
      </c>
      <c r="AD54" s="76">
        <f t="shared" si="11"/>
        <v>1</v>
      </c>
      <c r="AE54" s="67">
        <f t="shared" si="5"/>
        <v>0</v>
      </c>
      <c r="AG54" s="48" t="s">
        <v>435</v>
      </c>
      <c r="AH54" s="48" t="s">
        <v>4</v>
      </c>
      <c r="AI54" s="13">
        <f t="shared" si="6"/>
        <v>0</v>
      </c>
      <c r="AJ54" s="13">
        <f t="shared" si="7"/>
        <v>0</v>
      </c>
      <c r="AK54" s="13">
        <f t="shared" si="8"/>
        <v>0</v>
      </c>
      <c r="AL54" s="13">
        <v>0</v>
      </c>
      <c r="AM54" s="13">
        <v>0</v>
      </c>
      <c r="AN54" s="38" t="str">
        <f t="shared" si="9"/>
        <v>-</v>
      </c>
    </row>
    <row r="55" spans="1:40" ht="15" customHeight="1">
      <c r="A55" s="48" t="s">
        <v>155</v>
      </c>
      <c r="B55" s="48" t="s">
        <v>156</v>
      </c>
      <c r="C55" s="48" t="s">
        <v>63</v>
      </c>
      <c r="D55" s="48" t="s">
        <v>157</v>
      </c>
      <c r="E55" s="48" t="s">
        <v>1211</v>
      </c>
      <c r="F55" s="48" t="s">
        <v>1212</v>
      </c>
      <c r="G55" s="48" t="s">
        <v>449</v>
      </c>
      <c r="H55" s="48" t="s">
        <v>137</v>
      </c>
      <c r="I55" s="48" t="s">
        <v>48</v>
      </c>
      <c r="J55" s="48" t="s">
        <v>666</v>
      </c>
      <c r="K55" s="48" t="s">
        <v>120</v>
      </c>
      <c r="L55" s="48" t="s">
        <v>1272</v>
      </c>
      <c r="M55" s="48" t="s">
        <v>140</v>
      </c>
      <c r="N55" s="165" t="s">
        <v>1213</v>
      </c>
      <c r="O55" s="13"/>
      <c r="P55" s="13"/>
      <c r="Q55" s="13" t="s">
        <v>666</v>
      </c>
      <c r="R55" s="13"/>
      <c r="S55" s="48" t="s">
        <v>1183</v>
      </c>
      <c r="T55" s="217">
        <v>17</v>
      </c>
      <c r="U55" s="167">
        <v>0</v>
      </c>
      <c r="V55" s="167">
        <v>0</v>
      </c>
      <c r="W55" s="48" t="str">
        <f t="shared" si="0"/>
        <v>AC</v>
      </c>
      <c r="X55" s="13" t="str">
        <f t="shared" si="1"/>
        <v>安徽移动</v>
      </c>
      <c r="Y55" s="37" t="str">
        <f t="shared" si="2"/>
        <v>0</v>
      </c>
      <c r="Z55" s="37"/>
      <c r="AA55" s="119" t="s">
        <v>424</v>
      </c>
      <c r="AB55" s="55" t="s">
        <v>261</v>
      </c>
      <c r="AC55" s="76">
        <f t="shared" si="10"/>
        <v>0</v>
      </c>
      <c r="AD55" s="76">
        <f t="shared" si="11"/>
        <v>0</v>
      </c>
      <c r="AE55" s="67">
        <f t="shared" si="5"/>
        <v>0</v>
      </c>
      <c r="AG55" s="48" t="s">
        <v>435</v>
      </c>
      <c r="AH55" s="48" t="s">
        <v>449</v>
      </c>
      <c r="AI55" s="13">
        <f t="shared" si="6"/>
        <v>0</v>
      </c>
      <c r="AJ55" s="13">
        <f t="shared" si="7"/>
        <v>0</v>
      </c>
      <c r="AK55" s="13">
        <f t="shared" si="8"/>
        <v>0</v>
      </c>
      <c r="AL55" s="13">
        <v>0</v>
      </c>
      <c r="AM55" s="13">
        <v>0</v>
      </c>
      <c r="AN55" s="38" t="str">
        <f t="shared" si="9"/>
        <v>-</v>
      </c>
    </row>
    <row r="56" spans="1:40" ht="15" customHeight="1">
      <c r="A56" s="48" t="s">
        <v>174</v>
      </c>
      <c r="B56" s="48" t="s">
        <v>175</v>
      </c>
      <c r="C56" s="48" t="s">
        <v>63</v>
      </c>
      <c r="D56" s="48" t="s">
        <v>64</v>
      </c>
      <c r="E56" s="48" t="s">
        <v>1211</v>
      </c>
      <c r="F56" s="48" t="s">
        <v>1212</v>
      </c>
      <c r="G56" s="48" t="s">
        <v>449</v>
      </c>
      <c r="H56" s="48" t="s">
        <v>137</v>
      </c>
      <c r="I56" s="48" t="s">
        <v>48</v>
      </c>
      <c r="J56" s="48" t="s">
        <v>666</v>
      </c>
      <c r="K56" s="48" t="s">
        <v>120</v>
      </c>
      <c r="L56" s="48" t="s">
        <v>1272</v>
      </c>
      <c r="M56" s="48" t="s">
        <v>140</v>
      </c>
      <c r="N56" s="165" t="s">
        <v>1213</v>
      </c>
      <c r="O56" s="13"/>
      <c r="P56" s="13"/>
      <c r="Q56" s="13" t="s">
        <v>666</v>
      </c>
      <c r="R56" s="13"/>
      <c r="S56" s="48" t="s">
        <v>1183</v>
      </c>
      <c r="T56" s="217"/>
      <c r="U56" s="167">
        <v>0</v>
      </c>
      <c r="V56" s="167">
        <v>0</v>
      </c>
      <c r="W56" s="48" t="str">
        <f t="shared" si="0"/>
        <v>AC</v>
      </c>
      <c r="X56" s="13" t="str">
        <f t="shared" si="1"/>
        <v>北京电信</v>
      </c>
      <c r="Y56" s="37" t="str">
        <f t="shared" si="2"/>
        <v>0</v>
      </c>
      <c r="Z56" s="37"/>
      <c r="AA56" s="119" t="s">
        <v>424</v>
      </c>
      <c r="AB56" s="71" t="s">
        <v>464</v>
      </c>
      <c r="AC56" s="76">
        <f t="shared" si="10"/>
        <v>0</v>
      </c>
      <c r="AD56" s="76">
        <f t="shared" si="11"/>
        <v>3</v>
      </c>
      <c r="AE56" s="67">
        <f t="shared" si="5"/>
        <v>0</v>
      </c>
      <c r="AG56" s="48" t="s">
        <v>187</v>
      </c>
      <c r="AH56" s="48" t="s">
        <v>0</v>
      </c>
      <c r="AI56" s="13">
        <f t="shared" si="6"/>
        <v>0</v>
      </c>
      <c r="AJ56" s="13">
        <f t="shared" si="7"/>
        <v>0</v>
      </c>
      <c r="AK56" s="13">
        <f t="shared" si="8"/>
        <v>0</v>
      </c>
      <c r="AL56" s="13">
        <v>0</v>
      </c>
      <c r="AM56" s="13">
        <v>0</v>
      </c>
      <c r="AN56" s="38" t="str">
        <f t="shared" si="9"/>
        <v>-</v>
      </c>
    </row>
    <row r="57" spans="1:40" ht="15" customHeight="1">
      <c r="A57" s="48" t="s">
        <v>296</v>
      </c>
      <c r="B57" s="48" t="s">
        <v>297</v>
      </c>
      <c r="C57" s="48" t="s">
        <v>63</v>
      </c>
      <c r="D57" s="48" t="s">
        <v>64</v>
      </c>
      <c r="E57" s="48" t="s">
        <v>1211</v>
      </c>
      <c r="F57" s="48" t="s">
        <v>1212</v>
      </c>
      <c r="G57" s="48" t="s">
        <v>449</v>
      </c>
      <c r="H57" s="48" t="s">
        <v>137</v>
      </c>
      <c r="I57" s="48" t="s">
        <v>48</v>
      </c>
      <c r="J57" s="48" t="s">
        <v>666</v>
      </c>
      <c r="K57" s="48" t="s">
        <v>120</v>
      </c>
      <c r="L57" s="48" t="s">
        <v>1272</v>
      </c>
      <c r="M57" s="48" t="s">
        <v>140</v>
      </c>
      <c r="N57" s="165" t="s">
        <v>1213</v>
      </c>
      <c r="O57" s="13"/>
      <c r="P57" s="13"/>
      <c r="Q57" s="13" t="s">
        <v>666</v>
      </c>
      <c r="R57" s="13"/>
      <c r="S57" s="48" t="s">
        <v>1183</v>
      </c>
      <c r="T57" s="217"/>
      <c r="U57" s="167">
        <v>0</v>
      </c>
      <c r="V57" s="167">
        <v>0</v>
      </c>
      <c r="W57" s="48" t="str">
        <f t="shared" si="0"/>
        <v>AC</v>
      </c>
      <c r="X57" s="13" t="str">
        <f t="shared" si="1"/>
        <v>广东广电</v>
      </c>
      <c r="Y57" s="37" t="str">
        <f t="shared" si="2"/>
        <v>0</v>
      </c>
      <c r="Z57" s="37"/>
      <c r="AA57" s="119" t="s">
        <v>424</v>
      </c>
      <c r="AB57" s="71" t="s">
        <v>465</v>
      </c>
      <c r="AC57" s="76">
        <f t="shared" si="10"/>
        <v>0</v>
      </c>
      <c r="AD57" s="76">
        <f t="shared" si="11"/>
        <v>3</v>
      </c>
      <c r="AE57" s="67">
        <f t="shared" si="5"/>
        <v>0</v>
      </c>
      <c r="AG57" s="48" t="s">
        <v>187</v>
      </c>
      <c r="AH57" s="48" t="s">
        <v>4</v>
      </c>
      <c r="AI57" s="13">
        <f t="shared" si="6"/>
        <v>0</v>
      </c>
      <c r="AJ57" s="13">
        <f t="shared" si="7"/>
        <v>0</v>
      </c>
      <c r="AK57" s="13">
        <f t="shared" si="8"/>
        <v>0</v>
      </c>
      <c r="AL57" s="13">
        <v>0</v>
      </c>
      <c r="AM57" s="13">
        <v>0</v>
      </c>
      <c r="AN57" s="38" t="str">
        <f t="shared" si="9"/>
        <v>-</v>
      </c>
    </row>
    <row r="58" spans="1:40" ht="15" customHeight="1">
      <c r="A58" s="48" t="s">
        <v>215</v>
      </c>
      <c r="B58" s="48" t="s">
        <v>214</v>
      </c>
      <c r="C58" s="48" t="s">
        <v>63</v>
      </c>
      <c r="D58" s="48" t="s">
        <v>157</v>
      </c>
      <c r="E58" s="48" t="s">
        <v>1211</v>
      </c>
      <c r="F58" s="48" t="s">
        <v>1212</v>
      </c>
      <c r="G58" s="48" t="s">
        <v>449</v>
      </c>
      <c r="H58" s="48" t="s">
        <v>137</v>
      </c>
      <c r="I58" s="48" t="s">
        <v>48</v>
      </c>
      <c r="J58" s="48" t="s">
        <v>666</v>
      </c>
      <c r="K58" s="48" t="s">
        <v>120</v>
      </c>
      <c r="L58" s="48" t="s">
        <v>1272</v>
      </c>
      <c r="M58" s="48" t="s">
        <v>140</v>
      </c>
      <c r="N58" s="165" t="s">
        <v>1213</v>
      </c>
      <c r="O58" s="13"/>
      <c r="P58" s="13"/>
      <c r="Q58" s="13" t="s">
        <v>666</v>
      </c>
      <c r="R58" s="13"/>
      <c r="S58" s="48" t="s">
        <v>1183</v>
      </c>
      <c r="T58" s="217"/>
      <c r="U58" s="167">
        <v>0</v>
      </c>
      <c r="V58" s="167">
        <v>0</v>
      </c>
      <c r="W58" s="48" t="str">
        <f t="shared" si="0"/>
        <v>AC</v>
      </c>
      <c r="X58" s="13" t="str">
        <f t="shared" si="1"/>
        <v>湖北移动</v>
      </c>
      <c r="Y58" s="37" t="str">
        <f t="shared" si="2"/>
        <v>0</v>
      </c>
      <c r="Z58" s="37"/>
      <c r="AA58" s="119" t="s">
        <v>424</v>
      </c>
      <c r="AB58" s="71" t="s">
        <v>466</v>
      </c>
      <c r="AC58" s="76">
        <f t="shared" si="10"/>
        <v>0</v>
      </c>
      <c r="AD58" s="76">
        <f t="shared" si="11"/>
        <v>0</v>
      </c>
      <c r="AE58" s="67">
        <f t="shared" si="5"/>
        <v>0</v>
      </c>
      <c r="AG58" s="48" t="s">
        <v>485</v>
      </c>
      <c r="AH58" s="48" t="s">
        <v>4</v>
      </c>
      <c r="AI58" s="13">
        <f t="shared" si="6"/>
        <v>0</v>
      </c>
      <c r="AJ58" s="13">
        <f t="shared" si="7"/>
        <v>0</v>
      </c>
      <c r="AK58" s="13">
        <f t="shared" si="8"/>
        <v>0</v>
      </c>
      <c r="AL58" s="13">
        <v>0</v>
      </c>
      <c r="AM58" s="13">
        <v>0</v>
      </c>
      <c r="AN58" s="38" t="str">
        <f t="shared" si="9"/>
        <v>-</v>
      </c>
    </row>
    <row r="59" spans="1:40" ht="15" customHeight="1">
      <c r="A59" s="48" t="s">
        <v>234</v>
      </c>
      <c r="B59" s="48" t="s">
        <v>235</v>
      </c>
      <c r="C59" s="48" t="s">
        <v>63</v>
      </c>
      <c r="D59" s="48" t="s">
        <v>64</v>
      </c>
      <c r="E59" s="48" t="s">
        <v>1211</v>
      </c>
      <c r="F59" s="48" t="s">
        <v>1212</v>
      </c>
      <c r="G59" s="48" t="s">
        <v>449</v>
      </c>
      <c r="H59" s="48" t="s">
        <v>137</v>
      </c>
      <c r="I59" s="48" t="s">
        <v>48</v>
      </c>
      <c r="J59" s="48" t="s">
        <v>666</v>
      </c>
      <c r="K59" s="48" t="s">
        <v>120</v>
      </c>
      <c r="L59" s="48" t="s">
        <v>1272</v>
      </c>
      <c r="M59" s="48" t="s">
        <v>140</v>
      </c>
      <c r="N59" s="165" t="s">
        <v>1213</v>
      </c>
      <c r="O59" s="13"/>
      <c r="P59" s="13"/>
      <c r="Q59" s="13" t="s">
        <v>666</v>
      </c>
      <c r="R59" s="13"/>
      <c r="S59" s="48" t="s">
        <v>1183</v>
      </c>
      <c r="T59" s="217"/>
      <c r="U59" s="167">
        <v>0</v>
      </c>
      <c r="V59" s="167">
        <v>0</v>
      </c>
      <c r="W59" s="48" t="str">
        <f t="shared" si="0"/>
        <v>AC</v>
      </c>
      <c r="X59" s="13" t="str">
        <f t="shared" si="1"/>
        <v>山西电信</v>
      </c>
      <c r="Y59" s="37" t="str">
        <f t="shared" si="2"/>
        <v>0</v>
      </c>
      <c r="Z59" s="37"/>
      <c r="AA59" s="120" t="s">
        <v>434</v>
      </c>
      <c r="AB59" s="55" t="s">
        <v>435</v>
      </c>
      <c r="AC59" s="76">
        <f t="shared" si="10"/>
        <v>0</v>
      </c>
      <c r="AD59" s="76">
        <f t="shared" si="11"/>
        <v>0</v>
      </c>
      <c r="AE59" s="67">
        <f t="shared" si="5"/>
        <v>0</v>
      </c>
      <c r="AG59" s="48" t="s">
        <v>497</v>
      </c>
      <c r="AH59" s="48" t="s">
        <v>3</v>
      </c>
      <c r="AI59" s="13">
        <f t="shared" si="6"/>
        <v>0</v>
      </c>
      <c r="AJ59" s="13">
        <f t="shared" si="7"/>
        <v>0</v>
      </c>
      <c r="AK59" s="13">
        <f t="shared" si="8"/>
        <v>0</v>
      </c>
      <c r="AL59" s="13">
        <v>0</v>
      </c>
      <c r="AM59" s="13">
        <v>0</v>
      </c>
      <c r="AN59" s="38" t="str">
        <f t="shared" si="9"/>
        <v>-</v>
      </c>
    </row>
    <row r="60" spans="1:40" ht="15" customHeight="1">
      <c r="A60" s="48" t="s">
        <v>325</v>
      </c>
      <c r="B60" s="48" t="s">
        <v>326</v>
      </c>
      <c r="C60" s="48" t="s">
        <v>63</v>
      </c>
      <c r="D60" s="48" t="s">
        <v>64</v>
      </c>
      <c r="E60" s="48" t="s">
        <v>1211</v>
      </c>
      <c r="F60" s="48" t="s">
        <v>1212</v>
      </c>
      <c r="G60" s="48" t="s">
        <v>449</v>
      </c>
      <c r="H60" s="48" t="s">
        <v>137</v>
      </c>
      <c r="I60" s="48" t="s">
        <v>48</v>
      </c>
      <c r="J60" s="48" t="s">
        <v>666</v>
      </c>
      <c r="K60" s="48" t="s">
        <v>120</v>
      </c>
      <c r="L60" s="48" t="s">
        <v>1272</v>
      </c>
      <c r="M60" s="48" t="s">
        <v>140</v>
      </c>
      <c r="N60" s="165" t="s">
        <v>1213</v>
      </c>
      <c r="O60" s="13"/>
      <c r="P60" s="13"/>
      <c r="Q60" s="13" t="s">
        <v>666</v>
      </c>
      <c r="R60" s="13"/>
      <c r="S60" s="48" t="s">
        <v>1183</v>
      </c>
      <c r="T60" s="217"/>
      <c r="U60" s="167">
        <v>0</v>
      </c>
      <c r="V60" s="167">
        <v>0</v>
      </c>
      <c r="W60" s="48" t="str">
        <f t="shared" si="0"/>
        <v>AC</v>
      </c>
      <c r="X60" s="13" t="str">
        <f t="shared" si="1"/>
        <v>山西广电</v>
      </c>
      <c r="Y60" s="37" t="str">
        <f t="shared" si="2"/>
        <v>0</v>
      </c>
      <c r="Z60" s="37"/>
      <c r="AA60" s="120" t="s">
        <v>434</v>
      </c>
      <c r="AB60" s="55" t="s">
        <v>436</v>
      </c>
      <c r="AC60" s="76">
        <f t="shared" si="10"/>
        <v>0</v>
      </c>
      <c r="AD60" s="76">
        <f t="shared" si="11"/>
        <v>0</v>
      </c>
      <c r="AE60" s="67">
        <f t="shared" si="5"/>
        <v>0</v>
      </c>
      <c r="AG60" s="48" t="s">
        <v>498</v>
      </c>
      <c r="AH60" s="48" t="s">
        <v>5</v>
      </c>
      <c r="AI60" s="13">
        <f t="shared" si="6"/>
        <v>0</v>
      </c>
      <c r="AJ60" s="13">
        <f t="shared" si="7"/>
        <v>0</v>
      </c>
      <c r="AK60" s="13">
        <f t="shared" si="8"/>
        <v>0</v>
      </c>
      <c r="AL60" s="13">
        <v>0</v>
      </c>
      <c r="AM60" s="13">
        <v>0</v>
      </c>
      <c r="AN60" s="38" t="str">
        <f t="shared" si="9"/>
        <v>-</v>
      </c>
    </row>
    <row r="61" spans="1:40" ht="15" customHeight="1">
      <c r="A61" s="48" t="s">
        <v>236</v>
      </c>
      <c r="B61" s="48" t="s">
        <v>14</v>
      </c>
      <c r="C61" s="48" t="s">
        <v>63</v>
      </c>
      <c r="D61" s="48" t="s">
        <v>157</v>
      </c>
      <c r="E61" s="48" t="s">
        <v>1211</v>
      </c>
      <c r="F61" s="48" t="s">
        <v>1212</v>
      </c>
      <c r="G61" s="48" t="s">
        <v>449</v>
      </c>
      <c r="H61" s="48" t="s">
        <v>137</v>
      </c>
      <c r="I61" s="48" t="s">
        <v>48</v>
      </c>
      <c r="J61" s="48" t="s">
        <v>666</v>
      </c>
      <c r="K61" s="48" t="s">
        <v>120</v>
      </c>
      <c r="L61" s="48" t="s">
        <v>1272</v>
      </c>
      <c r="M61" s="48" t="s">
        <v>140</v>
      </c>
      <c r="N61" s="165" t="s">
        <v>1213</v>
      </c>
      <c r="O61" s="13"/>
      <c r="P61" s="13"/>
      <c r="Q61" s="13" t="s">
        <v>666</v>
      </c>
      <c r="R61" s="13"/>
      <c r="S61" s="48" t="s">
        <v>1183</v>
      </c>
      <c r="T61" s="217"/>
      <c r="U61" s="167">
        <v>0</v>
      </c>
      <c r="V61" s="167">
        <v>0</v>
      </c>
      <c r="W61" s="48" t="str">
        <f t="shared" si="0"/>
        <v>AC</v>
      </c>
      <c r="X61" s="13" t="str">
        <f t="shared" si="1"/>
        <v>山西移动</v>
      </c>
      <c r="Y61" s="37" t="str">
        <f t="shared" si="2"/>
        <v>0</v>
      </c>
      <c r="Z61" s="37"/>
      <c r="AA61" s="120" t="s">
        <v>434</v>
      </c>
      <c r="AB61" s="55" t="s">
        <v>437</v>
      </c>
      <c r="AC61" s="76">
        <f t="shared" si="10"/>
        <v>0</v>
      </c>
      <c r="AD61" s="76">
        <f t="shared" si="11"/>
        <v>0</v>
      </c>
      <c r="AE61" s="67">
        <f t="shared" si="5"/>
        <v>0</v>
      </c>
      <c r="AG61" s="48" t="s">
        <v>416</v>
      </c>
      <c r="AH61" s="48" t="s">
        <v>1</v>
      </c>
      <c r="AI61" s="13">
        <f t="shared" si="6"/>
        <v>15</v>
      </c>
      <c r="AJ61" s="13">
        <f t="shared" si="7"/>
        <v>6</v>
      </c>
      <c r="AK61" s="13">
        <f t="shared" si="8"/>
        <v>0</v>
      </c>
      <c r="AL61" s="13">
        <v>0</v>
      </c>
      <c r="AM61" s="13">
        <v>0</v>
      </c>
      <c r="AN61" s="38" t="str">
        <f t="shared" si="9"/>
        <v>-</v>
      </c>
    </row>
    <row r="62" spans="1:40" ht="15" customHeight="1">
      <c r="A62" s="48" t="s">
        <v>239</v>
      </c>
      <c r="B62" s="48" t="s">
        <v>240</v>
      </c>
      <c r="C62" s="48" t="s">
        <v>63</v>
      </c>
      <c r="D62" s="48" t="s">
        <v>157</v>
      </c>
      <c r="E62" s="48" t="s">
        <v>1211</v>
      </c>
      <c r="F62" s="48" t="s">
        <v>1212</v>
      </c>
      <c r="G62" s="48" t="s">
        <v>449</v>
      </c>
      <c r="H62" s="48" t="s">
        <v>137</v>
      </c>
      <c r="I62" s="48" t="s">
        <v>48</v>
      </c>
      <c r="J62" s="13" t="s">
        <v>666</v>
      </c>
      <c r="K62" s="48" t="s">
        <v>120</v>
      </c>
      <c r="L62" s="48" t="s">
        <v>1272</v>
      </c>
      <c r="M62" s="48" t="s">
        <v>140</v>
      </c>
      <c r="N62" s="165" t="s">
        <v>1213</v>
      </c>
      <c r="O62" s="13"/>
      <c r="P62" s="13"/>
      <c r="Q62" s="13" t="s">
        <v>666</v>
      </c>
      <c r="R62" s="13"/>
      <c r="S62" s="48" t="s">
        <v>1183</v>
      </c>
      <c r="T62" s="217"/>
      <c r="U62" s="167">
        <v>0</v>
      </c>
      <c r="V62" s="167">
        <v>0</v>
      </c>
      <c r="W62" s="48" t="str">
        <f t="shared" si="0"/>
        <v>AC</v>
      </c>
      <c r="X62" s="13" t="str">
        <f t="shared" si="1"/>
        <v>四川移动</v>
      </c>
      <c r="Y62" s="37" t="str">
        <f t="shared" si="2"/>
        <v>0</v>
      </c>
      <c r="Z62" s="37"/>
      <c r="AA62" s="120" t="s">
        <v>434</v>
      </c>
      <c r="AB62" s="55" t="s">
        <v>438</v>
      </c>
      <c r="AC62" s="76">
        <f t="shared" si="10"/>
        <v>0</v>
      </c>
      <c r="AD62" s="76">
        <f t="shared" si="11"/>
        <v>0</v>
      </c>
      <c r="AE62" s="67">
        <f t="shared" si="5"/>
        <v>0</v>
      </c>
      <c r="AG62" s="48" t="s">
        <v>416</v>
      </c>
      <c r="AH62" s="48" t="s">
        <v>0</v>
      </c>
      <c r="AI62" s="13">
        <f t="shared" si="6"/>
        <v>0</v>
      </c>
      <c r="AJ62" s="13">
        <f t="shared" si="7"/>
        <v>0</v>
      </c>
      <c r="AK62" s="13">
        <f t="shared" si="8"/>
        <v>0</v>
      </c>
      <c r="AL62" s="13">
        <v>0</v>
      </c>
      <c r="AM62" s="13">
        <v>0</v>
      </c>
      <c r="AN62" s="38" t="str">
        <f t="shared" si="9"/>
        <v>-</v>
      </c>
    </row>
    <row r="63" spans="1:40" ht="15" customHeight="1">
      <c r="A63" s="48" t="s">
        <v>243</v>
      </c>
      <c r="B63" s="48" t="s">
        <v>244</v>
      </c>
      <c r="C63" s="48" t="s">
        <v>245</v>
      </c>
      <c r="D63" s="48" t="s">
        <v>246</v>
      </c>
      <c r="E63" s="48" t="s">
        <v>1211</v>
      </c>
      <c r="F63" s="48" t="s">
        <v>1212</v>
      </c>
      <c r="G63" s="48" t="s">
        <v>449</v>
      </c>
      <c r="H63" s="48" t="s">
        <v>137</v>
      </c>
      <c r="I63" s="48" t="s">
        <v>48</v>
      </c>
      <c r="J63" s="13" t="s">
        <v>666</v>
      </c>
      <c r="K63" s="48" t="s">
        <v>120</v>
      </c>
      <c r="L63" s="48" t="s">
        <v>1272</v>
      </c>
      <c r="M63" s="48" t="s">
        <v>140</v>
      </c>
      <c r="N63" s="165" t="s">
        <v>1213</v>
      </c>
      <c r="O63" s="13"/>
      <c r="P63" s="13"/>
      <c r="Q63" s="13" t="s">
        <v>666</v>
      </c>
      <c r="R63" s="13"/>
      <c r="S63" s="48" t="s">
        <v>1183</v>
      </c>
      <c r="T63" s="217"/>
      <c r="U63" s="167">
        <v>0</v>
      </c>
      <c r="V63" s="167">
        <v>0</v>
      </c>
      <c r="W63" s="48" t="str">
        <f t="shared" si="0"/>
        <v>AC</v>
      </c>
      <c r="X63" s="13" t="str">
        <f t="shared" si="1"/>
        <v>虚拟运营商爱施德</v>
      </c>
      <c r="Y63" s="37" t="str">
        <f t="shared" si="2"/>
        <v>0</v>
      </c>
      <c r="Z63" s="37"/>
      <c r="AA63" s="120" t="s">
        <v>434</v>
      </c>
      <c r="AB63" s="55" t="s">
        <v>223</v>
      </c>
      <c r="AC63" s="76">
        <f t="shared" si="10"/>
        <v>0</v>
      </c>
      <c r="AD63" s="76">
        <f t="shared" si="11"/>
        <v>0</v>
      </c>
      <c r="AE63" s="67">
        <f t="shared" si="5"/>
        <v>0</v>
      </c>
      <c r="AG63" s="48" t="s">
        <v>297</v>
      </c>
      <c r="AH63" s="48" t="s">
        <v>5</v>
      </c>
      <c r="AI63" s="13">
        <f t="shared" si="6"/>
        <v>0</v>
      </c>
      <c r="AJ63" s="13">
        <f t="shared" si="7"/>
        <v>0</v>
      </c>
      <c r="AK63" s="13">
        <f t="shared" si="8"/>
        <v>0</v>
      </c>
      <c r="AL63" s="13">
        <v>0</v>
      </c>
      <c r="AM63" s="13">
        <v>0</v>
      </c>
      <c r="AN63" s="38" t="str">
        <f t="shared" si="9"/>
        <v>-</v>
      </c>
    </row>
    <row r="64" spans="1:40" ht="15" customHeight="1">
      <c r="A64" s="48" t="s">
        <v>247</v>
      </c>
      <c r="B64" s="48" t="s">
        <v>248</v>
      </c>
      <c r="C64" s="48" t="s">
        <v>245</v>
      </c>
      <c r="D64" s="48" t="s">
        <v>246</v>
      </c>
      <c r="E64" s="48" t="s">
        <v>1211</v>
      </c>
      <c r="F64" s="48" t="s">
        <v>1212</v>
      </c>
      <c r="G64" s="48" t="s">
        <v>449</v>
      </c>
      <c r="H64" s="48" t="s">
        <v>137</v>
      </c>
      <c r="I64" s="48" t="s">
        <v>48</v>
      </c>
      <c r="J64" s="13" t="s">
        <v>666</v>
      </c>
      <c r="K64" s="48" t="s">
        <v>120</v>
      </c>
      <c r="L64" s="48" t="s">
        <v>1272</v>
      </c>
      <c r="M64" s="48" t="s">
        <v>140</v>
      </c>
      <c r="N64" s="165" t="s">
        <v>1213</v>
      </c>
      <c r="O64" s="13"/>
      <c r="P64" s="13"/>
      <c r="Q64" s="13" t="s">
        <v>666</v>
      </c>
      <c r="R64" s="13"/>
      <c r="S64" s="48" t="s">
        <v>1183</v>
      </c>
      <c r="T64" s="217"/>
      <c r="U64" s="167">
        <v>0</v>
      </c>
      <c r="V64" s="167">
        <v>0</v>
      </c>
      <c r="W64" s="48" t="str">
        <f t="shared" si="0"/>
        <v>AC</v>
      </c>
      <c r="X64" s="13" t="str">
        <f t="shared" si="1"/>
        <v>虚拟运营商天音</v>
      </c>
      <c r="Y64" s="37" t="str">
        <f t="shared" si="2"/>
        <v>0</v>
      </c>
      <c r="Z64" s="37"/>
      <c r="AA64" s="120" t="s">
        <v>434</v>
      </c>
      <c r="AB64" s="55" t="s">
        <v>439</v>
      </c>
      <c r="AC64" s="76">
        <f t="shared" si="10"/>
        <v>0</v>
      </c>
      <c r="AD64" s="76">
        <f t="shared" si="11"/>
        <v>0</v>
      </c>
      <c r="AE64" s="67">
        <f t="shared" si="5"/>
        <v>0</v>
      </c>
      <c r="AG64" s="48" t="s">
        <v>297</v>
      </c>
      <c r="AH64" s="48" t="s">
        <v>265</v>
      </c>
      <c r="AI64" s="13">
        <f t="shared" si="6"/>
        <v>118</v>
      </c>
      <c r="AJ64" s="13">
        <f t="shared" si="7"/>
        <v>0</v>
      </c>
      <c r="AK64" s="13">
        <f t="shared" si="8"/>
        <v>0</v>
      </c>
      <c r="AL64" s="13">
        <v>3</v>
      </c>
      <c r="AM64" s="13">
        <v>3</v>
      </c>
      <c r="AN64" s="38">
        <f t="shared" si="9"/>
        <v>0</v>
      </c>
    </row>
    <row r="65" spans="1:40" ht="15" customHeight="1">
      <c r="A65" s="48" t="s">
        <v>353</v>
      </c>
      <c r="B65" s="48" t="s">
        <v>354</v>
      </c>
      <c r="C65" s="48" t="s">
        <v>63</v>
      </c>
      <c r="D65" s="48" t="s">
        <v>64</v>
      </c>
      <c r="E65" s="48" t="s">
        <v>1211</v>
      </c>
      <c r="F65" s="48" t="s">
        <v>1212</v>
      </c>
      <c r="G65" s="48" t="s">
        <v>449</v>
      </c>
      <c r="H65" s="48" t="s">
        <v>137</v>
      </c>
      <c r="I65" s="48" t="s">
        <v>48</v>
      </c>
      <c r="J65" s="13" t="s">
        <v>666</v>
      </c>
      <c r="K65" s="48" t="s">
        <v>120</v>
      </c>
      <c r="L65" s="48" t="s">
        <v>1272</v>
      </c>
      <c r="M65" s="48" t="s">
        <v>140</v>
      </c>
      <c r="N65" s="165" t="s">
        <v>1213</v>
      </c>
      <c r="O65" s="13"/>
      <c r="P65" s="13"/>
      <c r="Q65" s="13" t="s">
        <v>666</v>
      </c>
      <c r="R65" s="13"/>
      <c r="S65" s="48" t="s">
        <v>1183</v>
      </c>
      <c r="T65" s="217"/>
      <c r="U65" s="167">
        <v>0</v>
      </c>
      <c r="V65" s="167">
        <v>0</v>
      </c>
      <c r="W65" s="48" t="str">
        <f t="shared" si="0"/>
        <v>AC</v>
      </c>
      <c r="X65" s="13" t="str">
        <f t="shared" si="1"/>
        <v>直播星广电</v>
      </c>
      <c r="Y65" s="37" t="str">
        <f t="shared" si="2"/>
        <v>0</v>
      </c>
      <c r="Z65" s="37"/>
      <c r="AA65" s="120" t="s">
        <v>434</v>
      </c>
      <c r="AB65" s="55" t="s">
        <v>440</v>
      </c>
      <c r="AC65" s="76">
        <f t="shared" si="10"/>
        <v>0</v>
      </c>
      <c r="AD65" s="76">
        <f t="shared" si="11"/>
        <v>0</v>
      </c>
      <c r="AE65" s="67">
        <f t="shared" si="5"/>
        <v>0</v>
      </c>
      <c r="AG65" s="48" t="s">
        <v>297</v>
      </c>
      <c r="AH65" s="48" t="s">
        <v>494</v>
      </c>
      <c r="AI65" s="13">
        <f t="shared" si="6"/>
        <v>0</v>
      </c>
      <c r="AJ65" s="13">
        <f t="shared" si="7"/>
        <v>0</v>
      </c>
      <c r="AK65" s="13">
        <f t="shared" si="8"/>
        <v>0</v>
      </c>
      <c r="AL65" s="13">
        <v>0</v>
      </c>
      <c r="AM65" s="13">
        <v>0</v>
      </c>
      <c r="AN65" s="38" t="str">
        <f t="shared" si="9"/>
        <v>-</v>
      </c>
    </row>
    <row r="66" spans="1:40" ht="15" customHeight="1">
      <c r="A66" s="48" t="s">
        <v>133</v>
      </c>
      <c r="B66" s="48" t="s">
        <v>134</v>
      </c>
      <c r="C66" s="48" t="s">
        <v>63</v>
      </c>
      <c r="D66" s="48" t="s">
        <v>64</v>
      </c>
      <c r="E66" s="48" t="s">
        <v>1199</v>
      </c>
      <c r="F66" s="48" t="s">
        <v>1200</v>
      </c>
      <c r="G66" s="48" t="s">
        <v>449</v>
      </c>
      <c r="H66" s="48" t="s">
        <v>41</v>
      </c>
      <c r="I66" s="48" t="s">
        <v>48</v>
      </c>
      <c r="J66" s="48" t="s">
        <v>666</v>
      </c>
      <c r="K66" s="48" t="s">
        <v>120</v>
      </c>
      <c r="L66" s="48" t="s">
        <v>1272</v>
      </c>
      <c r="M66" s="48" t="s">
        <v>56</v>
      </c>
      <c r="N66" s="165" t="s">
        <v>1201</v>
      </c>
      <c r="O66" s="13"/>
      <c r="P66" s="13"/>
      <c r="Q66" s="13" t="s">
        <v>666</v>
      </c>
      <c r="R66" s="13"/>
      <c r="S66" s="48" t="s">
        <v>1183</v>
      </c>
      <c r="T66" s="217">
        <v>962</v>
      </c>
      <c r="U66" s="167">
        <v>0</v>
      </c>
      <c r="V66" s="167">
        <v>0</v>
      </c>
      <c r="W66" s="48" t="str">
        <f t="shared" ref="W66:W129" si="12">IFERROR(IF(G66="CRM_CUI",G66,(IF(G66="CRM_CMI",G66,MID(G66,1,FIND("_",G66)-1)))),G66)</f>
        <v>AC</v>
      </c>
      <c r="X66" s="13" t="str">
        <f t="shared" ref="X66:X129" si="13">MID(A66,5,LEN(A66)-4)</f>
        <v>安徽电信</v>
      </c>
      <c r="Y66" s="37" t="str">
        <f t="shared" ref="Y66:Y129" si="14">IF(N66=O66,IF(N66="","0","1"),IF(N66=P66,IF(N66="","0","1"),IF(O66=P66,IF(O66="","0","1"),IF(N66="","0","0"))))</f>
        <v>0</v>
      </c>
      <c r="Z66" s="37"/>
      <c r="AA66" s="120" t="s">
        <v>434</v>
      </c>
      <c r="AB66" s="55" t="s">
        <v>441</v>
      </c>
      <c r="AC66" s="76">
        <f t="shared" ref="AC66:AC74" si="15">SUMIFS(AN:AN,AG:AG,AB66&amp;"*")</f>
        <v>0</v>
      </c>
      <c r="AD66" s="76">
        <f t="shared" ref="AD66:AD74" si="16">COUNTIFS(AG:AG,AB66&amp;"*",AN:AN,"&lt;&gt;-")</f>
        <v>1</v>
      </c>
      <c r="AE66" s="67">
        <f t="shared" si="5"/>
        <v>0</v>
      </c>
      <c r="AG66" s="48" t="s">
        <v>297</v>
      </c>
      <c r="AH66" s="48" t="s">
        <v>449</v>
      </c>
      <c r="AI66" s="13">
        <f t="shared" si="6"/>
        <v>0</v>
      </c>
      <c r="AJ66" s="13">
        <f t="shared" si="7"/>
        <v>0</v>
      </c>
      <c r="AK66" s="13">
        <f t="shared" si="8"/>
        <v>0</v>
      </c>
      <c r="AL66" s="13">
        <v>0</v>
      </c>
      <c r="AM66" s="13">
        <v>0</v>
      </c>
      <c r="AN66" s="38" t="str">
        <f t="shared" si="9"/>
        <v>-</v>
      </c>
    </row>
    <row r="67" spans="1:40" ht="15" customHeight="1">
      <c r="A67" s="48" t="s">
        <v>155</v>
      </c>
      <c r="B67" s="48" t="s">
        <v>156</v>
      </c>
      <c r="C67" s="48" t="s">
        <v>63</v>
      </c>
      <c r="D67" s="48" t="s">
        <v>157</v>
      </c>
      <c r="E67" s="48" t="s">
        <v>1205</v>
      </c>
      <c r="F67" s="48" t="s">
        <v>1200</v>
      </c>
      <c r="G67" s="48" t="s">
        <v>449</v>
      </c>
      <c r="H67" s="48" t="s">
        <v>137</v>
      </c>
      <c r="I67" s="48" t="s">
        <v>48</v>
      </c>
      <c r="J67" s="48" t="s">
        <v>666</v>
      </c>
      <c r="K67" s="48" t="s">
        <v>120</v>
      </c>
      <c r="L67" s="48" t="s">
        <v>1272</v>
      </c>
      <c r="M67" s="48" t="s">
        <v>140</v>
      </c>
      <c r="N67" s="165" t="s">
        <v>1201</v>
      </c>
      <c r="O67" s="13"/>
      <c r="P67" s="13"/>
      <c r="Q67" s="13" t="s">
        <v>666</v>
      </c>
      <c r="R67" s="13"/>
      <c r="S67" s="48" t="s">
        <v>1183</v>
      </c>
      <c r="T67" s="217"/>
      <c r="U67" s="167">
        <v>0</v>
      </c>
      <c r="V67" s="167">
        <v>0</v>
      </c>
      <c r="W67" s="48" t="str">
        <f t="shared" si="12"/>
        <v>AC</v>
      </c>
      <c r="X67" s="13" t="str">
        <f t="shared" si="13"/>
        <v>安徽移动</v>
      </c>
      <c r="Y67" s="37" t="str">
        <f t="shared" si="14"/>
        <v>0</v>
      </c>
      <c r="Z67" s="37"/>
      <c r="AA67" s="120" t="s">
        <v>434</v>
      </c>
      <c r="AB67" s="55" t="s">
        <v>442</v>
      </c>
      <c r="AC67" s="76">
        <f t="shared" si="15"/>
        <v>0</v>
      </c>
      <c r="AD67" s="76">
        <f t="shared" si="16"/>
        <v>0</v>
      </c>
      <c r="AE67" s="67">
        <f t="shared" ref="AE67:AE74" si="17">IF(AD67=0,0,AC67/AD67)</f>
        <v>0</v>
      </c>
      <c r="AG67" s="48" t="s">
        <v>297</v>
      </c>
      <c r="AH67" s="48" t="s">
        <v>2</v>
      </c>
      <c r="AI67" s="13">
        <f t="shared" ref="AI67:AI130" si="18">SUMIFS(T:T,X:X,AG67&amp;"*",W:W,AH67,Y:Y,"0")</f>
        <v>0</v>
      </c>
      <c r="AJ67" s="13">
        <f t="shared" ref="AJ67:AJ130" si="19">SUMIFS(U:U,X:X,AG67&amp;"*",W:W,AH67,Y:Y,"0")</f>
        <v>0</v>
      </c>
      <c r="AK67" s="13">
        <f t="shared" ref="AK67:AK130" si="20">SUMIFS(V:V,X:X,AG67&amp;"*",W:W,AH67,Y:Y,"0")</f>
        <v>0</v>
      </c>
      <c r="AL67" s="13">
        <v>0</v>
      </c>
      <c r="AM67" s="13">
        <v>0</v>
      </c>
      <c r="AN67" s="38" t="str">
        <f t="shared" ref="AN67:AN130" si="21">IF(AL67=0,"-",IF(AK67=0,0,IF(AK67&lt;AM67,0,IF(AJ67/AL67&lt;0.5,0,IF(AI67/AL67&lt;0.5,0,5)))))</f>
        <v>-</v>
      </c>
    </row>
    <row r="68" spans="1:40" ht="15" customHeight="1">
      <c r="A68" s="48" t="s">
        <v>174</v>
      </c>
      <c r="B68" s="48" t="s">
        <v>175</v>
      </c>
      <c r="C68" s="48" t="s">
        <v>63</v>
      </c>
      <c r="D68" s="48" t="s">
        <v>64</v>
      </c>
      <c r="E68" s="48" t="s">
        <v>1205</v>
      </c>
      <c r="F68" s="48" t="s">
        <v>1200</v>
      </c>
      <c r="G68" s="48" t="s">
        <v>449</v>
      </c>
      <c r="H68" s="48" t="s">
        <v>137</v>
      </c>
      <c r="I68" s="48" t="s">
        <v>48</v>
      </c>
      <c r="J68" s="48" t="s">
        <v>666</v>
      </c>
      <c r="K68" s="48" t="s">
        <v>120</v>
      </c>
      <c r="L68" s="48" t="s">
        <v>1272</v>
      </c>
      <c r="M68" s="48" t="s">
        <v>140</v>
      </c>
      <c r="N68" s="165" t="s">
        <v>1201</v>
      </c>
      <c r="O68" s="13"/>
      <c r="P68" s="13"/>
      <c r="Q68" s="13" t="s">
        <v>666</v>
      </c>
      <c r="R68" s="13"/>
      <c r="S68" s="48" t="s">
        <v>1183</v>
      </c>
      <c r="T68" s="217"/>
      <c r="U68" s="167">
        <v>0</v>
      </c>
      <c r="V68" s="167">
        <v>0</v>
      </c>
      <c r="W68" s="48" t="str">
        <f t="shared" si="12"/>
        <v>AC</v>
      </c>
      <c r="X68" s="13" t="str">
        <f t="shared" si="13"/>
        <v>北京电信</v>
      </c>
      <c r="Y68" s="37" t="str">
        <f t="shared" si="14"/>
        <v>0</v>
      </c>
      <c r="Z68" s="37"/>
      <c r="AA68" s="120" t="s">
        <v>434</v>
      </c>
      <c r="AB68" s="55" t="s">
        <v>254</v>
      </c>
      <c r="AC68" s="76">
        <f t="shared" si="15"/>
        <v>0</v>
      </c>
      <c r="AD68" s="76">
        <f t="shared" si="16"/>
        <v>0</v>
      </c>
      <c r="AE68" s="67">
        <f t="shared" si="17"/>
        <v>0</v>
      </c>
      <c r="AG68" s="48" t="s">
        <v>297</v>
      </c>
      <c r="AH68" s="48" t="s">
        <v>0</v>
      </c>
      <c r="AI68" s="13">
        <f t="shared" si="18"/>
        <v>0</v>
      </c>
      <c r="AJ68" s="13">
        <f t="shared" si="19"/>
        <v>0</v>
      </c>
      <c r="AK68" s="13">
        <f t="shared" si="20"/>
        <v>0</v>
      </c>
      <c r="AL68" s="13">
        <v>0</v>
      </c>
      <c r="AM68" s="13">
        <v>0</v>
      </c>
      <c r="AN68" s="38" t="str">
        <f t="shared" si="21"/>
        <v>-</v>
      </c>
    </row>
    <row r="69" spans="1:40" ht="15" customHeight="1">
      <c r="A69" s="48" t="s">
        <v>74</v>
      </c>
      <c r="B69" s="48" t="s">
        <v>75</v>
      </c>
      <c r="C69" s="48" t="s">
        <v>63</v>
      </c>
      <c r="D69" s="48" t="s">
        <v>64</v>
      </c>
      <c r="E69" s="48" t="s">
        <v>1205</v>
      </c>
      <c r="F69" s="48" t="s">
        <v>1200</v>
      </c>
      <c r="G69" s="48" t="s">
        <v>449</v>
      </c>
      <c r="H69" s="48" t="s">
        <v>137</v>
      </c>
      <c r="I69" s="48" t="s">
        <v>48</v>
      </c>
      <c r="J69" s="48" t="s">
        <v>666</v>
      </c>
      <c r="K69" s="48" t="s">
        <v>120</v>
      </c>
      <c r="L69" s="48" t="s">
        <v>1272</v>
      </c>
      <c r="M69" s="48" t="s">
        <v>140</v>
      </c>
      <c r="N69" s="165" t="s">
        <v>1201</v>
      </c>
      <c r="O69" s="13"/>
      <c r="P69" s="13"/>
      <c r="Q69" s="13" t="s">
        <v>666</v>
      </c>
      <c r="R69" s="13"/>
      <c r="S69" s="48" t="s">
        <v>1183</v>
      </c>
      <c r="T69" s="217"/>
      <c r="U69" s="167">
        <v>0</v>
      </c>
      <c r="V69" s="167">
        <v>0</v>
      </c>
      <c r="W69" s="48" t="str">
        <f t="shared" si="12"/>
        <v>AC</v>
      </c>
      <c r="X69" s="13" t="str">
        <f t="shared" si="13"/>
        <v>北京联通</v>
      </c>
      <c r="Y69" s="37" t="str">
        <f t="shared" si="14"/>
        <v>0</v>
      </c>
      <c r="Z69" s="37"/>
      <c r="AA69" s="121" t="s">
        <v>443</v>
      </c>
      <c r="AB69" s="55" t="s">
        <v>221</v>
      </c>
      <c r="AC69" s="76">
        <f t="shared" si="15"/>
        <v>0</v>
      </c>
      <c r="AD69" s="76">
        <f t="shared" si="16"/>
        <v>0</v>
      </c>
      <c r="AE69" s="67">
        <f t="shared" si="17"/>
        <v>0</v>
      </c>
      <c r="AG69" s="48" t="s">
        <v>415</v>
      </c>
      <c r="AH69" s="48" t="s">
        <v>2</v>
      </c>
      <c r="AI69" s="13">
        <f t="shared" si="18"/>
        <v>0</v>
      </c>
      <c r="AJ69" s="13">
        <f t="shared" si="19"/>
        <v>0</v>
      </c>
      <c r="AK69" s="13">
        <f t="shared" si="20"/>
        <v>0</v>
      </c>
      <c r="AL69" s="13">
        <v>0</v>
      </c>
      <c r="AM69" s="13">
        <v>0</v>
      </c>
      <c r="AN69" s="38" t="str">
        <f t="shared" si="21"/>
        <v>-</v>
      </c>
    </row>
    <row r="70" spans="1:40" ht="15" customHeight="1">
      <c r="A70" s="48" t="s">
        <v>93</v>
      </c>
      <c r="B70" s="48" t="s">
        <v>12</v>
      </c>
      <c r="C70" s="48" t="s">
        <v>63</v>
      </c>
      <c r="D70" s="48" t="s">
        <v>157</v>
      </c>
      <c r="E70" s="48" t="s">
        <v>1205</v>
      </c>
      <c r="F70" s="48" t="s">
        <v>1200</v>
      </c>
      <c r="G70" s="48" t="s">
        <v>449</v>
      </c>
      <c r="H70" s="48" t="s">
        <v>137</v>
      </c>
      <c r="I70" s="48" t="s">
        <v>48</v>
      </c>
      <c r="J70" s="48" t="s">
        <v>666</v>
      </c>
      <c r="K70" s="48" t="s">
        <v>120</v>
      </c>
      <c r="L70" s="48" t="s">
        <v>1272</v>
      </c>
      <c r="M70" s="48" t="s">
        <v>140</v>
      </c>
      <c r="N70" s="165" t="s">
        <v>1201</v>
      </c>
      <c r="O70" s="13"/>
      <c r="P70" s="13"/>
      <c r="Q70" s="13" t="s">
        <v>666</v>
      </c>
      <c r="R70" s="13"/>
      <c r="S70" s="48" t="s">
        <v>1183</v>
      </c>
      <c r="T70" s="217"/>
      <c r="U70" s="167">
        <v>0</v>
      </c>
      <c r="V70" s="167">
        <v>0</v>
      </c>
      <c r="W70" s="48" t="str">
        <f t="shared" si="12"/>
        <v>AC</v>
      </c>
      <c r="X70" s="13" t="str">
        <f t="shared" si="13"/>
        <v>黑龙江移动</v>
      </c>
      <c r="Y70" s="37" t="str">
        <f t="shared" si="14"/>
        <v>0</v>
      </c>
      <c r="Z70" s="37"/>
      <c r="AA70" s="121" t="s">
        <v>443</v>
      </c>
      <c r="AB70" s="55" t="s">
        <v>444</v>
      </c>
      <c r="AC70" s="76">
        <f t="shared" si="15"/>
        <v>0</v>
      </c>
      <c r="AD70" s="76">
        <f t="shared" si="16"/>
        <v>0</v>
      </c>
      <c r="AE70" s="67">
        <f t="shared" si="17"/>
        <v>0</v>
      </c>
      <c r="AG70" s="48" t="s">
        <v>415</v>
      </c>
      <c r="AH70" s="48" t="s">
        <v>449</v>
      </c>
      <c r="AI70" s="13">
        <f t="shared" si="18"/>
        <v>0</v>
      </c>
      <c r="AJ70" s="13">
        <f t="shared" si="19"/>
        <v>0</v>
      </c>
      <c r="AK70" s="13">
        <f t="shared" si="20"/>
        <v>0</v>
      </c>
      <c r="AL70" s="13">
        <v>0</v>
      </c>
      <c r="AM70" s="13">
        <v>0</v>
      </c>
      <c r="AN70" s="38" t="str">
        <f t="shared" si="21"/>
        <v>-</v>
      </c>
    </row>
    <row r="71" spans="1:40" ht="15" customHeight="1">
      <c r="A71" s="48" t="s">
        <v>213</v>
      </c>
      <c r="B71" s="48" t="s">
        <v>214</v>
      </c>
      <c r="C71" s="48" t="s">
        <v>63</v>
      </c>
      <c r="D71" s="48" t="s">
        <v>64</v>
      </c>
      <c r="E71" s="48" t="s">
        <v>1199</v>
      </c>
      <c r="F71" s="48" t="s">
        <v>1200</v>
      </c>
      <c r="G71" s="48" t="s">
        <v>449</v>
      </c>
      <c r="H71" s="48" t="s">
        <v>41</v>
      </c>
      <c r="I71" s="48" t="s">
        <v>48</v>
      </c>
      <c r="J71" s="48" t="s">
        <v>666</v>
      </c>
      <c r="K71" s="48" t="s">
        <v>120</v>
      </c>
      <c r="L71" s="48" t="s">
        <v>1272</v>
      </c>
      <c r="M71" s="48" t="s">
        <v>140</v>
      </c>
      <c r="N71" s="165" t="s">
        <v>1201</v>
      </c>
      <c r="O71" s="13"/>
      <c r="P71" s="13"/>
      <c r="Q71" s="13" t="s">
        <v>666</v>
      </c>
      <c r="R71" s="13"/>
      <c r="S71" s="48" t="s">
        <v>1183</v>
      </c>
      <c r="T71" s="217"/>
      <c r="U71" s="167">
        <v>0</v>
      </c>
      <c r="V71" s="167">
        <v>0</v>
      </c>
      <c r="W71" s="48" t="str">
        <f t="shared" si="12"/>
        <v>AC</v>
      </c>
      <c r="X71" s="13" t="str">
        <f t="shared" si="13"/>
        <v>湖北电信</v>
      </c>
      <c r="Y71" s="37" t="str">
        <f t="shared" si="14"/>
        <v>0</v>
      </c>
      <c r="Z71" s="37"/>
      <c r="AA71" s="121" t="s">
        <v>443</v>
      </c>
      <c r="AB71" s="55" t="s">
        <v>445</v>
      </c>
      <c r="AC71" s="76">
        <f t="shared" si="15"/>
        <v>0</v>
      </c>
      <c r="AD71" s="76">
        <f t="shared" si="16"/>
        <v>0</v>
      </c>
      <c r="AE71" s="67">
        <f t="shared" si="17"/>
        <v>0</v>
      </c>
      <c r="AG71" s="48" t="s">
        <v>415</v>
      </c>
      <c r="AH71" s="48" t="s">
        <v>0</v>
      </c>
      <c r="AI71" s="13">
        <f t="shared" si="18"/>
        <v>0</v>
      </c>
      <c r="AJ71" s="13">
        <f t="shared" si="19"/>
        <v>0</v>
      </c>
      <c r="AK71" s="13">
        <f t="shared" si="20"/>
        <v>0</v>
      </c>
      <c r="AL71" s="13">
        <v>0</v>
      </c>
      <c r="AM71" s="13">
        <v>0</v>
      </c>
      <c r="AN71" s="38" t="str">
        <f t="shared" si="21"/>
        <v>-</v>
      </c>
    </row>
    <row r="72" spans="1:40" ht="15" customHeight="1">
      <c r="A72" s="48" t="s">
        <v>215</v>
      </c>
      <c r="B72" s="48" t="s">
        <v>214</v>
      </c>
      <c r="C72" s="48" t="s">
        <v>63</v>
      </c>
      <c r="D72" s="48" t="s">
        <v>157</v>
      </c>
      <c r="E72" s="48" t="s">
        <v>1205</v>
      </c>
      <c r="F72" s="48" t="s">
        <v>1200</v>
      </c>
      <c r="G72" s="48" t="s">
        <v>449</v>
      </c>
      <c r="H72" s="48" t="s">
        <v>137</v>
      </c>
      <c r="I72" s="48" t="s">
        <v>48</v>
      </c>
      <c r="J72" s="48" t="s">
        <v>666</v>
      </c>
      <c r="K72" s="48" t="s">
        <v>120</v>
      </c>
      <c r="L72" s="48" t="s">
        <v>1272</v>
      </c>
      <c r="M72" s="48" t="s">
        <v>140</v>
      </c>
      <c r="N72" s="165" t="s">
        <v>1201</v>
      </c>
      <c r="O72" s="13"/>
      <c r="P72" s="13"/>
      <c r="Q72" s="13" t="s">
        <v>666</v>
      </c>
      <c r="R72" s="13"/>
      <c r="S72" s="48" t="s">
        <v>1183</v>
      </c>
      <c r="T72" s="217"/>
      <c r="U72" s="167">
        <v>0</v>
      </c>
      <c r="V72" s="167">
        <v>0</v>
      </c>
      <c r="W72" s="48" t="str">
        <f t="shared" si="12"/>
        <v>AC</v>
      </c>
      <c r="X72" s="13" t="str">
        <f t="shared" si="13"/>
        <v>湖北移动</v>
      </c>
      <c r="Y72" s="37" t="str">
        <f t="shared" si="14"/>
        <v>0</v>
      </c>
      <c r="Z72" s="37"/>
      <c r="AA72" s="121" t="s">
        <v>443</v>
      </c>
      <c r="AB72" s="55" t="s">
        <v>326</v>
      </c>
      <c r="AC72" s="76">
        <f t="shared" si="15"/>
        <v>0</v>
      </c>
      <c r="AD72" s="76">
        <f t="shared" si="16"/>
        <v>0</v>
      </c>
      <c r="AE72" s="67">
        <f t="shared" si="17"/>
        <v>0</v>
      </c>
      <c r="AG72" s="48" t="s">
        <v>428</v>
      </c>
      <c r="AH72" s="48" t="s">
        <v>4</v>
      </c>
      <c r="AI72" s="13">
        <f t="shared" si="18"/>
        <v>0</v>
      </c>
      <c r="AJ72" s="13">
        <f t="shared" si="19"/>
        <v>0</v>
      </c>
      <c r="AK72" s="13">
        <f t="shared" si="20"/>
        <v>0</v>
      </c>
      <c r="AL72" s="13">
        <v>0</v>
      </c>
      <c r="AM72" s="13">
        <v>0</v>
      </c>
      <c r="AN72" s="38" t="str">
        <f t="shared" si="21"/>
        <v>-</v>
      </c>
    </row>
    <row r="73" spans="1:40" ht="15" customHeight="1">
      <c r="A73" s="48" t="s">
        <v>216</v>
      </c>
      <c r="B73" s="48" t="s">
        <v>217</v>
      </c>
      <c r="C73" s="48" t="s">
        <v>63</v>
      </c>
      <c r="D73" s="48" t="s">
        <v>157</v>
      </c>
      <c r="E73" s="48" t="s">
        <v>1205</v>
      </c>
      <c r="F73" s="48" t="s">
        <v>1200</v>
      </c>
      <c r="G73" s="48" t="s">
        <v>449</v>
      </c>
      <c r="H73" s="48" t="s">
        <v>137</v>
      </c>
      <c r="I73" s="48" t="s">
        <v>48</v>
      </c>
      <c r="J73" s="48" t="s">
        <v>666</v>
      </c>
      <c r="K73" s="48" t="s">
        <v>120</v>
      </c>
      <c r="L73" s="48" t="s">
        <v>1272</v>
      </c>
      <c r="M73" s="48" t="s">
        <v>140</v>
      </c>
      <c r="N73" s="165" t="s">
        <v>1201</v>
      </c>
      <c r="O73" s="13"/>
      <c r="P73" s="13"/>
      <c r="Q73" s="13" t="s">
        <v>666</v>
      </c>
      <c r="R73" s="13"/>
      <c r="S73" s="48" t="s">
        <v>1183</v>
      </c>
      <c r="T73" s="217"/>
      <c r="U73" s="167">
        <v>0</v>
      </c>
      <c r="V73" s="167">
        <v>0</v>
      </c>
      <c r="W73" s="48" t="str">
        <f t="shared" si="12"/>
        <v>AC</v>
      </c>
      <c r="X73" s="13" t="str">
        <f t="shared" si="13"/>
        <v>吉林移动</v>
      </c>
      <c r="Y73" s="37" t="str">
        <f t="shared" si="14"/>
        <v>0</v>
      </c>
      <c r="Z73" s="166"/>
      <c r="AA73" s="72"/>
      <c r="AB73" s="70" t="s">
        <v>462</v>
      </c>
      <c r="AC73" s="76">
        <f t="shared" si="15"/>
        <v>0</v>
      </c>
      <c r="AD73" s="76">
        <f t="shared" si="16"/>
        <v>0</v>
      </c>
      <c r="AE73" s="67">
        <f t="shared" si="17"/>
        <v>0</v>
      </c>
      <c r="AG73" s="48" t="s">
        <v>428</v>
      </c>
      <c r="AH73" s="48" t="s">
        <v>0</v>
      </c>
      <c r="AI73" s="13">
        <f t="shared" si="18"/>
        <v>0</v>
      </c>
      <c r="AJ73" s="13">
        <f t="shared" si="19"/>
        <v>0</v>
      </c>
      <c r="AK73" s="13">
        <f t="shared" si="20"/>
        <v>0</v>
      </c>
      <c r="AL73" s="13">
        <v>0</v>
      </c>
      <c r="AM73" s="13">
        <v>0</v>
      </c>
      <c r="AN73" s="38" t="str">
        <f t="shared" si="21"/>
        <v>-</v>
      </c>
    </row>
    <row r="74" spans="1:40" ht="15" customHeight="1">
      <c r="A74" s="48" t="s">
        <v>226</v>
      </c>
      <c r="B74" s="48" t="s">
        <v>227</v>
      </c>
      <c r="C74" s="48" t="s">
        <v>63</v>
      </c>
      <c r="D74" s="48" t="s">
        <v>64</v>
      </c>
      <c r="E74" s="48" t="s">
        <v>1205</v>
      </c>
      <c r="F74" s="48" t="s">
        <v>1200</v>
      </c>
      <c r="G74" s="48" t="s">
        <v>449</v>
      </c>
      <c r="H74" s="48" t="s">
        <v>137</v>
      </c>
      <c r="I74" s="48" t="s">
        <v>48</v>
      </c>
      <c r="J74" s="48" t="s">
        <v>666</v>
      </c>
      <c r="K74" s="48" t="s">
        <v>120</v>
      </c>
      <c r="L74" s="48" t="s">
        <v>1272</v>
      </c>
      <c r="M74" s="48" t="s">
        <v>140</v>
      </c>
      <c r="N74" s="165" t="s">
        <v>1201</v>
      </c>
      <c r="O74" s="13"/>
      <c r="P74" s="13"/>
      <c r="Q74" s="13" t="s">
        <v>666</v>
      </c>
      <c r="R74" s="13"/>
      <c r="S74" s="48" t="s">
        <v>1183</v>
      </c>
      <c r="T74" s="217"/>
      <c r="U74" s="167">
        <v>0</v>
      </c>
      <c r="V74" s="167">
        <v>0</v>
      </c>
      <c r="W74" s="48" t="str">
        <f t="shared" si="12"/>
        <v>AC</v>
      </c>
      <c r="X74" s="13" t="str">
        <f t="shared" si="13"/>
        <v>江西联通</v>
      </c>
      <c r="Y74" s="37" t="str">
        <f t="shared" si="14"/>
        <v>0</v>
      </c>
      <c r="Z74" s="166"/>
      <c r="AA74" s="72"/>
      <c r="AB74" s="70" t="s">
        <v>463</v>
      </c>
      <c r="AC74" s="76">
        <f t="shared" si="15"/>
        <v>0</v>
      </c>
      <c r="AD74" s="76">
        <f t="shared" si="16"/>
        <v>0</v>
      </c>
      <c r="AE74" s="67">
        <f t="shared" si="17"/>
        <v>0</v>
      </c>
      <c r="AG74" s="48" t="s">
        <v>427</v>
      </c>
      <c r="AH74" s="48" t="s">
        <v>0</v>
      </c>
      <c r="AI74" s="13">
        <f t="shared" si="18"/>
        <v>0</v>
      </c>
      <c r="AJ74" s="13">
        <f t="shared" si="19"/>
        <v>0</v>
      </c>
      <c r="AK74" s="13">
        <f t="shared" si="20"/>
        <v>0</v>
      </c>
      <c r="AL74" s="13">
        <v>0</v>
      </c>
      <c r="AM74" s="13">
        <v>0</v>
      </c>
      <c r="AN74" s="38" t="str">
        <f t="shared" si="21"/>
        <v>-</v>
      </c>
    </row>
    <row r="75" spans="1:40" ht="15" customHeight="1">
      <c r="A75" s="48" t="s">
        <v>114</v>
      </c>
      <c r="B75" s="48" t="s">
        <v>115</v>
      </c>
      <c r="C75" s="48" t="s">
        <v>63</v>
      </c>
      <c r="D75" s="48" t="s">
        <v>64</v>
      </c>
      <c r="E75" s="48" t="s">
        <v>1199</v>
      </c>
      <c r="F75" s="48" t="s">
        <v>1200</v>
      </c>
      <c r="G75" s="48" t="s">
        <v>449</v>
      </c>
      <c r="H75" s="48" t="s">
        <v>41</v>
      </c>
      <c r="I75" s="48" t="s">
        <v>48</v>
      </c>
      <c r="J75" s="48" t="s">
        <v>666</v>
      </c>
      <c r="K75" s="48" t="s">
        <v>120</v>
      </c>
      <c r="L75" s="48" t="s">
        <v>1272</v>
      </c>
      <c r="M75" s="48" t="s">
        <v>140</v>
      </c>
      <c r="N75" s="165" t="s">
        <v>1201</v>
      </c>
      <c r="O75" s="13"/>
      <c r="P75" s="13"/>
      <c r="Q75" s="13" t="s">
        <v>666</v>
      </c>
      <c r="R75" s="13"/>
      <c r="S75" s="48" t="s">
        <v>1183</v>
      </c>
      <c r="T75" s="217"/>
      <c r="U75" s="167">
        <v>0</v>
      </c>
      <c r="V75" s="167">
        <v>0</v>
      </c>
      <c r="W75" s="48" t="str">
        <f t="shared" si="12"/>
        <v>AC</v>
      </c>
      <c r="X75" s="13" t="str">
        <f t="shared" si="13"/>
        <v>山东联通</v>
      </c>
      <c r="Y75" s="37" t="str">
        <f t="shared" si="14"/>
        <v>0</v>
      </c>
      <c r="Z75" s="166"/>
      <c r="AC75" s="84"/>
      <c r="AD75" s="84"/>
      <c r="AE75" s="84"/>
      <c r="AG75" s="48" t="s">
        <v>427</v>
      </c>
      <c r="AH75" s="48" t="s">
        <v>4</v>
      </c>
      <c r="AI75" s="13">
        <f t="shared" si="18"/>
        <v>0</v>
      </c>
      <c r="AJ75" s="13">
        <f t="shared" si="19"/>
        <v>0</v>
      </c>
      <c r="AK75" s="13">
        <f t="shared" si="20"/>
        <v>0</v>
      </c>
      <c r="AL75" s="13">
        <v>0</v>
      </c>
      <c r="AM75" s="13">
        <v>0</v>
      </c>
      <c r="AN75" s="38" t="str">
        <f t="shared" si="21"/>
        <v>-</v>
      </c>
    </row>
    <row r="76" spans="1:40" ht="15" customHeight="1">
      <c r="A76" s="48" t="s">
        <v>237</v>
      </c>
      <c r="B76" s="48" t="s">
        <v>238</v>
      </c>
      <c r="C76" s="48" t="s">
        <v>63</v>
      </c>
      <c r="D76" s="48" t="s">
        <v>64</v>
      </c>
      <c r="E76" s="48" t="s">
        <v>1205</v>
      </c>
      <c r="F76" s="48" t="s">
        <v>1200</v>
      </c>
      <c r="G76" s="48" t="s">
        <v>449</v>
      </c>
      <c r="H76" s="48" t="s">
        <v>137</v>
      </c>
      <c r="I76" s="48" t="s">
        <v>48</v>
      </c>
      <c r="J76" s="13" t="s">
        <v>666</v>
      </c>
      <c r="K76" s="48" t="s">
        <v>120</v>
      </c>
      <c r="L76" s="48" t="s">
        <v>1272</v>
      </c>
      <c r="M76" s="48" t="s">
        <v>140</v>
      </c>
      <c r="N76" s="165" t="s">
        <v>1201</v>
      </c>
      <c r="O76" s="13"/>
      <c r="P76" s="13"/>
      <c r="Q76" s="13" t="s">
        <v>666</v>
      </c>
      <c r="R76" s="13"/>
      <c r="S76" s="48" t="s">
        <v>1183</v>
      </c>
      <c r="T76" s="217"/>
      <c r="U76" s="167">
        <v>0</v>
      </c>
      <c r="V76" s="167">
        <v>0</v>
      </c>
      <c r="W76" s="48" t="str">
        <f t="shared" si="12"/>
        <v>AC</v>
      </c>
      <c r="X76" s="13" t="str">
        <f t="shared" si="13"/>
        <v>上海电信</v>
      </c>
      <c r="Y76" s="37" t="str">
        <f t="shared" si="14"/>
        <v>0</v>
      </c>
      <c r="Z76" s="166"/>
      <c r="AC76" s="84"/>
      <c r="AD76" s="84"/>
      <c r="AE76" s="84"/>
      <c r="AG76" s="48" t="s">
        <v>426</v>
      </c>
      <c r="AH76" s="48" t="s">
        <v>4</v>
      </c>
      <c r="AI76" s="13">
        <f t="shared" si="18"/>
        <v>0</v>
      </c>
      <c r="AJ76" s="13">
        <f t="shared" si="19"/>
        <v>0</v>
      </c>
      <c r="AK76" s="13">
        <f t="shared" si="20"/>
        <v>0</v>
      </c>
      <c r="AL76" s="13">
        <v>2</v>
      </c>
      <c r="AM76" s="13">
        <v>1</v>
      </c>
      <c r="AN76" s="38">
        <f t="shared" si="21"/>
        <v>0</v>
      </c>
    </row>
    <row r="77" spans="1:40" ht="15" customHeight="1">
      <c r="A77" s="48" t="s">
        <v>243</v>
      </c>
      <c r="B77" s="48" t="s">
        <v>244</v>
      </c>
      <c r="C77" s="48" t="s">
        <v>245</v>
      </c>
      <c r="D77" s="48" t="s">
        <v>246</v>
      </c>
      <c r="E77" s="48" t="s">
        <v>1205</v>
      </c>
      <c r="F77" s="48" t="s">
        <v>1200</v>
      </c>
      <c r="G77" s="48" t="s">
        <v>449</v>
      </c>
      <c r="H77" s="48" t="s">
        <v>137</v>
      </c>
      <c r="I77" s="48" t="s">
        <v>48</v>
      </c>
      <c r="J77" s="13" t="s">
        <v>666</v>
      </c>
      <c r="K77" s="48" t="s">
        <v>120</v>
      </c>
      <c r="L77" s="48" t="s">
        <v>1272</v>
      </c>
      <c r="M77" s="48" t="s">
        <v>140</v>
      </c>
      <c r="N77" s="165" t="s">
        <v>1201</v>
      </c>
      <c r="O77" s="13"/>
      <c r="P77" s="13"/>
      <c r="Q77" s="13" t="s">
        <v>666</v>
      </c>
      <c r="R77" s="13"/>
      <c r="S77" s="48" t="s">
        <v>1183</v>
      </c>
      <c r="T77" s="217"/>
      <c r="U77" s="167">
        <v>0</v>
      </c>
      <c r="V77" s="167">
        <v>0</v>
      </c>
      <c r="W77" s="48" t="str">
        <f t="shared" si="12"/>
        <v>AC</v>
      </c>
      <c r="X77" s="13" t="str">
        <f t="shared" si="13"/>
        <v>虚拟运营商爱施德</v>
      </c>
      <c r="Y77" s="37" t="str">
        <f t="shared" si="14"/>
        <v>0</v>
      </c>
      <c r="Z77" s="37"/>
      <c r="AA77" s="122" t="s">
        <v>412</v>
      </c>
      <c r="AB77" s="61" t="s">
        <v>412</v>
      </c>
      <c r="AC77" s="76" t="s">
        <v>457</v>
      </c>
      <c r="AD77" s="76" t="s">
        <v>458</v>
      </c>
      <c r="AE77" s="67" t="s">
        <v>459</v>
      </c>
      <c r="AG77" s="48" t="s">
        <v>426</v>
      </c>
      <c r="AH77" s="48" t="s">
        <v>449</v>
      </c>
      <c r="AI77" s="13">
        <f t="shared" si="18"/>
        <v>0</v>
      </c>
      <c r="AJ77" s="13">
        <f t="shared" si="19"/>
        <v>0</v>
      </c>
      <c r="AK77" s="13">
        <f t="shared" si="20"/>
        <v>0</v>
      </c>
      <c r="AL77" s="13">
        <v>0</v>
      </c>
      <c r="AM77" s="13">
        <v>0</v>
      </c>
      <c r="AN77" s="38" t="str">
        <f t="shared" si="21"/>
        <v>-</v>
      </c>
    </row>
    <row r="78" spans="1:40" ht="15" customHeight="1">
      <c r="A78" s="48" t="s">
        <v>247</v>
      </c>
      <c r="B78" s="48" t="s">
        <v>248</v>
      </c>
      <c r="C78" s="48" t="s">
        <v>245</v>
      </c>
      <c r="D78" s="48" t="s">
        <v>246</v>
      </c>
      <c r="E78" s="48" t="s">
        <v>1205</v>
      </c>
      <c r="F78" s="48" t="s">
        <v>1200</v>
      </c>
      <c r="G78" s="48" t="s">
        <v>449</v>
      </c>
      <c r="H78" s="48" t="s">
        <v>137</v>
      </c>
      <c r="I78" s="48" t="s">
        <v>48</v>
      </c>
      <c r="J78" s="13" t="s">
        <v>666</v>
      </c>
      <c r="K78" s="48" t="s">
        <v>120</v>
      </c>
      <c r="L78" s="48" t="s">
        <v>1272</v>
      </c>
      <c r="M78" s="48" t="s">
        <v>140</v>
      </c>
      <c r="N78" s="165" t="s">
        <v>1201</v>
      </c>
      <c r="O78" s="13"/>
      <c r="P78" s="13"/>
      <c r="Q78" s="13" t="s">
        <v>666</v>
      </c>
      <c r="R78" s="13"/>
      <c r="S78" s="48" t="s">
        <v>1183</v>
      </c>
      <c r="T78" s="217"/>
      <c r="U78" s="167">
        <v>0</v>
      </c>
      <c r="V78" s="167">
        <v>0</v>
      </c>
      <c r="W78" s="48" t="str">
        <f t="shared" si="12"/>
        <v>AC</v>
      </c>
      <c r="X78" s="13" t="str">
        <f t="shared" si="13"/>
        <v>虚拟运营商天音</v>
      </c>
      <c r="Y78" s="37" t="str">
        <f t="shared" si="14"/>
        <v>0</v>
      </c>
      <c r="Z78" s="37"/>
      <c r="AA78" s="123" t="s">
        <v>4</v>
      </c>
      <c r="AB78" s="62" t="s">
        <v>451</v>
      </c>
      <c r="AC78" s="76">
        <f t="shared" ref="AC78:AC90" si="22">SUMIFS(AN:AN,AH:AH,AB78&amp;"*")</f>
        <v>0</v>
      </c>
      <c r="AD78" s="76">
        <f t="shared" ref="AD78:AD90" si="23">COUNTIFS(AH:AH,AB78&amp;"*",AN:AN,"&lt;&gt;-")</f>
        <v>7</v>
      </c>
      <c r="AE78" s="67">
        <f>IF(AD78=0,0,AC78/AD78)</f>
        <v>0</v>
      </c>
      <c r="AG78" s="48" t="s">
        <v>426</v>
      </c>
      <c r="AH78" s="48" t="s">
        <v>0</v>
      </c>
      <c r="AI78" s="13">
        <f t="shared" si="18"/>
        <v>0</v>
      </c>
      <c r="AJ78" s="13">
        <f t="shared" si="19"/>
        <v>0</v>
      </c>
      <c r="AK78" s="13">
        <f t="shared" si="20"/>
        <v>0</v>
      </c>
      <c r="AL78" s="13">
        <v>0</v>
      </c>
      <c r="AM78" s="13">
        <v>0</v>
      </c>
      <c r="AN78" s="38" t="str">
        <f t="shared" si="21"/>
        <v>-</v>
      </c>
    </row>
    <row r="79" spans="1:40" ht="15" customHeight="1">
      <c r="A79" s="48" t="s">
        <v>260</v>
      </c>
      <c r="B79" s="48" t="s">
        <v>261</v>
      </c>
      <c r="C79" s="48" t="s">
        <v>63</v>
      </c>
      <c r="D79" s="48" t="s">
        <v>157</v>
      </c>
      <c r="E79" s="48" t="s">
        <v>1199</v>
      </c>
      <c r="F79" s="48" t="s">
        <v>1200</v>
      </c>
      <c r="G79" s="48" t="s">
        <v>449</v>
      </c>
      <c r="H79" s="48" t="s">
        <v>41</v>
      </c>
      <c r="I79" s="48" t="s">
        <v>48</v>
      </c>
      <c r="J79" s="13" t="s">
        <v>666</v>
      </c>
      <c r="K79" s="48" t="s">
        <v>120</v>
      </c>
      <c r="L79" s="48" t="s">
        <v>1272</v>
      </c>
      <c r="M79" s="48" t="s">
        <v>140</v>
      </c>
      <c r="N79" s="165" t="s">
        <v>1201</v>
      </c>
      <c r="O79" s="13"/>
      <c r="P79" s="13"/>
      <c r="Q79" s="13" t="s">
        <v>666</v>
      </c>
      <c r="R79" s="13"/>
      <c r="S79" s="48" t="s">
        <v>1183</v>
      </c>
      <c r="T79" s="217"/>
      <c r="U79" s="167">
        <v>0</v>
      </c>
      <c r="V79" s="167">
        <v>0</v>
      </c>
      <c r="W79" s="48" t="str">
        <f t="shared" si="12"/>
        <v>AC</v>
      </c>
      <c r="X79" s="13" t="str">
        <f t="shared" si="13"/>
        <v>重庆移动</v>
      </c>
      <c r="Y79" s="37" t="str">
        <f t="shared" si="14"/>
        <v>0</v>
      </c>
      <c r="Z79" s="37"/>
      <c r="AA79" s="123" t="s">
        <v>1</v>
      </c>
      <c r="AB79" s="62" t="s">
        <v>1</v>
      </c>
      <c r="AC79" s="76">
        <f t="shared" si="22"/>
        <v>5</v>
      </c>
      <c r="AD79" s="76">
        <f t="shared" si="23"/>
        <v>10</v>
      </c>
      <c r="AE79" s="67">
        <f t="shared" ref="AE79:AE90" si="24">IF(AD79=0,0,AC79/AD79)</f>
        <v>0.5</v>
      </c>
      <c r="AG79" s="48" t="s">
        <v>499</v>
      </c>
      <c r="AH79" s="48" t="s">
        <v>494</v>
      </c>
      <c r="AI79" s="13">
        <f t="shared" si="18"/>
        <v>0</v>
      </c>
      <c r="AJ79" s="13">
        <f t="shared" si="19"/>
        <v>0</v>
      </c>
      <c r="AK79" s="13">
        <f t="shared" si="20"/>
        <v>0</v>
      </c>
      <c r="AL79" s="13">
        <v>0</v>
      </c>
      <c r="AM79" s="13">
        <v>0</v>
      </c>
      <c r="AN79" s="38" t="str">
        <f t="shared" si="21"/>
        <v>-</v>
      </c>
    </row>
    <row r="80" spans="1:40" ht="15" customHeight="1">
      <c r="A80" s="48" t="s">
        <v>133</v>
      </c>
      <c r="B80" s="48" t="s">
        <v>134</v>
      </c>
      <c r="C80" s="48" t="s">
        <v>63</v>
      </c>
      <c r="D80" s="48" t="s">
        <v>64</v>
      </c>
      <c r="E80" s="48" t="s">
        <v>1202</v>
      </c>
      <c r="F80" s="48" t="s">
        <v>1203</v>
      </c>
      <c r="G80" s="48" t="s">
        <v>449</v>
      </c>
      <c r="H80" s="48" t="s">
        <v>137</v>
      </c>
      <c r="I80" s="48" t="s">
        <v>48</v>
      </c>
      <c r="J80" s="48" t="s">
        <v>666</v>
      </c>
      <c r="K80" s="48" t="s">
        <v>120</v>
      </c>
      <c r="L80" s="48" t="s">
        <v>1273</v>
      </c>
      <c r="M80" s="48" t="s">
        <v>140</v>
      </c>
      <c r="N80" s="165" t="s">
        <v>1204</v>
      </c>
      <c r="O80" s="13"/>
      <c r="P80" s="13"/>
      <c r="Q80" s="13" t="s">
        <v>666</v>
      </c>
      <c r="R80" s="13"/>
      <c r="S80" s="48" t="s">
        <v>1183</v>
      </c>
      <c r="T80" s="217">
        <v>134</v>
      </c>
      <c r="U80" s="167">
        <v>0</v>
      </c>
      <c r="V80" s="167">
        <v>0</v>
      </c>
      <c r="W80" s="48" t="str">
        <f t="shared" si="12"/>
        <v>AC</v>
      </c>
      <c r="X80" s="13" t="str">
        <f t="shared" si="13"/>
        <v>安徽电信</v>
      </c>
      <c r="Y80" s="37" t="str">
        <f t="shared" si="14"/>
        <v>0</v>
      </c>
      <c r="Z80" s="37"/>
      <c r="AA80" s="123" t="s">
        <v>446</v>
      </c>
      <c r="AB80" s="62" t="s">
        <v>452</v>
      </c>
      <c r="AC80" s="76">
        <f t="shared" si="22"/>
        <v>5</v>
      </c>
      <c r="AD80" s="76">
        <f t="shared" si="23"/>
        <v>9</v>
      </c>
      <c r="AE80" s="67">
        <f t="shared" si="24"/>
        <v>0.55555555555555558</v>
      </c>
      <c r="AG80" s="48" t="s">
        <v>408</v>
      </c>
      <c r="AH80" s="48" t="s">
        <v>3</v>
      </c>
      <c r="AI80" s="13">
        <f t="shared" si="18"/>
        <v>1692</v>
      </c>
      <c r="AJ80" s="13">
        <f t="shared" si="19"/>
        <v>104</v>
      </c>
      <c r="AK80" s="13">
        <f t="shared" si="20"/>
        <v>0</v>
      </c>
      <c r="AL80" s="13">
        <v>0</v>
      </c>
      <c r="AM80" s="13">
        <v>0</v>
      </c>
      <c r="AN80" s="38" t="str">
        <f t="shared" si="21"/>
        <v>-</v>
      </c>
    </row>
    <row r="81" spans="1:40" ht="15" customHeight="1">
      <c r="A81" s="48" t="s">
        <v>36</v>
      </c>
      <c r="B81" s="48" t="s">
        <v>37</v>
      </c>
      <c r="C81" s="48" t="s">
        <v>63</v>
      </c>
      <c r="D81" s="48" t="s">
        <v>64</v>
      </c>
      <c r="E81" s="48" t="s">
        <v>1202</v>
      </c>
      <c r="F81" s="48" t="s">
        <v>1203</v>
      </c>
      <c r="G81" s="48" t="s">
        <v>449</v>
      </c>
      <c r="H81" s="48" t="s">
        <v>137</v>
      </c>
      <c r="I81" s="48" t="s">
        <v>48</v>
      </c>
      <c r="J81" s="48" t="s">
        <v>666</v>
      </c>
      <c r="K81" s="48" t="s">
        <v>120</v>
      </c>
      <c r="L81" s="48" t="s">
        <v>1273</v>
      </c>
      <c r="M81" s="48" t="s">
        <v>140</v>
      </c>
      <c r="N81" s="165" t="s">
        <v>1204</v>
      </c>
      <c r="O81" s="13"/>
      <c r="P81" s="13"/>
      <c r="Q81" s="13" t="s">
        <v>666</v>
      </c>
      <c r="R81" s="13"/>
      <c r="S81" s="48" t="s">
        <v>1183</v>
      </c>
      <c r="T81" s="217"/>
      <c r="U81" s="167">
        <v>0</v>
      </c>
      <c r="V81" s="167">
        <v>0</v>
      </c>
      <c r="W81" s="48" t="str">
        <f t="shared" si="12"/>
        <v>AC</v>
      </c>
      <c r="X81" s="13" t="str">
        <f t="shared" si="13"/>
        <v>安徽联通</v>
      </c>
      <c r="Y81" s="37" t="str">
        <f t="shared" si="14"/>
        <v>0</v>
      </c>
      <c r="Z81" s="37"/>
      <c r="AA81" s="123" t="s">
        <v>265</v>
      </c>
      <c r="AB81" s="62" t="s">
        <v>265</v>
      </c>
      <c r="AC81" s="76">
        <f t="shared" si="22"/>
        <v>0</v>
      </c>
      <c r="AD81" s="76">
        <f t="shared" si="23"/>
        <v>4</v>
      </c>
      <c r="AE81" s="67">
        <f t="shared" si="24"/>
        <v>0</v>
      </c>
      <c r="AG81" s="48" t="s">
        <v>408</v>
      </c>
      <c r="AH81" s="48" t="s">
        <v>0</v>
      </c>
      <c r="AI81" s="13">
        <f t="shared" si="18"/>
        <v>0</v>
      </c>
      <c r="AJ81" s="13">
        <f t="shared" si="19"/>
        <v>0</v>
      </c>
      <c r="AK81" s="13">
        <f t="shared" si="20"/>
        <v>0</v>
      </c>
      <c r="AL81" s="13">
        <v>0</v>
      </c>
      <c r="AM81" s="13">
        <v>0</v>
      </c>
      <c r="AN81" s="38" t="str">
        <f t="shared" si="21"/>
        <v>-</v>
      </c>
    </row>
    <row r="82" spans="1:40" ht="15" customHeight="1">
      <c r="A82" s="48" t="s">
        <v>155</v>
      </c>
      <c r="B82" s="48" t="s">
        <v>156</v>
      </c>
      <c r="C82" s="48" t="s">
        <v>657</v>
      </c>
      <c r="D82" s="48" t="s">
        <v>652</v>
      </c>
      <c r="E82" s="48" t="s">
        <v>1202</v>
      </c>
      <c r="F82" s="48" t="s">
        <v>1203</v>
      </c>
      <c r="G82" s="48" t="s">
        <v>449</v>
      </c>
      <c r="H82" s="48" t="s">
        <v>137</v>
      </c>
      <c r="I82" s="48" t="s">
        <v>48</v>
      </c>
      <c r="J82" s="48" t="s">
        <v>666</v>
      </c>
      <c r="K82" s="48" t="s">
        <v>120</v>
      </c>
      <c r="L82" s="48" t="s">
        <v>1273</v>
      </c>
      <c r="M82" s="48" t="s">
        <v>140</v>
      </c>
      <c r="N82" s="165" t="s">
        <v>1204</v>
      </c>
      <c r="O82" s="13"/>
      <c r="P82" s="13"/>
      <c r="Q82" s="13" t="s">
        <v>666</v>
      </c>
      <c r="R82" s="13"/>
      <c r="S82" s="48" t="s">
        <v>1183</v>
      </c>
      <c r="T82" s="217"/>
      <c r="U82" s="167">
        <v>0</v>
      </c>
      <c r="V82" s="167">
        <v>0</v>
      </c>
      <c r="W82" s="48" t="str">
        <f t="shared" si="12"/>
        <v>AC</v>
      </c>
      <c r="X82" s="13" t="str">
        <f t="shared" si="13"/>
        <v>安徽移动</v>
      </c>
      <c r="Y82" s="37" t="str">
        <f t="shared" si="14"/>
        <v>0</v>
      </c>
      <c r="Z82" s="37"/>
      <c r="AA82" s="123" t="s">
        <v>450</v>
      </c>
      <c r="AB82" s="62" t="s">
        <v>453</v>
      </c>
      <c r="AC82" s="76">
        <f t="shared" si="22"/>
        <v>5</v>
      </c>
      <c r="AD82" s="76">
        <f t="shared" si="23"/>
        <v>2</v>
      </c>
      <c r="AE82" s="67">
        <f t="shared" si="24"/>
        <v>2.5</v>
      </c>
      <c r="AG82" s="48" t="s">
        <v>408</v>
      </c>
      <c r="AH82" s="48" t="s">
        <v>449</v>
      </c>
      <c r="AI82" s="13">
        <f t="shared" si="18"/>
        <v>0</v>
      </c>
      <c r="AJ82" s="13">
        <f t="shared" si="19"/>
        <v>0</v>
      </c>
      <c r="AK82" s="13">
        <f t="shared" si="20"/>
        <v>0</v>
      </c>
      <c r="AL82" s="13">
        <v>0</v>
      </c>
      <c r="AM82" s="13">
        <v>0</v>
      </c>
      <c r="AN82" s="38" t="str">
        <f t="shared" si="21"/>
        <v>-</v>
      </c>
    </row>
    <row r="83" spans="1:40" ht="15" customHeight="1">
      <c r="A83" s="48" t="s">
        <v>155</v>
      </c>
      <c r="B83" s="48" t="s">
        <v>156</v>
      </c>
      <c r="C83" s="48" t="s">
        <v>63</v>
      </c>
      <c r="D83" s="48" t="s">
        <v>157</v>
      </c>
      <c r="E83" s="48" t="s">
        <v>1202</v>
      </c>
      <c r="F83" s="48" t="s">
        <v>1203</v>
      </c>
      <c r="G83" s="48" t="s">
        <v>449</v>
      </c>
      <c r="H83" s="48" t="s">
        <v>137</v>
      </c>
      <c r="I83" s="48" t="s">
        <v>48</v>
      </c>
      <c r="J83" s="48" t="s">
        <v>666</v>
      </c>
      <c r="K83" s="48" t="s">
        <v>120</v>
      </c>
      <c r="L83" s="48" t="s">
        <v>1273</v>
      </c>
      <c r="M83" s="48" t="s">
        <v>140</v>
      </c>
      <c r="N83" s="165" t="s">
        <v>1204</v>
      </c>
      <c r="O83" s="13"/>
      <c r="P83" s="13"/>
      <c r="Q83" s="13" t="s">
        <v>666</v>
      </c>
      <c r="R83" s="13"/>
      <c r="S83" s="48" t="s">
        <v>1183</v>
      </c>
      <c r="T83" s="217"/>
      <c r="U83" s="167">
        <v>0</v>
      </c>
      <c r="V83" s="167">
        <v>0</v>
      </c>
      <c r="W83" s="48" t="str">
        <f t="shared" si="12"/>
        <v>AC</v>
      </c>
      <c r="X83" s="13" t="str">
        <f t="shared" si="13"/>
        <v>安徽移动</v>
      </c>
      <c r="Y83" s="37" t="str">
        <f t="shared" si="14"/>
        <v>0</v>
      </c>
      <c r="Z83" s="37"/>
      <c r="AA83" s="123" t="s">
        <v>447</v>
      </c>
      <c r="AB83" s="62" t="s">
        <v>454</v>
      </c>
      <c r="AC83" s="76">
        <f t="shared" si="22"/>
        <v>20</v>
      </c>
      <c r="AD83" s="76">
        <f t="shared" si="23"/>
        <v>5</v>
      </c>
      <c r="AE83" s="67">
        <f t="shared" si="24"/>
        <v>4</v>
      </c>
      <c r="AG83" s="48" t="s">
        <v>408</v>
      </c>
      <c r="AH83" s="48" t="s">
        <v>1</v>
      </c>
      <c r="AI83" s="13">
        <f t="shared" si="18"/>
        <v>5</v>
      </c>
      <c r="AJ83" s="13">
        <f t="shared" si="19"/>
        <v>52</v>
      </c>
      <c r="AK83" s="13">
        <f t="shared" si="20"/>
        <v>0</v>
      </c>
      <c r="AL83" s="13">
        <v>1</v>
      </c>
      <c r="AM83" s="13">
        <v>1</v>
      </c>
      <c r="AN83" s="38">
        <f t="shared" si="21"/>
        <v>0</v>
      </c>
    </row>
    <row r="84" spans="1:40" ht="15" customHeight="1">
      <c r="A84" s="48" t="s">
        <v>174</v>
      </c>
      <c r="B84" s="48" t="s">
        <v>175</v>
      </c>
      <c r="C84" s="48" t="s">
        <v>657</v>
      </c>
      <c r="D84" s="48" t="s">
        <v>652</v>
      </c>
      <c r="E84" s="48" t="s">
        <v>1202</v>
      </c>
      <c r="F84" s="48" t="s">
        <v>1203</v>
      </c>
      <c r="G84" s="48" t="s">
        <v>449</v>
      </c>
      <c r="H84" s="48" t="s">
        <v>137</v>
      </c>
      <c r="I84" s="48" t="s">
        <v>48</v>
      </c>
      <c r="J84" s="48" t="s">
        <v>666</v>
      </c>
      <c r="K84" s="48" t="s">
        <v>120</v>
      </c>
      <c r="L84" s="48" t="s">
        <v>1273</v>
      </c>
      <c r="M84" s="48" t="s">
        <v>140</v>
      </c>
      <c r="N84" s="165" t="s">
        <v>1204</v>
      </c>
      <c r="O84" s="13"/>
      <c r="P84" s="13"/>
      <c r="Q84" s="13" t="s">
        <v>666</v>
      </c>
      <c r="R84" s="13"/>
      <c r="S84" s="48" t="s">
        <v>1183</v>
      </c>
      <c r="T84" s="217"/>
      <c r="U84" s="167">
        <v>0</v>
      </c>
      <c r="V84" s="167">
        <v>0</v>
      </c>
      <c r="W84" s="48" t="str">
        <f t="shared" si="12"/>
        <v>AC</v>
      </c>
      <c r="X84" s="13" t="str">
        <f t="shared" si="13"/>
        <v>北京电信</v>
      </c>
      <c r="Y84" s="37" t="str">
        <f t="shared" si="14"/>
        <v>0</v>
      </c>
      <c r="Z84" s="37"/>
      <c r="AA84" s="123" t="s">
        <v>2</v>
      </c>
      <c r="AB84" s="62" t="s">
        <v>2</v>
      </c>
      <c r="AC84" s="76">
        <f t="shared" si="22"/>
        <v>0</v>
      </c>
      <c r="AD84" s="76">
        <f t="shared" si="23"/>
        <v>5</v>
      </c>
      <c r="AE84" s="67">
        <f t="shared" si="24"/>
        <v>0</v>
      </c>
      <c r="AG84" s="48" t="s">
        <v>12</v>
      </c>
      <c r="AH84" s="48" t="s">
        <v>2</v>
      </c>
      <c r="AI84" s="13">
        <f t="shared" si="18"/>
        <v>0</v>
      </c>
      <c r="AJ84" s="13">
        <f t="shared" si="19"/>
        <v>0</v>
      </c>
      <c r="AK84" s="13">
        <f t="shared" si="20"/>
        <v>0</v>
      </c>
      <c r="AL84" s="13">
        <v>0</v>
      </c>
      <c r="AM84" s="13">
        <v>0</v>
      </c>
      <c r="AN84" s="38" t="str">
        <f t="shared" si="21"/>
        <v>-</v>
      </c>
    </row>
    <row r="85" spans="1:40" ht="15" customHeight="1">
      <c r="A85" s="48" t="s">
        <v>174</v>
      </c>
      <c r="B85" s="48" t="s">
        <v>175</v>
      </c>
      <c r="C85" s="48" t="s">
        <v>176</v>
      </c>
      <c r="D85" s="48" t="s">
        <v>177</v>
      </c>
      <c r="E85" s="48" t="s">
        <v>1202</v>
      </c>
      <c r="F85" s="48" t="s">
        <v>1203</v>
      </c>
      <c r="G85" s="48" t="s">
        <v>449</v>
      </c>
      <c r="H85" s="48" t="s">
        <v>137</v>
      </c>
      <c r="I85" s="48" t="s">
        <v>48</v>
      </c>
      <c r="J85" s="48" t="s">
        <v>666</v>
      </c>
      <c r="K85" s="48" t="s">
        <v>120</v>
      </c>
      <c r="L85" s="48" t="s">
        <v>1273</v>
      </c>
      <c r="M85" s="48" t="s">
        <v>140</v>
      </c>
      <c r="N85" s="165" t="s">
        <v>1204</v>
      </c>
      <c r="O85" s="13"/>
      <c r="P85" s="13"/>
      <c r="Q85" s="13" t="s">
        <v>666</v>
      </c>
      <c r="R85" s="13"/>
      <c r="S85" s="48" t="s">
        <v>1183</v>
      </c>
      <c r="T85" s="217"/>
      <c r="U85" s="167">
        <v>0</v>
      </c>
      <c r="V85" s="167">
        <v>0</v>
      </c>
      <c r="W85" s="48" t="str">
        <f t="shared" si="12"/>
        <v>AC</v>
      </c>
      <c r="X85" s="13" t="str">
        <f t="shared" si="13"/>
        <v>北京电信</v>
      </c>
      <c r="Y85" s="37" t="str">
        <f t="shared" si="14"/>
        <v>0</v>
      </c>
      <c r="Z85" s="37"/>
      <c r="AA85" s="123" t="s">
        <v>7</v>
      </c>
      <c r="AB85" s="62" t="s">
        <v>7</v>
      </c>
      <c r="AC85" s="76">
        <f t="shared" si="22"/>
        <v>0</v>
      </c>
      <c r="AD85" s="76">
        <f t="shared" si="23"/>
        <v>0</v>
      </c>
      <c r="AE85" s="67">
        <f t="shared" si="24"/>
        <v>0</v>
      </c>
      <c r="AG85" s="48" t="s">
        <v>12</v>
      </c>
      <c r="AH85" s="48" t="s">
        <v>5</v>
      </c>
      <c r="AI85" s="13">
        <f t="shared" si="18"/>
        <v>1</v>
      </c>
      <c r="AJ85" s="13">
        <f t="shared" si="19"/>
        <v>0</v>
      </c>
      <c r="AK85" s="13">
        <f t="shared" si="20"/>
        <v>0</v>
      </c>
      <c r="AL85" s="13">
        <v>0</v>
      </c>
      <c r="AM85" s="13">
        <v>0</v>
      </c>
      <c r="AN85" s="38" t="str">
        <f t="shared" si="21"/>
        <v>-</v>
      </c>
    </row>
    <row r="86" spans="1:40" ht="15" customHeight="1">
      <c r="A86" s="48" t="s">
        <v>182</v>
      </c>
      <c r="B86" s="48" t="s">
        <v>75</v>
      </c>
      <c r="C86" s="48" t="s">
        <v>176</v>
      </c>
      <c r="D86" s="48" t="s">
        <v>183</v>
      </c>
      <c r="E86" s="48" t="s">
        <v>1202</v>
      </c>
      <c r="F86" s="48" t="s">
        <v>1203</v>
      </c>
      <c r="G86" s="48" t="s">
        <v>449</v>
      </c>
      <c r="H86" s="48" t="s">
        <v>137</v>
      </c>
      <c r="I86" s="48" t="s">
        <v>48</v>
      </c>
      <c r="J86" s="48" t="s">
        <v>666</v>
      </c>
      <c r="K86" s="48" t="s">
        <v>120</v>
      </c>
      <c r="L86" s="48" t="s">
        <v>1273</v>
      </c>
      <c r="M86" s="48" t="s">
        <v>140</v>
      </c>
      <c r="N86" s="165" t="s">
        <v>1204</v>
      </c>
      <c r="O86" s="13"/>
      <c r="P86" s="13"/>
      <c r="Q86" s="13" t="s">
        <v>666</v>
      </c>
      <c r="R86" s="13"/>
      <c r="S86" s="48" t="s">
        <v>1183</v>
      </c>
      <c r="T86" s="217"/>
      <c r="U86" s="167">
        <v>0</v>
      </c>
      <c r="V86" s="167">
        <v>0</v>
      </c>
      <c r="W86" s="48" t="str">
        <f t="shared" si="12"/>
        <v>AC</v>
      </c>
      <c r="X86" s="13" t="str">
        <f t="shared" si="13"/>
        <v>北京移动</v>
      </c>
      <c r="Y86" s="37" t="str">
        <f t="shared" si="14"/>
        <v>0</v>
      </c>
      <c r="Z86" s="37"/>
      <c r="AA86" s="123" t="s">
        <v>3</v>
      </c>
      <c r="AB86" s="62" t="s">
        <v>3</v>
      </c>
      <c r="AC86" s="76">
        <f t="shared" si="22"/>
        <v>0</v>
      </c>
      <c r="AD86" s="76">
        <f t="shared" si="23"/>
        <v>1</v>
      </c>
      <c r="AE86" s="67">
        <f t="shared" si="24"/>
        <v>0</v>
      </c>
      <c r="AG86" s="48" t="s">
        <v>12</v>
      </c>
      <c r="AH86" s="48" t="s">
        <v>449</v>
      </c>
      <c r="AI86" s="13">
        <f t="shared" si="18"/>
        <v>0</v>
      </c>
      <c r="AJ86" s="13">
        <f t="shared" si="19"/>
        <v>0</v>
      </c>
      <c r="AK86" s="13">
        <f t="shared" si="20"/>
        <v>0</v>
      </c>
      <c r="AL86" s="13">
        <v>2</v>
      </c>
      <c r="AM86" s="13">
        <v>2</v>
      </c>
      <c r="AN86" s="38">
        <f t="shared" si="21"/>
        <v>0</v>
      </c>
    </row>
    <row r="87" spans="1:40" ht="15" customHeight="1">
      <c r="A87" s="48" t="s">
        <v>182</v>
      </c>
      <c r="B87" s="48" t="s">
        <v>75</v>
      </c>
      <c r="C87" s="48" t="s">
        <v>169</v>
      </c>
      <c r="D87" s="48" t="s">
        <v>145</v>
      </c>
      <c r="E87" s="48" t="s">
        <v>1202</v>
      </c>
      <c r="F87" s="48" t="s">
        <v>1203</v>
      </c>
      <c r="G87" s="48" t="s">
        <v>449</v>
      </c>
      <c r="H87" s="48" t="s">
        <v>137</v>
      </c>
      <c r="I87" s="48" t="s">
        <v>48</v>
      </c>
      <c r="J87" s="48" t="s">
        <v>666</v>
      </c>
      <c r="K87" s="48" t="s">
        <v>120</v>
      </c>
      <c r="L87" s="48" t="s">
        <v>1273</v>
      </c>
      <c r="M87" s="48" t="s">
        <v>140</v>
      </c>
      <c r="N87" s="165" t="s">
        <v>1204</v>
      </c>
      <c r="O87" s="13"/>
      <c r="P87" s="13"/>
      <c r="Q87" s="13" t="s">
        <v>666</v>
      </c>
      <c r="R87" s="13"/>
      <c r="S87" s="48" t="s">
        <v>1183</v>
      </c>
      <c r="T87" s="217"/>
      <c r="U87" s="167">
        <v>0</v>
      </c>
      <c r="V87" s="167">
        <v>0</v>
      </c>
      <c r="W87" s="48" t="str">
        <f t="shared" si="12"/>
        <v>AC</v>
      </c>
      <c r="X87" s="13" t="str">
        <f t="shared" si="13"/>
        <v>北京移动</v>
      </c>
      <c r="Y87" s="37" t="str">
        <f t="shared" si="14"/>
        <v>0</v>
      </c>
      <c r="Z87" s="37"/>
      <c r="AA87" s="123" t="s">
        <v>5</v>
      </c>
      <c r="AB87" s="62" t="s">
        <v>5</v>
      </c>
      <c r="AC87" s="76">
        <f t="shared" si="22"/>
        <v>0</v>
      </c>
      <c r="AD87" s="76">
        <f t="shared" si="23"/>
        <v>6</v>
      </c>
      <c r="AE87" s="67">
        <f t="shared" si="24"/>
        <v>0</v>
      </c>
      <c r="AG87" s="48" t="s">
        <v>12</v>
      </c>
      <c r="AH87" s="48" t="s">
        <v>495</v>
      </c>
      <c r="AI87" s="13">
        <f t="shared" si="18"/>
        <v>156</v>
      </c>
      <c r="AJ87" s="13">
        <f t="shared" si="19"/>
        <v>78</v>
      </c>
      <c r="AK87" s="13">
        <f t="shared" si="20"/>
        <v>114</v>
      </c>
      <c r="AL87" s="13">
        <v>26</v>
      </c>
      <c r="AM87" s="13">
        <v>10</v>
      </c>
      <c r="AN87" s="38">
        <f t="shared" si="21"/>
        <v>5</v>
      </c>
    </row>
    <row r="88" spans="1:40" ht="15" customHeight="1">
      <c r="A88" s="48" t="s">
        <v>1217</v>
      </c>
      <c r="B88" s="48" t="s">
        <v>415</v>
      </c>
      <c r="C88" s="48" t="s">
        <v>1218</v>
      </c>
      <c r="D88" s="48" t="s">
        <v>16</v>
      </c>
      <c r="E88" s="48" t="s">
        <v>1202</v>
      </c>
      <c r="F88" s="48" t="s">
        <v>1203</v>
      </c>
      <c r="G88" s="48" t="s">
        <v>449</v>
      </c>
      <c r="H88" s="48" t="s">
        <v>137</v>
      </c>
      <c r="I88" s="48" t="s">
        <v>48</v>
      </c>
      <c r="J88" s="48" t="s">
        <v>666</v>
      </c>
      <c r="K88" s="48" t="s">
        <v>120</v>
      </c>
      <c r="L88" s="48" t="s">
        <v>1273</v>
      </c>
      <c r="M88" s="48" t="s">
        <v>140</v>
      </c>
      <c r="N88" s="165" t="s">
        <v>1204</v>
      </c>
      <c r="O88" s="13"/>
      <c r="P88" s="13"/>
      <c r="Q88" s="13" t="s">
        <v>666</v>
      </c>
      <c r="R88" s="13"/>
      <c r="S88" s="48" t="s">
        <v>1183</v>
      </c>
      <c r="T88" s="217"/>
      <c r="U88" s="167">
        <v>0</v>
      </c>
      <c r="V88" s="167">
        <v>0</v>
      </c>
      <c r="W88" s="48" t="str">
        <f t="shared" si="12"/>
        <v>AC</v>
      </c>
      <c r="X88" s="13" t="str">
        <f t="shared" si="13"/>
        <v>广东联通</v>
      </c>
      <c r="Y88" s="37" t="str">
        <f t="shared" si="14"/>
        <v>0</v>
      </c>
      <c r="Z88" s="37"/>
      <c r="AA88" s="123" t="s">
        <v>0</v>
      </c>
      <c r="AB88" s="62" t="s">
        <v>0</v>
      </c>
      <c r="AC88" s="76">
        <f t="shared" si="22"/>
        <v>0</v>
      </c>
      <c r="AD88" s="76">
        <f t="shared" si="23"/>
        <v>0</v>
      </c>
      <c r="AE88" s="67">
        <f t="shared" si="24"/>
        <v>0</v>
      </c>
      <c r="AG88" s="48" t="s">
        <v>12</v>
      </c>
      <c r="AH88" s="48" t="s">
        <v>494</v>
      </c>
      <c r="AI88" s="13">
        <f t="shared" si="18"/>
        <v>18</v>
      </c>
      <c r="AJ88" s="13">
        <f t="shared" si="19"/>
        <v>0</v>
      </c>
      <c r="AK88" s="13">
        <f t="shared" si="20"/>
        <v>29</v>
      </c>
      <c r="AL88" s="13">
        <v>7</v>
      </c>
      <c r="AM88" s="13">
        <v>3</v>
      </c>
      <c r="AN88" s="38">
        <f t="shared" si="21"/>
        <v>0</v>
      </c>
    </row>
    <row r="89" spans="1:40" ht="15" customHeight="1">
      <c r="A89" s="48" t="s">
        <v>198</v>
      </c>
      <c r="B89" s="48" t="s">
        <v>194</v>
      </c>
      <c r="C89" s="48" t="s">
        <v>169</v>
      </c>
      <c r="D89" s="48" t="s">
        <v>145</v>
      </c>
      <c r="E89" s="48" t="s">
        <v>1202</v>
      </c>
      <c r="F89" s="48" t="s">
        <v>1203</v>
      </c>
      <c r="G89" s="48" t="s">
        <v>449</v>
      </c>
      <c r="H89" s="48" t="s">
        <v>137</v>
      </c>
      <c r="I89" s="48" t="s">
        <v>48</v>
      </c>
      <c r="J89" s="48" t="s">
        <v>666</v>
      </c>
      <c r="K89" s="48" t="s">
        <v>120</v>
      </c>
      <c r="L89" s="48" t="s">
        <v>1273</v>
      </c>
      <c r="M89" s="48" t="s">
        <v>140</v>
      </c>
      <c r="N89" s="165" t="s">
        <v>1204</v>
      </c>
      <c r="O89" s="13"/>
      <c r="P89" s="13"/>
      <c r="Q89" s="13" t="s">
        <v>666</v>
      </c>
      <c r="R89" s="13"/>
      <c r="S89" s="48" t="s">
        <v>1183</v>
      </c>
      <c r="T89" s="217"/>
      <c r="U89" s="167">
        <v>0</v>
      </c>
      <c r="V89" s="167">
        <v>0</v>
      </c>
      <c r="W89" s="48" t="str">
        <f t="shared" si="12"/>
        <v>AC</v>
      </c>
      <c r="X89" s="13" t="str">
        <f t="shared" si="13"/>
        <v>广西移动</v>
      </c>
      <c r="Y89" s="37" t="str">
        <f t="shared" si="14"/>
        <v>0</v>
      </c>
      <c r="Z89" s="37"/>
      <c r="AA89" s="124" t="s">
        <v>1407</v>
      </c>
      <c r="AB89" s="124" t="s">
        <v>1407</v>
      </c>
      <c r="AC89" s="76">
        <f t="shared" si="22"/>
        <v>0</v>
      </c>
      <c r="AD89" s="76">
        <f t="shared" si="23"/>
        <v>0</v>
      </c>
      <c r="AE89" s="67">
        <f t="shared" si="24"/>
        <v>0</v>
      </c>
      <c r="AG89" s="48" t="s">
        <v>12</v>
      </c>
      <c r="AH89" s="48" t="s">
        <v>3</v>
      </c>
      <c r="AI89" s="13">
        <f t="shared" si="18"/>
        <v>0</v>
      </c>
      <c r="AJ89" s="13">
        <f t="shared" si="19"/>
        <v>0</v>
      </c>
      <c r="AK89" s="13">
        <f t="shared" si="20"/>
        <v>0</v>
      </c>
      <c r="AL89" s="13">
        <v>1</v>
      </c>
      <c r="AM89" s="13">
        <v>1</v>
      </c>
      <c r="AN89" s="38">
        <f t="shared" si="21"/>
        <v>0</v>
      </c>
    </row>
    <row r="90" spans="1:40" ht="15" customHeight="1">
      <c r="A90" s="48" t="s">
        <v>625</v>
      </c>
      <c r="B90" s="48" t="s">
        <v>408</v>
      </c>
      <c r="C90" s="48" t="s">
        <v>934</v>
      </c>
      <c r="D90" s="48" t="s">
        <v>935</v>
      </c>
      <c r="E90" s="48" t="s">
        <v>1202</v>
      </c>
      <c r="F90" s="48" t="s">
        <v>1203</v>
      </c>
      <c r="G90" s="48" t="s">
        <v>449</v>
      </c>
      <c r="H90" s="48" t="s">
        <v>137</v>
      </c>
      <c r="I90" s="48" t="s">
        <v>48</v>
      </c>
      <c r="J90" s="48" t="s">
        <v>666</v>
      </c>
      <c r="K90" s="48" t="s">
        <v>120</v>
      </c>
      <c r="L90" s="48" t="s">
        <v>1273</v>
      </c>
      <c r="M90" s="48" t="s">
        <v>140</v>
      </c>
      <c r="N90" s="165" t="s">
        <v>1204</v>
      </c>
      <c r="O90" s="13"/>
      <c r="P90" s="13"/>
      <c r="Q90" s="13" t="s">
        <v>666</v>
      </c>
      <c r="R90" s="13"/>
      <c r="S90" s="48" t="s">
        <v>1183</v>
      </c>
      <c r="T90" s="217"/>
      <c r="U90" s="167">
        <v>0</v>
      </c>
      <c r="V90" s="167">
        <v>0</v>
      </c>
      <c r="W90" s="48" t="str">
        <f t="shared" si="12"/>
        <v>AC</v>
      </c>
      <c r="X90" s="13" t="str">
        <f t="shared" si="13"/>
        <v>黑龙江联通</v>
      </c>
      <c r="Y90" s="37" t="str">
        <f t="shared" si="14"/>
        <v>0</v>
      </c>
      <c r="Z90" s="37"/>
      <c r="AA90" s="124" t="s">
        <v>449</v>
      </c>
      <c r="AB90" s="63" t="s">
        <v>449</v>
      </c>
      <c r="AC90" s="76">
        <f t="shared" si="22"/>
        <v>0</v>
      </c>
      <c r="AD90" s="76">
        <f t="shared" si="23"/>
        <v>1</v>
      </c>
      <c r="AE90" s="67">
        <f t="shared" si="24"/>
        <v>0</v>
      </c>
      <c r="AG90" s="48" t="s">
        <v>12</v>
      </c>
      <c r="AH90" s="48" t="s">
        <v>4</v>
      </c>
      <c r="AI90" s="13">
        <f t="shared" si="18"/>
        <v>0</v>
      </c>
      <c r="AJ90" s="13">
        <f t="shared" si="19"/>
        <v>0</v>
      </c>
      <c r="AK90" s="13">
        <f t="shared" si="20"/>
        <v>0</v>
      </c>
      <c r="AL90" s="13">
        <v>5</v>
      </c>
      <c r="AM90" s="13">
        <v>3</v>
      </c>
      <c r="AN90" s="38">
        <f t="shared" si="21"/>
        <v>0</v>
      </c>
    </row>
    <row r="91" spans="1:40" ht="15" customHeight="1">
      <c r="A91" s="48" t="s">
        <v>93</v>
      </c>
      <c r="B91" s="48" t="s">
        <v>12</v>
      </c>
      <c r="C91" s="48" t="s">
        <v>657</v>
      </c>
      <c r="D91" s="48" t="s">
        <v>652</v>
      </c>
      <c r="E91" s="48" t="s">
        <v>1202</v>
      </c>
      <c r="F91" s="48" t="s">
        <v>1203</v>
      </c>
      <c r="G91" s="48" t="s">
        <v>449</v>
      </c>
      <c r="H91" s="48" t="s">
        <v>137</v>
      </c>
      <c r="I91" s="48" t="s">
        <v>48</v>
      </c>
      <c r="J91" s="48" t="s">
        <v>666</v>
      </c>
      <c r="K91" s="48" t="s">
        <v>120</v>
      </c>
      <c r="L91" s="48" t="s">
        <v>1273</v>
      </c>
      <c r="M91" s="48" t="s">
        <v>140</v>
      </c>
      <c r="N91" s="165" t="s">
        <v>1204</v>
      </c>
      <c r="O91" s="13"/>
      <c r="P91" s="13"/>
      <c r="Q91" s="13" t="s">
        <v>666</v>
      </c>
      <c r="R91" s="13"/>
      <c r="S91" s="48" t="s">
        <v>1183</v>
      </c>
      <c r="T91" s="217"/>
      <c r="U91" s="167">
        <v>0</v>
      </c>
      <c r="V91" s="167">
        <v>0</v>
      </c>
      <c r="W91" s="48" t="str">
        <f t="shared" si="12"/>
        <v>AC</v>
      </c>
      <c r="X91" s="13" t="str">
        <f t="shared" si="13"/>
        <v>黑龙江移动</v>
      </c>
      <c r="Y91" s="37" t="str">
        <f t="shared" si="14"/>
        <v>0</v>
      </c>
      <c r="Z91" s="37"/>
      <c r="AA91" s="125" t="s">
        <v>460</v>
      </c>
      <c r="AB91" s="60"/>
      <c r="AC91" s="69">
        <f>SUM(AC78:AC90)</f>
        <v>35</v>
      </c>
      <c r="AD91" s="69">
        <f>SUM(AD78:AD90)</f>
        <v>50</v>
      </c>
      <c r="AE91" s="67">
        <f t="shared" ref="AE91" si="25">IF(AD91=0,0,5*AC91/AD91)</f>
        <v>3.5</v>
      </c>
      <c r="AG91" s="48" t="s">
        <v>12</v>
      </c>
      <c r="AH91" s="48" t="s">
        <v>0</v>
      </c>
      <c r="AI91" s="13">
        <f t="shared" si="18"/>
        <v>0</v>
      </c>
      <c r="AJ91" s="13">
        <f t="shared" si="19"/>
        <v>0</v>
      </c>
      <c r="AK91" s="13">
        <f t="shared" si="20"/>
        <v>0</v>
      </c>
      <c r="AL91" s="13">
        <v>0</v>
      </c>
      <c r="AM91" s="13">
        <v>0</v>
      </c>
      <c r="AN91" s="38" t="str">
        <f t="shared" si="21"/>
        <v>-</v>
      </c>
    </row>
    <row r="92" spans="1:40" ht="15" customHeight="1">
      <c r="A92" s="48" t="s">
        <v>93</v>
      </c>
      <c r="B92" s="48" t="s">
        <v>12</v>
      </c>
      <c r="C92" s="48" t="s">
        <v>63</v>
      </c>
      <c r="D92" s="48" t="s">
        <v>157</v>
      </c>
      <c r="E92" s="48" t="s">
        <v>1202</v>
      </c>
      <c r="F92" s="48" t="s">
        <v>1203</v>
      </c>
      <c r="G92" s="48" t="s">
        <v>449</v>
      </c>
      <c r="H92" s="48" t="s">
        <v>137</v>
      </c>
      <c r="I92" s="48" t="s">
        <v>48</v>
      </c>
      <c r="J92" s="48" t="s">
        <v>666</v>
      </c>
      <c r="K92" s="48" t="s">
        <v>120</v>
      </c>
      <c r="L92" s="48" t="s">
        <v>1273</v>
      </c>
      <c r="M92" s="48" t="s">
        <v>140</v>
      </c>
      <c r="N92" s="165" t="s">
        <v>1204</v>
      </c>
      <c r="O92" s="13"/>
      <c r="P92" s="13"/>
      <c r="Q92" s="13" t="s">
        <v>666</v>
      </c>
      <c r="R92" s="13"/>
      <c r="S92" s="48" t="s">
        <v>1183</v>
      </c>
      <c r="T92" s="217"/>
      <c r="U92" s="167">
        <v>0</v>
      </c>
      <c r="V92" s="167">
        <v>0</v>
      </c>
      <c r="W92" s="48" t="str">
        <f t="shared" si="12"/>
        <v>AC</v>
      </c>
      <c r="X92" s="13" t="str">
        <f t="shared" si="13"/>
        <v>黑龙江移动</v>
      </c>
      <c r="Y92" s="37" t="str">
        <f t="shared" si="14"/>
        <v>0</v>
      </c>
      <c r="Z92" s="166"/>
      <c r="AG92" s="48" t="s">
        <v>12</v>
      </c>
      <c r="AH92" s="48" t="s">
        <v>1</v>
      </c>
      <c r="AI92" s="13">
        <f t="shared" si="18"/>
        <v>30</v>
      </c>
      <c r="AJ92" s="13">
        <f t="shared" si="19"/>
        <v>0</v>
      </c>
      <c r="AK92" s="13">
        <f t="shared" si="20"/>
        <v>0</v>
      </c>
      <c r="AL92" s="13">
        <v>3</v>
      </c>
      <c r="AM92" s="13">
        <v>3</v>
      </c>
      <c r="AN92" s="38">
        <f t="shared" si="21"/>
        <v>0</v>
      </c>
    </row>
    <row r="93" spans="1:40" ht="15" customHeight="1">
      <c r="A93" s="48" t="s">
        <v>213</v>
      </c>
      <c r="B93" s="48" t="s">
        <v>214</v>
      </c>
      <c r="C93" s="48" t="s">
        <v>188</v>
      </c>
      <c r="D93" s="48" t="s">
        <v>16</v>
      </c>
      <c r="E93" s="48" t="s">
        <v>1202</v>
      </c>
      <c r="F93" s="48" t="s">
        <v>1203</v>
      </c>
      <c r="G93" s="48" t="s">
        <v>449</v>
      </c>
      <c r="H93" s="48" t="s">
        <v>137</v>
      </c>
      <c r="I93" s="48" t="s">
        <v>48</v>
      </c>
      <c r="J93" s="48" t="s">
        <v>666</v>
      </c>
      <c r="K93" s="48" t="s">
        <v>120</v>
      </c>
      <c r="L93" s="48" t="s">
        <v>1273</v>
      </c>
      <c r="M93" s="48" t="s">
        <v>140</v>
      </c>
      <c r="N93" s="165" t="s">
        <v>1204</v>
      </c>
      <c r="O93" s="13"/>
      <c r="P93" s="13"/>
      <c r="Q93" s="13" t="s">
        <v>666</v>
      </c>
      <c r="R93" s="13"/>
      <c r="S93" s="48" t="s">
        <v>1183</v>
      </c>
      <c r="T93" s="217"/>
      <c r="U93" s="167">
        <v>0</v>
      </c>
      <c r="V93" s="167">
        <v>0</v>
      </c>
      <c r="W93" s="48" t="str">
        <f t="shared" si="12"/>
        <v>AC</v>
      </c>
      <c r="X93" s="13" t="str">
        <f t="shared" si="13"/>
        <v>湖北电信</v>
      </c>
      <c r="Y93" s="37" t="str">
        <f t="shared" si="14"/>
        <v>0</v>
      </c>
      <c r="Z93" s="166"/>
      <c r="AG93" s="48" t="s">
        <v>12</v>
      </c>
      <c r="AH93" s="48" t="s">
        <v>6</v>
      </c>
      <c r="AI93" s="13">
        <f t="shared" si="18"/>
        <v>0</v>
      </c>
      <c r="AJ93" s="13">
        <f t="shared" si="19"/>
        <v>0</v>
      </c>
      <c r="AK93" s="13">
        <f t="shared" si="20"/>
        <v>0</v>
      </c>
      <c r="AL93" s="13">
        <v>0</v>
      </c>
      <c r="AM93" s="13">
        <v>0</v>
      </c>
      <c r="AN93" s="38" t="str">
        <f t="shared" si="21"/>
        <v>-</v>
      </c>
    </row>
    <row r="94" spans="1:40" ht="15" customHeight="1">
      <c r="A94" s="48" t="s">
        <v>213</v>
      </c>
      <c r="B94" s="48" t="s">
        <v>214</v>
      </c>
      <c r="C94" s="48" t="s">
        <v>63</v>
      </c>
      <c r="D94" s="48" t="s">
        <v>64</v>
      </c>
      <c r="E94" s="48" t="s">
        <v>1202</v>
      </c>
      <c r="F94" s="48" t="s">
        <v>1203</v>
      </c>
      <c r="G94" s="48" t="s">
        <v>449</v>
      </c>
      <c r="H94" s="48" t="s">
        <v>137</v>
      </c>
      <c r="I94" s="48" t="s">
        <v>48</v>
      </c>
      <c r="J94" s="48" t="s">
        <v>666</v>
      </c>
      <c r="K94" s="48" t="s">
        <v>120</v>
      </c>
      <c r="L94" s="48" t="s">
        <v>1273</v>
      </c>
      <c r="M94" s="48" t="s">
        <v>140</v>
      </c>
      <c r="N94" s="165" t="s">
        <v>1204</v>
      </c>
      <c r="O94" s="13"/>
      <c r="P94" s="13"/>
      <c r="Q94" s="13" t="s">
        <v>666</v>
      </c>
      <c r="R94" s="13"/>
      <c r="S94" s="48" t="s">
        <v>1183</v>
      </c>
      <c r="T94" s="217"/>
      <c r="U94" s="167">
        <v>0</v>
      </c>
      <c r="V94" s="167">
        <v>0</v>
      </c>
      <c r="W94" s="48" t="str">
        <f t="shared" si="12"/>
        <v>AC</v>
      </c>
      <c r="X94" s="13" t="str">
        <f t="shared" si="13"/>
        <v>湖北电信</v>
      </c>
      <c r="Y94" s="37" t="str">
        <f t="shared" si="14"/>
        <v>0</v>
      </c>
      <c r="Z94" s="166"/>
      <c r="AG94" s="48" t="s">
        <v>429</v>
      </c>
      <c r="AH94" s="48" t="s">
        <v>4</v>
      </c>
      <c r="AI94" s="13">
        <f t="shared" si="18"/>
        <v>0</v>
      </c>
      <c r="AJ94" s="13">
        <f t="shared" si="19"/>
        <v>0</v>
      </c>
      <c r="AK94" s="13">
        <f t="shared" si="20"/>
        <v>0</v>
      </c>
      <c r="AL94" s="13">
        <v>0</v>
      </c>
      <c r="AM94" s="13">
        <v>0</v>
      </c>
      <c r="AN94" s="38" t="str">
        <f t="shared" si="21"/>
        <v>-</v>
      </c>
    </row>
    <row r="95" spans="1:40" ht="15" customHeight="1">
      <c r="A95" s="48" t="s">
        <v>215</v>
      </c>
      <c r="B95" s="48" t="s">
        <v>214</v>
      </c>
      <c r="C95" s="48" t="s">
        <v>63</v>
      </c>
      <c r="D95" s="48" t="s">
        <v>157</v>
      </c>
      <c r="E95" s="48" t="s">
        <v>1202</v>
      </c>
      <c r="F95" s="48" t="s">
        <v>1203</v>
      </c>
      <c r="G95" s="48" t="s">
        <v>449</v>
      </c>
      <c r="H95" s="48" t="s">
        <v>137</v>
      </c>
      <c r="I95" s="48" t="s">
        <v>48</v>
      </c>
      <c r="J95" s="48" t="s">
        <v>666</v>
      </c>
      <c r="K95" s="48" t="s">
        <v>120</v>
      </c>
      <c r="L95" s="48" t="s">
        <v>1273</v>
      </c>
      <c r="M95" s="48" t="s">
        <v>140</v>
      </c>
      <c r="N95" s="165" t="s">
        <v>1204</v>
      </c>
      <c r="O95" s="13"/>
      <c r="P95" s="13"/>
      <c r="Q95" s="13" t="s">
        <v>666</v>
      </c>
      <c r="R95" s="13"/>
      <c r="S95" s="48" t="s">
        <v>1183</v>
      </c>
      <c r="T95" s="217"/>
      <c r="U95" s="167">
        <v>0</v>
      </c>
      <c r="V95" s="167">
        <v>0</v>
      </c>
      <c r="W95" s="48" t="str">
        <f t="shared" si="12"/>
        <v>AC</v>
      </c>
      <c r="X95" s="13" t="str">
        <f t="shared" si="13"/>
        <v>湖北移动</v>
      </c>
      <c r="Y95" s="37" t="str">
        <f t="shared" si="14"/>
        <v>0</v>
      </c>
      <c r="Z95" s="166"/>
      <c r="AG95" s="48" t="s">
        <v>429</v>
      </c>
      <c r="AH95" s="48" t="s">
        <v>449</v>
      </c>
      <c r="AI95" s="13">
        <f t="shared" si="18"/>
        <v>0</v>
      </c>
      <c r="AJ95" s="13">
        <f t="shared" si="19"/>
        <v>0</v>
      </c>
      <c r="AK95" s="13">
        <f t="shared" si="20"/>
        <v>0</v>
      </c>
      <c r="AL95" s="13">
        <v>0</v>
      </c>
      <c r="AM95" s="13">
        <v>0</v>
      </c>
      <c r="AN95" s="38" t="str">
        <f t="shared" si="21"/>
        <v>-</v>
      </c>
    </row>
    <row r="96" spans="1:40" ht="15" customHeight="1">
      <c r="A96" s="48" t="s">
        <v>215</v>
      </c>
      <c r="B96" s="48" t="s">
        <v>214</v>
      </c>
      <c r="C96" s="48" t="s">
        <v>1219</v>
      </c>
      <c r="D96" s="48" t="s">
        <v>1220</v>
      </c>
      <c r="E96" s="48" t="s">
        <v>1202</v>
      </c>
      <c r="F96" s="48" t="s">
        <v>1203</v>
      </c>
      <c r="G96" s="48" t="s">
        <v>449</v>
      </c>
      <c r="H96" s="48" t="s">
        <v>137</v>
      </c>
      <c r="I96" s="48" t="s">
        <v>48</v>
      </c>
      <c r="J96" s="48" t="s">
        <v>666</v>
      </c>
      <c r="K96" s="48" t="s">
        <v>120</v>
      </c>
      <c r="L96" s="48" t="s">
        <v>1273</v>
      </c>
      <c r="M96" s="48" t="s">
        <v>140</v>
      </c>
      <c r="N96" s="165" t="s">
        <v>1204</v>
      </c>
      <c r="O96" s="13"/>
      <c r="P96" s="13"/>
      <c r="Q96" s="13" t="s">
        <v>666</v>
      </c>
      <c r="R96" s="13"/>
      <c r="S96" s="48" t="s">
        <v>1183</v>
      </c>
      <c r="T96" s="217"/>
      <c r="U96" s="167">
        <v>0</v>
      </c>
      <c r="V96" s="167">
        <v>0</v>
      </c>
      <c r="W96" s="48" t="str">
        <f t="shared" si="12"/>
        <v>AC</v>
      </c>
      <c r="X96" s="13" t="str">
        <f t="shared" si="13"/>
        <v>湖北移动</v>
      </c>
      <c r="Y96" s="37" t="str">
        <f t="shared" si="14"/>
        <v>0</v>
      </c>
      <c r="Z96" s="166"/>
      <c r="AG96" s="48" t="s">
        <v>429</v>
      </c>
      <c r="AH96" s="48" t="s">
        <v>494</v>
      </c>
      <c r="AI96" s="13">
        <f t="shared" si="18"/>
        <v>2</v>
      </c>
      <c r="AJ96" s="13">
        <f t="shared" si="19"/>
        <v>0</v>
      </c>
      <c r="AK96" s="13">
        <f t="shared" si="20"/>
        <v>0</v>
      </c>
      <c r="AL96" s="13">
        <v>2</v>
      </c>
      <c r="AM96" s="13">
        <v>2</v>
      </c>
      <c r="AN96" s="38">
        <f t="shared" si="21"/>
        <v>0</v>
      </c>
    </row>
    <row r="97" spans="1:40" ht="15" customHeight="1">
      <c r="A97" s="48" t="s">
        <v>734</v>
      </c>
      <c r="B97" s="48" t="s">
        <v>430</v>
      </c>
      <c r="C97" s="48" t="s">
        <v>657</v>
      </c>
      <c r="D97" s="48" t="s">
        <v>652</v>
      </c>
      <c r="E97" s="48" t="s">
        <v>1202</v>
      </c>
      <c r="F97" s="48" t="s">
        <v>1203</v>
      </c>
      <c r="G97" s="48" t="s">
        <v>449</v>
      </c>
      <c r="H97" s="48" t="s">
        <v>137</v>
      </c>
      <c r="I97" s="48" t="s">
        <v>48</v>
      </c>
      <c r="J97" s="48" t="s">
        <v>666</v>
      </c>
      <c r="K97" s="48" t="s">
        <v>120</v>
      </c>
      <c r="L97" s="48" t="s">
        <v>1273</v>
      </c>
      <c r="M97" s="48" t="s">
        <v>140</v>
      </c>
      <c r="N97" s="165" t="s">
        <v>1204</v>
      </c>
      <c r="O97" s="13"/>
      <c r="P97" s="13"/>
      <c r="Q97" s="13" t="s">
        <v>666</v>
      </c>
      <c r="R97" s="13"/>
      <c r="S97" s="48" t="s">
        <v>1183</v>
      </c>
      <c r="T97" s="217"/>
      <c r="U97" s="167">
        <v>0</v>
      </c>
      <c r="V97" s="167">
        <v>0</v>
      </c>
      <c r="W97" s="48" t="str">
        <f t="shared" si="12"/>
        <v>AC</v>
      </c>
      <c r="X97" s="13" t="str">
        <f t="shared" si="13"/>
        <v>湖南电信</v>
      </c>
      <c r="Y97" s="37" t="str">
        <f t="shared" si="14"/>
        <v>0</v>
      </c>
      <c r="Z97" s="166"/>
      <c r="AG97" s="48" t="s">
        <v>429</v>
      </c>
      <c r="AH97" s="48" t="s">
        <v>0</v>
      </c>
      <c r="AI97" s="13">
        <f t="shared" si="18"/>
        <v>0</v>
      </c>
      <c r="AJ97" s="13">
        <f t="shared" si="19"/>
        <v>0</v>
      </c>
      <c r="AK97" s="13">
        <f t="shared" si="20"/>
        <v>0</v>
      </c>
      <c r="AL97" s="13">
        <v>0</v>
      </c>
      <c r="AM97" s="13">
        <v>0</v>
      </c>
      <c r="AN97" s="38" t="str">
        <f t="shared" si="21"/>
        <v>-</v>
      </c>
    </row>
    <row r="98" spans="1:40" ht="15" customHeight="1">
      <c r="A98" s="48" t="s">
        <v>308</v>
      </c>
      <c r="B98" s="48" t="s">
        <v>309</v>
      </c>
      <c r="C98" s="48" t="s">
        <v>657</v>
      </c>
      <c r="D98" s="48" t="s">
        <v>652</v>
      </c>
      <c r="E98" s="48" t="s">
        <v>1202</v>
      </c>
      <c r="F98" s="48" t="s">
        <v>1203</v>
      </c>
      <c r="G98" s="48" t="s">
        <v>449</v>
      </c>
      <c r="H98" s="48" t="s">
        <v>137</v>
      </c>
      <c r="I98" s="48" t="s">
        <v>48</v>
      </c>
      <c r="J98" s="48" t="s">
        <v>666</v>
      </c>
      <c r="K98" s="48" t="s">
        <v>120</v>
      </c>
      <c r="L98" s="48" t="s">
        <v>1273</v>
      </c>
      <c r="M98" s="48" t="s">
        <v>140</v>
      </c>
      <c r="N98" s="165" t="s">
        <v>1204</v>
      </c>
      <c r="O98" s="13"/>
      <c r="P98" s="13"/>
      <c r="Q98" s="13" t="s">
        <v>666</v>
      </c>
      <c r="R98" s="13"/>
      <c r="S98" s="48" t="s">
        <v>1183</v>
      </c>
      <c r="T98" s="217"/>
      <c r="U98" s="167">
        <v>0</v>
      </c>
      <c r="V98" s="167">
        <v>0</v>
      </c>
      <c r="W98" s="48" t="str">
        <f t="shared" si="12"/>
        <v>AC</v>
      </c>
      <c r="X98" s="13" t="str">
        <f t="shared" si="13"/>
        <v>吉林电信</v>
      </c>
      <c r="Y98" s="37" t="str">
        <f t="shared" si="14"/>
        <v>0</v>
      </c>
      <c r="Z98" s="166"/>
      <c r="AG98" s="48" t="s">
        <v>437</v>
      </c>
      <c r="AH98" s="48" t="s">
        <v>3</v>
      </c>
      <c r="AI98" s="13">
        <f t="shared" si="18"/>
        <v>0</v>
      </c>
      <c r="AJ98" s="13">
        <f t="shared" si="19"/>
        <v>6</v>
      </c>
      <c r="AK98" s="13">
        <f t="shared" si="20"/>
        <v>0</v>
      </c>
      <c r="AL98" s="13">
        <v>0</v>
      </c>
      <c r="AM98" s="13">
        <v>0</v>
      </c>
      <c r="AN98" s="38" t="str">
        <f t="shared" si="21"/>
        <v>-</v>
      </c>
    </row>
    <row r="99" spans="1:40" ht="15" customHeight="1">
      <c r="A99" s="48" t="s">
        <v>955</v>
      </c>
      <c r="B99" s="48" t="s">
        <v>407</v>
      </c>
      <c r="C99" s="48" t="s">
        <v>934</v>
      </c>
      <c r="D99" s="48" t="s">
        <v>935</v>
      </c>
      <c r="E99" s="48" t="s">
        <v>1202</v>
      </c>
      <c r="F99" s="48" t="s">
        <v>1203</v>
      </c>
      <c r="G99" s="48" t="s">
        <v>449</v>
      </c>
      <c r="H99" s="48" t="s">
        <v>137</v>
      </c>
      <c r="I99" s="48" t="s">
        <v>48</v>
      </c>
      <c r="J99" s="48" t="s">
        <v>666</v>
      </c>
      <c r="K99" s="48" t="s">
        <v>120</v>
      </c>
      <c r="L99" s="48" t="s">
        <v>1273</v>
      </c>
      <c r="M99" s="48" t="s">
        <v>140</v>
      </c>
      <c r="N99" s="165" t="s">
        <v>1204</v>
      </c>
      <c r="O99" s="13"/>
      <c r="P99" s="13"/>
      <c r="Q99" s="13" t="s">
        <v>666</v>
      </c>
      <c r="R99" s="13"/>
      <c r="S99" s="48" t="s">
        <v>1183</v>
      </c>
      <c r="T99" s="217"/>
      <c r="U99" s="167">
        <v>0</v>
      </c>
      <c r="V99" s="167">
        <v>0</v>
      </c>
      <c r="W99" s="48" t="str">
        <f t="shared" si="12"/>
        <v>AC</v>
      </c>
      <c r="X99" s="13" t="str">
        <f t="shared" si="13"/>
        <v>吉林联通</v>
      </c>
      <c r="Y99" s="37" t="str">
        <f t="shared" si="14"/>
        <v>0</v>
      </c>
      <c r="Z99" s="166"/>
      <c r="AG99" s="48" t="s">
        <v>437</v>
      </c>
      <c r="AH99" s="48" t="s">
        <v>495</v>
      </c>
      <c r="AI99" s="13">
        <f t="shared" si="18"/>
        <v>34</v>
      </c>
      <c r="AJ99" s="13">
        <f t="shared" si="19"/>
        <v>0</v>
      </c>
      <c r="AK99" s="13">
        <f t="shared" si="20"/>
        <v>0</v>
      </c>
      <c r="AL99" s="13">
        <v>0</v>
      </c>
      <c r="AM99" s="13">
        <v>0</v>
      </c>
      <c r="AN99" s="38" t="str">
        <f t="shared" si="21"/>
        <v>-</v>
      </c>
    </row>
    <row r="100" spans="1:40" ht="15" customHeight="1">
      <c r="A100" s="48" t="s">
        <v>216</v>
      </c>
      <c r="B100" s="48" t="s">
        <v>217</v>
      </c>
      <c r="C100" s="48" t="s">
        <v>63</v>
      </c>
      <c r="D100" s="48" t="s">
        <v>157</v>
      </c>
      <c r="E100" s="48" t="s">
        <v>1202</v>
      </c>
      <c r="F100" s="48" t="s">
        <v>1203</v>
      </c>
      <c r="G100" s="48" t="s">
        <v>449</v>
      </c>
      <c r="H100" s="48" t="s">
        <v>137</v>
      </c>
      <c r="I100" s="48" t="s">
        <v>48</v>
      </c>
      <c r="J100" s="48" t="s">
        <v>666</v>
      </c>
      <c r="K100" s="48" t="s">
        <v>120</v>
      </c>
      <c r="L100" s="48" t="s">
        <v>1273</v>
      </c>
      <c r="M100" s="48" t="s">
        <v>140</v>
      </c>
      <c r="N100" s="165" t="s">
        <v>1204</v>
      </c>
      <c r="O100" s="13"/>
      <c r="P100" s="13"/>
      <c r="Q100" s="13" t="s">
        <v>666</v>
      </c>
      <c r="R100" s="13"/>
      <c r="S100" s="48" t="s">
        <v>1183</v>
      </c>
      <c r="T100" s="217"/>
      <c r="U100" s="167">
        <v>0</v>
      </c>
      <c r="V100" s="167">
        <v>0</v>
      </c>
      <c r="W100" s="48" t="str">
        <f t="shared" si="12"/>
        <v>AC</v>
      </c>
      <c r="X100" s="13" t="str">
        <f t="shared" si="13"/>
        <v>吉林移动</v>
      </c>
      <c r="Y100" s="37" t="str">
        <f t="shared" si="14"/>
        <v>0</v>
      </c>
      <c r="Z100" s="166"/>
      <c r="AG100" s="48" t="s">
        <v>437</v>
      </c>
      <c r="AH100" s="48" t="s">
        <v>449</v>
      </c>
      <c r="AI100" s="13">
        <f t="shared" si="18"/>
        <v>0</v>
      </c>
      <c r="AJ100" s="13">
        <f t="shared" si="19"/>
        <v>0</v>
      </c>
      <c r="AK100" s="13">
        <f t="shared" si="20"/>
        <v>0</v>
      </c>
      <c r="AL100" s="13">
        <v>0</v>
      </c>
      <c r="AM100" s="13">
        <v>0</v>
      </c>
      <c r="AN100" s="38" t="str">
        <f t="shared" si="21"/>
        <v>-</v>
      </c>
    </row>
    <row r="101" spans="1:40" ht="15" customHeight="1">
      <c r="A101" s="48" t="s">
        <v>220</v>
      </c>
      <c r="B101" s="48" t="s">
        <v>221</v>
      </c>
      <c r="C101" s="48" t="s">
        <v>188</v>
      </c>
      <c r="D101" s="48" t="s">
        <v>16</v>
      </c>
      <c r="E101" s="48" t="s">
        <v>1202</v>
      </c>
      <c r="F101" s="48" t="s">
        <v>1203</v>
      </c>
      <c r="G101" s="48" t="s">
        <v>449</v>
      </c>
      <c r="H101" s="48" t="s">
        <v>137</v>
      </c>
      <c r="I101" s="48" t="s">
        <v>48</v>
      </c>
      <c r="J101" s="48" t="s">
        <v>666</v>
      </c>
      <c r="K101" s="48" t="s">
        <v>120</v>
      </c>
      <c r="L101" s="48" t="s">
        <v>1273</v>
      </c>
      <c r="M101" s="48" t="s">
        <v>140</v>
      </c>
      <c r="N101" s="165" t="s">
        <v>1204</v>
      </c>
      <c r="O101" s="13"/>
      <c r="P101" s="13"/>
      <c r="Q101" s="13" t="s">
        <v>666</v>
      </c>
      <c r="R101" s="13"/>
      <c r="S101" s="48" t="s">
        <v>1183</v>
      </c>
      <c r="T101" s="217"/>
      <c r="U101" s="167">
        <v>0</v>
      </c>
      <c r="V101" s="167">
        <v>0</v>
      </c>
      <c r="W101" s="48" t="str">
        <f t="shared" si="12"/>
        <v>AC</v>
      </c>
      <c r="X101" s="13" t="str">
        <f t="shared" si="13"/>
        <v>江苏电信</v>
      </c>
      <c r="Y101" s="37" t="str">
        <f t="shared" si="14"/>
        <v>0</v>
      </c>
      <c r="Z101" s="166"/>
      <c r="AG101" s="48" t="s">
        <v>437</v>
      </c>
      <c r="AH101" s="48" t="s">
        <v>4</v>
      </c>
      <c r="AI101" s="13">
        <f t="shared" si="18"/>
        <v>0</v>
      </c>
      <c r="AJ101" s="13">
        <f t="shared" si="19"/>
        <v>0</v>
      </c>
      <c r="AK101" s="13">
        <f t="shared" si="20"/>
        <v>0</v>
      </c>
      <c r="AL101" s="13">
        <v>0</v>
      </c>
      <c r="AM101" s="13">
        <v>0</v>
      </c>
      <c r="AN101" s="38" t="str">
        <f t="shared" si="21"/>
        <v>-</v>
      </c>
    </row>
    <row r="102" spans="1:40" ht="15" customHeight="1">
      <c r="A102" s="48" t="s">
        <v>1224</v>
      </c>
      <c r="B102" s="48" t="s">
        <v>444</v>
      </c>
      <c r="C102" s="48" t="s">
        <v>1225</v>
      </c>
      <c r="D102" s="48" t="s">
        <v>1226</v>
      </c>
      <c r="E102" s="48" t="s">
        <v>1202</v>
      </c>
      <c r="F102" s="48" t="s">
        <v>1203</v>
      </c>
      <c r="G102" s="48" t="s">
        <v>449</v>
      </c>
      <c r="H102" s="48" t="s">
        <v>137</v>
      </c>
      <c r="I102" s="48" t="s">
        <v>48</v>
      </c>
      <c r="J102" s="48" t="s">
        <v>666</v>
      </c>
      <c r="K102" s="48" t="s">
        <v>120</v>
      </c>
      <c r="L102" s="48" t="s">
        <v>1273</v>
      </c>
      <c r="M102" s="48" t="s">
        <v>140</v>
      </c>
      <c r="N102" s="165" t="s">
        <v>1204</v>
      </c>
      <c r="O102" s="13"/>
      <c r="P102" s="13"/>
      <c r="Q102" s="13" t="s">
        <v>666</v>
      </c>
      <c r="R102" s="13"/>
      <c r="S102" s="48" t="s">
        <v>1183</v>
      </c>
      <c r="T102" s="217"/>
      <c r="U102" s="167">
        <v>0</v>
      </c>
      <c r="V102" s="167">
        <v>0</v>
      </c>
      <c r="W102" s="48" t="str">
        <f t="shared" si="12"/>
        <v>AC</v>
      </c>
      <c r="X102" s="13" t="str">
        <f t="shared" si="13"/>
        <v>江苏移动</v>
      </c>
      <c r="Y102" s="37" t="str">
        <f t="shared" si="14"/>
        <v>0</v>
      </c>
      <c r="Z102" s="166"/>
      <c r="AG102" s="48" t="s">
        <v>437</v>
      </c>
      <c r="AH102" s="48" t="s">
        <v>2</v>
      </c>
      <c r="AI102" s="13">
        <f t="shared" si="18"/>
        <v>0</v>
      </c>
      <c r="AJ102" s="13">
        <f t="shared" si="19"/>
        <v>0</v>
      </c>
      <c r="AK102" s="13">
        <f t="shared" si="20"/>
        <v>0</v>
      </c>
      <c r="AL102" s="13">
        <v>0</v>
      </c>
      <c r="AM102" s="13">
        <v>0</v>
      </c>
      <c r="AN102" s="38" t="str">
        <f t="shared" si="21"/>
        <v>-</v>
      </c>
    </row>
    <row r="103" spans="1:40" ht="15" customHeight="1">
      <c r="A103" s="48" t="s">
        <v>224</v>
      </c>
      <c r="B103" s="48" t="s">
        <v>225</v>
      </c>
      <c r="C103" s="48" t="s">
        <v>657</v>
      </c>
      <c r="D103" s="48" t="s">
        <v>652</v>
      </c>
      <c r="E103" s="48" t="s">
        <v>1202</v>
      </c>
      <c r="F103" s="48" t="s">
        <v>1203</v>
      </c>
      <c r="G103" s="48" t="s">
        <v>449</v>
      </c>
      <c r="H103" s="48" t="s">
        <v>137</v>
      </c>
      <c r="I103" s="48" t="s">
        <v>48</v>
      </c>
      <c r="J103" s="48" t="s">
        <v>666</v>
      </c>
      <c r="K103" s="48" t="s">
        <v>120</v>
      </c>
      <c r="L103" s="48" t="s">
        <v>1273</v>
      </c>
      <c r="M103" s="48" t="s">
        <v>140</v>
      </c>
      <c r="N103" s="165" t="s">
        <v>1204</v>
      </c>
      <c r="O103" s="13"/>
      <c r="P103" s="13"/>
      <c r="Q103" s="13" t="s">
        <v>666</v>
      </c>
      <c r="R103" s="13"/>
      <c r="S103" s="48" t="s">
        <v>1183</v>
      </c>
      <c r="T103" s="217"/>
      <c r="U103" s="167">
        <v>0</v>
      </c>
      <c r="V103" s="167">
        <v>0</v>
      </c>
      <c r="W103" s="48" t="str">
        <f t="shared" si="12"/>
        <v>AC</v>
      </c>
      <c r="X103" s="13" t="str">
        <f t="shared" si="13"/>
        <v>江西电信</v>
      </c>
      <c r="Y103" s="37" t="str">
        <f t="shared" si="14"/>
        <v>0</v>
      </c>
      <c r="Z103" s="166"/>
      <c r="AG103" s="48" t="s">
        <v>437</v>
      </c>
      <c r="AH103" s="48" t="s">
        <v>0</v>
      </c>
      <c r="AI103" s="13">
        <f t="shared" si="18"/>
        <v>0</v>
      </c>
      <c r="AJ103" s="13">
        <f t="shared" si="19"/>
        <v>0</v>
      </c>
      <c r="AK103" s="13">
        <f t="shared" si="20"/>
        <v>0</v>
      </c>
      <c r="AL103" s="13">
        <v>0</v>
      </c>
      <c r="AM103" s="13">
        <v>0</v>
      </c>
      <c r="AN103" s="38" t="str">
        <f t="shared" si="21"/>
        <v>-</v>
      </c>
    </row>
    <row r="104" spans="1:40" ht="15" customHeight="1">
      <c r="A104" s="48" t="s">
        <v>226</v>
      </c>
      <c r="B104" s="48" t="s">
        <v>227</v>
      </c>
      <c r="C104" s="48" t="s">
        <v>934</v>
      </c>
      <c r="D104" s="48" t="s">
        <v>935</v>
      </c>
      <c r="E104" s="48" t="s">
        <v>1202</v>
      </c>
      <c r="F104" s="48" t="s">
        <v>1203</v>
      </c>
      <c r="G104" s="48" t="s">
        <v>449</v>
      </c>
      <c r="H104" s="48" t="s">
        <v>137</v>
      </c>
      <c r="I104" s="48" t="s">
        <v>48</v>
      </c>
      <c r="J104" s="48" t="s">
        <v>666</v>
      </c>
      <c r="K104" s="48" t="s">
        <v>120</v>
      </c>
      <c r="L104" s="48" t="s">
        <v>1273</v>
      </c>
      <c r="M104" s="48" t="s">
        <v>140</v>
      </c>
      <c r="N104" s="165" t="s">
        <v>1204</v>
      </c>
      <c r="O104" s="13"/>
      <c r="P104" s="13"/>
      <c r="Q104" s="13" t="s">
        <v>666</v>
      </c>
      <c r="R104" s="13"/>
      <c r="S104" s="48" t="s">
        <v>1183</v>
      </c>
      <c r="T104" s="217"/>
      <c r="U104" s="167">
        <v>0</v>
      </c>
      <c r="V104" s="167">
        <v>0</v>
      </c>
      <c r="W104" s="48" t="str">
        <f t="shared" si="12"/>
        <v>AC</v>
      </c>
      <c r="X104" s="13" t="str">
        <f t="shared" si="13"/>
        <v>江西联通</v>
      </c>
      <c r="Y104" s="37" t="str">
        <f t="shared" si="14"/>
        <v>0</v>
      </c>
      <c r="Z104" s="166"/>
      <c r="AG104" s="48" t="s">
        <v>437</v>
      </c>
      <c r="AH104" s="48" t="s">
        <v>494</v>
      </c>
      <c r="AI104" s="13">
        <f t="shared" si="18"/>
        <v>0</v>
      </c>
      <c r="AJ104" s="13">
        <f t="shared" si="19"/>
        <v>0</v>
      </c>
      <c r="AK104" s="13">
        <f t="shared" si="20"/>
        <v>0</v>
      </c>
      <c r="AL104" s="13">
        <v>0</v>
      </c>
      <c r="AM104" s="13">
        <v>0</v>
      </c>
      <c r="AN104" s="38" t="str">
        <f t="shared" si="21"/>
        <v>-</v>
      </c>
    </row>
    <row r="105" spans="1:40" ht="15" customHeight="1">
      <c r="A105" s="48" t="s">
        <v>101</v>
      </c>
      <c r="B105" s="48" t="s">
        <v>102</v>
      </c>
      <c r="C105" s="48" t="s">
        <v>57</v>
      </c>
      <c r="D105" s="48" t="s">
        <v>16</v>
      </c>
      <c r="E105" s="48" t="s">
        <v>1202</v>
      </c>
      <c r="F105" s="48" t="s">
        <v>1203</v>
      </c>
      <c r="G105" s="48" t="s">
        <v>449</v>
      </c>
      <c r="H105" s="48" t="s">
        <v>137</v>
      </c>
      <c r="I105" s="48" t="s">
        <v>48</v>
      </c>
      <c r="J105" s="48" t="s">
        <v>666</v>
      </c>
      <c r="K105" s="48" t="s">
        <v>120</v>
      </c>
      <c r="L105" s="48" t="s">
        <v>1273</v>
      </c>
      <c r="M105" s="48" t="s">
        <v>140</v>
      </c>
      <c r="N105" s="165" t="s">
        <v>1204</v>
      </c>
      <c r="O105" s="13"/>
      <c r="P105" s="13"/>
      <c r="Q105" s="13" t="s">
        <v>666</v>
      </c>
      <c r="R105" s="13"/>
      <c r="S105" s="48" t="s">
        <v>1183</v>
      </c>
      <c r="T105" s="217"/>
      <c r="U105" s="167">
        <v>0</v>
      </c>
      <c r="V105" s="167">
        <v>0</v>
      </c>
      <c r="W105" s="48" t="str">
        <f t="shared" si="12"/>
        <v>AC</v>
      </c>
      <c r="X105" s="13" t="str">
        <f t="shared" si="13"/>
        <v>联通总部</v>
      </c>
      <c r="Y105" s="37" t="str">
        <f t="shared" si="14"/>
        <v>0</v>
      </c>
      <c r="Z105" s="166"/>
      <c r="AG105" s="48" t="s">
        <v>430</v>
      </c>
      <c r="AH105" s="48" t="s">
        <v>449</v>
      </c>
      <c r="AI105" s="13">
        <f t="shared" si="18"/>
        <v>0</v>
      </c>
      <c r="AJ105" s="13">
        <f t="shared" si="19"/>
        <v>0</v>
      </c>
      <c r="AK105" s="13">
        <f t="shared" si="20"/>
        <v>0</v>
      </c>
      <c r="AL105" s="13">
        <v>0</v>
      </c>
      <c r="AM105" s="13">
        <v>0</v>
      </c>
      <c r="AN105" s="38" t="str">
        <f t="shared" si="21"/>
        <v>-</v>
      </c>
    </row>
    <row r="106" spans="1:40" ht="15" customHeight="1">
      <c r="A106" s="48" t="s">
        <v>101</v>
      </c>
      <c r="B106" s="48" t="s">
        <v>102</v>
      </c>
      <c r="C106" s="48" t="s">
        <v>63</v>
      </c>
      <c r="D106" s="48" t="s">
        <v>64</v>
      </c>
      <c r="E106" s="48" t="s">
        <v>1202</v>
      </c>
      <c r="F106" s="48" t="s">
        <v>1203</v>
      </c>
      <c r="G106" s="48" t="s">
        <v>449</v>
      </c>
      <c r="H106" s="48" t="s">
        <v>137</v>
      </c>
      <c r="I106" s="48" t="s">
        <v>48</v>
      </c>
      <c r="J106" s="48" t="s">
        <v>666</v>
      </c>
      <c r="K106" s="48" t="s">
        <v>120</v>
      </c>
      <c r="L106" s="48" t="s">
        <v>1273</v>
      </c>
      <c r="M106" s="48" t="s">
        <v>140</v>
      </c>
      <c r="N106" s="165" t="s">
        <v>1204</v>
      </c>
      <c r="O106" s="13"/>
      <c r="P106" s="13"/>
      <c r="Q106" s="13" t="s">
        <v>666</v>
      </c>
      <c r="R106" s="13"/>
      <c r="S106" s="48" t="s">
        <v>1183</v>
      </c>
      <c r="T106" s="217"/>
      <c r="U106" s="167">
        <v>0</v>
      </c>
      <c r="V106" s="167">
        <v>0</v>
      </c>
      <c r="W106" s="48" t="str">
        <f t="shared" si="12"/>
        <v>AC</v>
      </c>
      <c r="X106" s="13" t="str">
        <f t="shared" si="13"/>
        <v>联通总部</v>
      </c>
      <c r="Y106" s="37" t="str">
        <f t="shared" si="14"/>
        <v>0</v>
      </c>
      <c r="Z106" s="166"/>
      <c r="AG106" s="48" t="s">
        <v>430</v>
      </c>
      <c r="AH106" s="48" t="s">
        <v>5</v>
      </c>
      <c r="AI106" s="13">
        <f t="shared" si="18"/>
        <v>0</v>
      </c>
      <c r="AJ106" s="13">
        <f t="shared" si="19"/>
        <v>0</v>
      </c>
      <c r="AK106" s="13">
        <f t="shared" si="20"/>
        <v>0</v>
      </c>
      <c r="AL106" s="13">
        <v>1</v>
      </c>
      <c r="AM106" s="13">
        <v>1</v>
      </c>
      <c r="AN106" s="38">
        <f t="shared" si="21"/>
        <v>0</v>
      </c>
    </row>
    <row r="107" spans="1:40" ht="15" customHeight="1">
      <c r="A107" s="48" t="s">
        <v>101</v>
      </c>
      <c r="B107" s="48" t="s">
        <v>102</v>
      </c>
      <c r="C107" s="48" t="s">
        <v>934</v>
      </c>
      <c r="D107" s="48" t="s">
        <v>935</v>
      </c>
      <c r="E107" s="48" t="s">
        <v>1202</v>
      </c>
      <c r="F107" s="48" t="s">
        <v>1203</v>
      </c>
      <c r="G107" s="48" t="s">
        <v>449</v>
      </c>
      <c r="H107" s="48" t="s">
        <v>137</v>
      </c>
      <c r="I107" s="48" t="s">
        <v>48</v>
      </c>
      <c r="J107" s="48" t="s">
        <v>666</v>
      </c>
      <c r="K107" s="48" t="s">
        <v>120</v>
      </c>
      <c r="L107" s="48" t="s">
        <v>1273</v>
      </c>
      <c r="M107" s="48" t="s">
        <v>140</v>
      </c>
      <c r="N107" s="165" t="s">
        <v>1204</v>
      </c>
      <c r="O107" s="13"/>
      <c r="P107" s="13"/>
      <c r="Q107" s="13" t="s">
        <v>666</v>
      </c>
      <c r="R107" s="13"/>
      <c r="S107" s="48" t="s">
        <v>1183</v>
      </c>
      <c r="T107" s="217"/>
      <c r="U107" s="167">
        <v>0</v>
      </c>
      <c r="V107" s="167">
        <v>0</v>
      </c>
      <c r="W107" s="48" t="str">
        <f t="shared" si="12"/>
        <v>AC</v>
      </c>
      <c r="X107" s="13" t="str">
        <f t="shared" si="13"/>
        <v>联通总部</v>
      </c>
      <c r="Y107" s="37" t="str">
        <f t="shared" si="14"/>
        <v>0</v>
      </c>
      <c r="Z107" s="166"/>
      <c r="AG107" s="48" t="s">
        <v>430</v>
      </c>
      <c r="AH107" s="48" t="s">
        <v>0</v>
      </c>
      <c r="AI107" s="13">
        <f t="shared" si="18"/>
        <v>0</v>
      </c>
      <c r="AJ107" s="13">
        <f t="shared" si="19"/>
        <v>0</v>
      </c>
      <c r="AK107" s="13">
        <f t="shared" si="20"/>
        <v>0</v>
      </c>
      <c r="AL107" s="13">
        <v>0</v>
      </c>
      <c r="AM107" s="13">
        <v>0</v>
      </c>
      <c r="AN107" s="38" t="str">
        <f t="shared" si="21"/>
        <v>-</v>
      </c>
    </row>
    <row r="108" spans="1:40" ht="15" customHeight="1">
      <c r="A108" s="48" t="s">
        <v>642</v>
      </c>
      <c r="B108" s="48" t="s">
        <v>643</v>
      </c>
      <c r="C108" s="48" t="s">
        <v>934</v>
      </c>
      <c r="D108" s="48" t="s">
        <v>935</v>
      </c>
      <c r="E108" s="48" t="s">
        <v>1202</v>
      </c>
      <c r="F108" s="48" t="s">
        <v>1203</v>
      </c>
      <c r="G108" s="48" t="s">
        <v>449</v>
      </c>
      <c r="H108" s="48" t="s">
        <v>137</v>
      </c>
      <c r="I108" s="48" t="s">
        <v>48</v>
      </c>
      <c r="J108" s="48" t="s">
        <v>666</v>
      </c>
      <c r="K108" s="48" t="s">
        <v>120</v>
      </c>
      <c r="L108" s="48" t="s">
        <v>1273</v>
      </c>
      <c r="M108" s="48" t="s">
        <v>140</v>
      </c>
      <c r="N108" s="165" t="s">
        <v>1204</v>
      </c>
      <c r="O108" s="13"/>
      <c r="P108" s="13"/>
      <c r="Q108" s="13" t="s">
        <v>666</v>
      </c>
      <c r="R108" s="13"/>
      <c r="S108" s="48" t="s">
        <v>1183</v>
      </c>
      <c r="T108" s="217"/>
      <c r="U108" s="167">
        <v>0</v>
      </c>
      <c r="V108" s="167">
        <v>0</v>
      </c>
      <c r="W108" s="48" t="str">
        <f t="shared" si="12"/>
        <v>AC</v>
      </c>
      <c r="X108" s="13" t="str">
        <f t="shared" si="13"/>
        <v>辽宁联通</v>
      </c>
      <c r="Y108" s="37" t="str">
        <f t="shared" si="14"/>
        <v>0</v>
      </c>
      <c r="Z108" s="166"/>
      <c r="AG108" s="48" t="s">
        <v>438</v>
      </c>
      <c r="AH108" s="48" t="s">
        <v>3</v>
      </c>
      <c r="AI108" s="13">
        <f t="shared" si="18"/>
        <v>396</v>
      </c>
      <c r="AJ108" s="13">
        <f t="shared" si="19"/>
        <v>0</v>
      </c>
      <c r="AK108" s="13">
        <f t="shared" si="20"/>
        <v>0</v>
      </c>
      <c r="AL108" s="13">
        <v>0</v>
      </c>
      <c r="AM108" s="13">
        <v>0</v>
      </c>
      <c r="AN108" s="38" t="str">
        <f t="shared" si="21"/>
        <v>-</v>
      </c>
    </row>
    <row r="109" spans="1:40" ht="15" customHeight="1">
      <c r="A109" s="48" t="s">
        <v>114</v>
      </c>
      <c r="B109" s="48" t="s">
        <v>115</v>
      </c>
      <c r="C109" s="48" t="s">
        <v>1227</v>
      </c>
      <c r="D109" s="48" t="s">
        <v>1228</v>
      </c>
      <c r="E109" s="48" t="s">
        <v>1202</v>
      </c>
      <c r="F109" s="48" t="s">
        <v>1203</v>
      </c>
      <c r="G109" s="48" t="s">
        <v>449</v>
      </c>
      <c r="H109" s="48" t="s">
        <v>137</v>
      </c>
      <c r="I109" s="48" t="s">
        <v>48</v>
      </c>
      <c r="J109" s="48" t="s">
        <v>666</v>
      </c>
      <c r="K109" s="48" t="s">
        <v>120</v>
      </c>
      <c r="L109" s="48" t="s">
        <v>1273</v>
      </c>
      <c r="M109" s="48" t="s">
        <v>140</v>
      </c>
      <c r="N109" s="165" t="s">
        <v>1204</v>
      </c>
      <c r="O109" s="13"/>
      <c r="P109" s="13"/>
      <c r="Q109" s="13" t="s">
        <v>666</v>
      </c>
      <c r="R109" s="13"/>
      <c r="S109" s="48" t="s">
        <v>1183</v>
      </c>
      <c r="T109" s="217"/>
      <c r="U109" s="167">
        <v>0</v>
      </c>
      <c r="V109" s="167">
        <v>0</v>
      </c>
      <c r="W109" s="48" t="str">
        <f t="shared" si="12"/>
        <v>AC</v>
      </c>
      <c r="X109" s="13" t="str">
        <f t="shared" si="13"/>
        <v>山东联通</v>
      </c>
      <c r="Y109" s="37" t="str">
        <f t="shared" si="14"/>
        <v>0</v>
      </c>
      <c r="Z109" s="166"/>
      <c r="AG109" s="48" t="s">
        <v>438</v>
      </c>
      <c r="AH109" s="48" t="s">
        <v>0</v>
      </c>
      <c r="AI109" s="13">
        <f t="shared" si="18"/>
        <v>0</v>
      </c>
      <c r="AJ109" s="13">
        <f t="shared" si="19"/>
        <v>0</v>
      </c>
      <c r="AK109" s="13">
        <f t="shared" si="20"/>
        <v>0</v>
      </c>
      <c r="AL109" s="13">
        <v>0</v>
      </c>
      <c r="AM109" s="13">
        <v>0</v>
      </c>
      <c r="AN109" s="38" t="str">
        <f t="shared" si="21"/>
        <v>-</v>
      </c>
    </row>
    <row r="110" spans="1:40" ht="15" customHeight="1">
      <c r="A110" s="48" t="s">
        <v>234</v>
      </c>
      <c r="B110" s="48" t="s">
        <v>235</v>
      </c>
      <c r="C110" s="48" t="s">
        <v>657</v>
      </c>
      <c r="D110" s="48" t="s">
        <v>652</v>
      </c>
      <c r="E110" s="48" t="s">
        <v>1202</v>
      </c>
      <c r="F110" s="48" t="s">
        <v>1203</v>
      </c>
      <c r="G110" s="48" t="s">
        <v>449</v>
      </c>
      <c r="H110" s="48" t="s">
        <v>137</v>
      </c>
      <c r="I110" s="48" t="s">
        <v>48</v>
      </c>
      <c r="J110" s="48" t="s">
        <v>666</v>
      </c>
      <c r="K110" s="48" t="s">
        <v>120</v>
      </c>
      <c r="L110" s="48" t="s">
        <v>1273</v>
      </c>
      <c r="M110" s="48" t="s">
        <v>140</v>
      </c>
      <c r="N110" s="165" t="s">
        <v>1204</v>
      </c>
      <c r="O110" s="13"/>
      <c r="P110" s="13"/>
      <c r="Q110" s="13" t="s">
        <v>666</v>
      </c>
      <c r="R110" s="13"/>
      <c r="S110" s="48" t="s">
        <v>1183</v>
      </c>
      <c r="T110" s="217"/>
      <c r="U110" s="167">
        <v>0</v>
      </c>
      <c r="V110" s="167">
        <v>0</v>
      </c>
      <c r="W110" s="48" t="str">
        <f t="shared" si="12"/>
        <v>AC</v>
      </c>
      <c r="X110" s="13" t="str">
        <f t="shared" si="13"/>
        <v>山西电信</v>
      </c>
      <c r="Y110" s="37" t="str">
        <f t="shared" si="14"/>
        <v>0</v>
      </c>
      <c r="Z110" s="166"/>
      <c r="AG110" s="48" t="s">
        <v>309</v>
      </c>
      <c r="AH110" s="48" t="s">
        <v>449</v>
      </c>
      <c r="AI110" s="13">
        <f t="shared" si="18"/>
        <v>0</v>
      </c>
      <c r="AJ110" s="13">
        <f t="shared" si="19"/>
        <v>0</v>
      </c>
      <c r="AK110" s="13">
        <f t="shared" si="20"/>
        <v>0</v>
      </c>
      <c r="AL110" s="13">
        <v>0</v>
      </c>
      <c r="AM110" s="13">
        <v>0</v>
      </c>
      <c r="AN110" s="38" t="str">
        <f t="shared" si="21"/>
        <v>-</v>
      </c>
    </row>
    <row r="111" spans="1:40" ht="15" customHeight="1">
      <c r="A111" s="48" t="s">
        <v>234</v>
      </c>
      <c r="B111" s="48" t="s">
        <v>235</v>
      </c>
      <c r="C111" s="48" t="s">
        <v>63</v>
      </c>
      <c r="D111" s="48" t="s">
        <v>64</v>
      </c>
      <c r="E111" s="48" t="s">
        <v>1202</v>
      </c>
      <c r="F111" s="48" t="s">
        <v>1203</v>
      </c>
      <c r="G111" s="48" t="s">
        <v>449</v>
      </c>
      <c r="H111" s="48" t="s">
        <v>137</v>
      </c>
      <c r="I111" s="48" t="s">
        <v>48</v>
      </c>
      <c r="J111" s="48" t="s">
        <v>666</v>
      </c>
      <c r="K111" s="48" t="s">
        <v>120</v>
      </c>
      <c r="L111" s="48" t="s">
        <v>1273</v>
      </c>
      <c r="M111" s="48" t="s">
        <v>140</v>
      </c>
      <c r="N111" s="165" t="s">
        <v>1204</v>
      </c>
      <c r="O111" s="13"/>
      <c r="P111" s="13"/>
      <c r="Q111" s="13" t="s">
        <v>666</v>
      </c>
      <c r="R111" s="13"/>
      <c r="S111" s="48" t="s">
        <v>1183</v>
      </c>
      <c r="T111" s="217"/>
      <c r="U111" s="167">
        <v>0</v>
      </c>
      <c r="V111" s="167">
        <v>0</v>
      </c>
      <c r="W111" s="48" t="str">
        <f t="shared" si="12"/>
        <v>AC</v>
      </c>
      <c r="X111" s="13" t="str">
        <f t="shared" si="13"/>
        <v>山西电信</v>
      </c>
      <c r="Y111" s="37" t="str">
        <f t="shared" si="14"/>
        <v>0</v>
      </c>
      <c r="Z111" s="166"/>
      <c r="AG111" s="48" t="s">
        <v>309</v>
      </c>
      <c r="AH111" s="48" t="s">
        <v>5</v>
      </c>
      <c r="AI111" s="13">
        <f t="shared" si="18"/>
        <v>0</v>
      </c>
      <c r="AJ111" s="13">
        <f t="shared" si="19"/>
        <v>0</v>
      </c>
      <c r="AK111" s="13">
        <f t="shared" si="20"/>
        <v>0</v>
      </c>
      <c r="AL111" s="13">
        <v>0</v>
      </c>
      <c r="AM111" s="13">
        <v>0</v>
      </c>
      <c r="AN111" s="38" t="str">
        <f t="shared" si="21"/>
        <v>-</v>
      </c>
    </row>
    <row r="112" spans="1:40" ht="15" customHeight="1">
      <c r="A112" s="48" t="s">
        <v>236</v>
      </c>
      <c r="B112" s="48" t="s">
        <v>14</v>
      </c>
      <c r="C112" s="48" t="s">
        <v>657</v>
      </c>
      <c r="D112" s="48" t="s">
        <v>652</v>
      </c>
      <c r="E112" s="48" t="s">
        <v>1202</v>
      </c>
      <c r="F112" s="48" t="s">
        <v>1203</v>
      </c>
      <c r="G112" s="48" t="s">
        <v>449</v>
      </c>
      <c r="H112" s="48" t="s">
        <v>137</v>
      </c>
      <c r="I112" s="48" t="s">
        <v>48</v>
      </c>
      <c r="J112" s="48" t="s">
        <v>666</v>
      </c>
      <c r="K112" s="48" t="s">
        <v>120</v>
      </c>
      <c r="L112" s="48" t="s">
        <v>1273</v>
      </c>
      <c r="M112" s="48" t="s">
        <v>140</v>
      </c>
      <c r="N112" s="165" t="s">
        <v>1204</v>
      </c>
      <c r="O112" s="13"/>
      <c r="P112" s="13"/>
      <c r="Q112" s="13" t="s">
        <v>666</v>
      </c>
      <c r="R112" s="13"/>
      <c r="S112" s="48" t="s">
        <v>1183</v>
      </c>
      <c r="T112" s="217"/>
      <c r="U112" s="167">
        <v>0</v>
      </c>
      <c r="V112" s="167">
        <v>0</v>
      </c>
      <c r="W112" s="48" t="str">
        <f t="shared" si="12"/>
        <v>AC</v>
      </c>
      <c r="X112" s="13" t="str">
        <f t="shared" si="13"/>
        <v>山西移动</v>
      </c>
      <c r="Y112" s="37" t="str">
        <f t="shared" si="14"/>
        <v>0</v>
      </c>
      <c r="Z112" s="166"/>
      <c r="AG112" s="48" t="s">
        <v>309</v>
      </c>
      <c r="AH112" s="48" t="s">
        <v>3</v>
      </c>
      <c r="AI112" s="13">
        <f t="shared" si="18"/>
        <v>0</v>
      </c>
      <c r="AJ112" s="13">
        <f t="shared" si="19"/>
        <v>0</v>
      </c>
      <c r="AK112" s="13">
        <f t="shared" si="20"/>
        <v>0</v>
      </c>
      <c r="AL112" s="13">
        <v>0</v>
      </c>
      <c r="AM112" s="13">
        <v>0</v>
      </c>
      <c r="AN112" s="38" t="str">
        <f t="shared" si="21"/>
        <v>-</v>
      </c>
    </row>
    <row r="113" spans="1:40" ht="15" customHeight="1">
      <c r="A113" s="48" t="s">
        <v>236</v>
      </c>
      <c r="B113" s="48" t="s">
        <v>14</v>
      </c>
      <c r="C113" s="48" t="s">
        <v>63</v>
      </c>
      <c r="D113" s="48" t="s">
        <v>157</v>
      </c>
      <c r="E113" s="48" t="s">
        <v>1202</v>
      </c>
      <c r="F113" s="48" t="s">
        <v>1203</v>
      </c>
      <c r="G113" s="48" t="s">
        <v>449</v>
      </c>
      <c r="H113" s="48" t="s">
        <v>137</v>
      </c>
      <c r="I113" s="48" t="s">
        <v>48</v>
      </c>
      <c r="J113" s="48" t="s">
        <v>666</v>
      </c>
      <c r="K113" s="48" t="s">
        <v>120</v>
      </c>
      <c r="L113" s="48" t="s">
        <v>1273</v>
      </c>
      <c r="M113" s="48" t="s">
        <v>140</v>
      </c>
      <c r="N113" s="165" t="s">
        <v>1204</v>
      </c>
      <c r="O113" s="13"/>
      <c r="P113" s="13"/>
      <c r="Q113" s="13" t="s">
        <v>666</v>
      </c>
      <c r="R113" s="13"/>
      <c r="S113" s="48" t="s">
        <v>1183</v>
      </c>
      <c r="T113" s="217"/>
      <c r="U113" s="167">
        <v>0</v>
      </c>
      <c r="V113" s="167">
        <v>0</v>
      </c>
      <c r="W113" s="48" t="str">
        <f t="shared" si="12"/>
        <v>AC</v>
      </c>
      <c r="X113" s="13" t="str">
        <f t="shared" si="13"/>
        <v>山西移动</v>
      </c>
      <c r="Y113" s="37" t="str">
        <f t="shared" si="14"/>
        <v>0</v>
      </c>
      <c r="Z113" s="166"/>
      <c r="AG113" s="48" t="s">
        <v>309</v>
      </c>
      <c r="AH113" s="48" t="s">
        <v>0</v>
      </c>
      <c r="AI113" s="13">
        <f t="shared" si="18"/>
        <v>0</v>
      </c>
      <c r="AJ113" s="13">
        <f t="shared" si="19"/>
        <v>0</v>
      </c>
      <c r="AK113" s="13">
        <f t="shared" si="20"/>
        <v>0</v>
      </c>
      <c r="AL113" s="13">
        <v>0</v>
      </c>
      <c r="AM113" s="13">
        <v>0</v>
      </c>
      <c r="AN113" s="38" t="str">
        <f t="shared" si="21"/>
        <v>-</v>
      </c>
    </row>
    <row r="114" spans="1:40" ht="15" customHeight="1">
      <c r="A114" s="48" t="s">
        <v>237</v>
      </c>
      <c r="B114" s="48" t="s">
        <v>238</v>
      </c>
      <c r="C114" s="48" t="s">
        <v>195</v>
      </c>
      <c r="D114" s="48" t="s">
        <v>196</v>
      </c>
      <c r="E114" s="48" t="s">
        <v>1202</v>
      </c>
      <c r="F114" s="48" t="s">
        <v>1203</v>
      </c>
      <c r="G114" s="48" t="s">
        <v>449</v>
      </c>
      <c r="H114" s="48" t="s">
        <v>137</v>
      </c>
      <c r="I114" s="48" t="s">
        <v>48</v>
      </c>
      <c r="J114" s="13" t="s">
        <v>666</v>
      </c>
      <c r="K114" s="48" t="s">
        <v>120</v>
      </c>
      <c r="L114" s="48" t="s">
        <v>1273</v>
      </c>
      <c r="M114" s="48" t="s">
        <v>140</v>
      </c>
      <c r="N114" s="165" t="s">
        <v>1204</v>
      </c>
      <c r="O114" s="13"/>
      <c r="P114" s="13"/>
      <c r="Q114" s="13" t="s">
        <v>666</v>
      </c>
      <c r="R114" s="13"/>
      <c r="S114" s="48" t="s">
        <v>1183</v>
      </c>
      <c r="T114" s="217"/>
      <c r="U114" s="167">
        <v>0</v>
      </c>
      <c r="V114" s="167">
        <v>0</v>
      </c>
      <c r="W114" s="48" t="str">
        <f t="shared" si="12"/>
        <v>AC</v>
      </c>
      <c r="X114" s="13" t="str">
        <f t="shared" si="13"/>
        <v>上海电信</v>
      </c>
      <c r="Y114" s="37" t="str">
        <f t="shared" si="14"/>
        <v>0</v>
      </c>
      <c r="Z114" s="166"/>
      <c r="AG114" s="48" t="s">
        <v>309</v>
      </c>
      <c r="AH114" s="48" t="s">
        <v>2</v>
      </c>
      <c r="AI114" s="13">
        <f t="shared" si="18"/>
        <v>0</v>
      </c>
      <c r="AJ114" s="13">
        <f t="shared" si="19"/>
        <v>0</v>
      </c>
      <c r="AK114" s="13">
        <f t="shared" si="20"/>
        <v>0</v>
      </c>
      <c r="AL114" s="13">
        <v>0</v>
      </c>
      <c r="AM114" s="13">
        <v>0</v>
      </c>
      <c r="AN114" s="38" t="str">
        <f t="shared" si="21"/>
        <v>-</v>
      </c>
    </row>
    <row r="115" spans="1:40" ht="15" customHeight="1">
      <c r="A115" s="48" t="s">
        <v>237</v>
      </c>
      <c r="B115" s="48" t="s">
        <v>238</v>
      </c>
      <c r="C115" s="48" t="s">
        <v>63</v>
      </c>
      <c r="D115" s="48" t="s">
        <v>64</v>
      </c>
      <c r="E115" s="48" t="s">
        <v>1229</v>
      </c>
      <c r="F115" s="48" t="s">
        <v>1230</v>
      </c>
      <c r="G115" s="48" t="s">
        <v>449</v>
      </c>
      <c r="H115" s="48" t="s">
        <v>98</v>
      </c>
      <c r="I115" s="48" t="s">
        <v>48</v>
      </c>
      <c r="J115" s="13" t="s">
        <v>666</v>
      </c>
      <c r="K115" s="48" t="s">
        <v>120</v>
      </c>
      <c r="L115" s="48" t="s">
        <v>1272</v>
      </c>
      <c r="M115" s="48" t="s">
        <v>140</v>
      </c>
      <c r="N115" s="165" t="s">
        <v>1204</v>
      </c>
      <c r="O115" s="13"/>
      <c r="P115" s="13"/>
      <c r="Q115" s="13" t="s">
        <v>666</v>
      </c>
      <c r="R115" s="13"/>
      <c r="S115" s="48" t="s">
        <v>1183</v>
      </c>
      <c r="T115" s="217"/>
      <c r="U115" s="167">
        <v>0</v>
      </c>
      <c r="V115" s="167">
        <v>0</v>
      </c>
      <c r="W115" s="48" t="str">
        <f t="shared" si="12"/>
        <v>AC</v>
      </c>
      <c r="X115" s="13" t="str">
        <f t="shared" si="13"/>
        <v>上海电信</v>
      </c>
      <c r="Y115" s="37" t="str">
        <f t="shared" si="14"/>
        <v>0</v>
      </c>
      <c r="Z115" s="166"/>
      <c r="AG115" s="48" t="s">
        <v>309</v>
      </c>
      <c r="AH115" s="48" t="s">
        <v>265</v>
      </c>
      <c r="AI115" s="13">
        <f t="shared" si="18"/>
        <v>0</v>
      </c>
      <c r="AJ115" s="13">
        <f t="shared" si="19"/>
        <v>0</v>
      </c>
      <c r="AK115" s="13">
        <f t="shared" si="20"/>
        <v>0</v>
      </c>
      <c r="AL115" s="13">
        <v>0</v>
      </c>
      <c r="AM115" s="13">
        <v>0</v>
      </c>
      <c r="AN115" s="38" t="str">
        <f t="shared" si="21"/>
        <v>-</v>
      </c>
    </row>
    <row r="116" spans="1:40" ht="15" customHeight="1">
      <c r="A116" s="48" t="s">
        <v>1231</v>
      </c>
      <c r="B116" s="48" t="s">
        <v>17</v>
      </c>
      <c r="C116" s="48" t="s">
        <v>501</v>
      </c>
      <c r="D116" s="48" t="s">
        <v>1232</v>
      </c>
      <c r="E116" s="48" t="s">
        <v>1233</v>
      </c>
      <c r="F116" s="48" t="s">
        <v>1234</v>
      </c>
      <c r="G116" s="48" t="s">
        <v>449</v>
      </c>
      <c r="H116" s="48" t="s">
        <v>41</v>
      </c>
      <c r="I116" s="48" t="s">
        <v>48</v>
      </c>
      <c r="J116" s="13" t="s">
        <v>666</v>
      </c>
      <c r="K116" s="48" t="s">
        <v>120</v>
      </c>
      <c r="L116" s="48" t="s">
        <v>1273</v>
      </c>
      <c r="M116" s="48" t="s">
        <v>140</v>
      </c>
      <c r="N116" s="165" t="s">
        <v>1204</v>
      </c>
      <c r="O116" s="13"/>
      <c r="P116" s="13"/>
      <c r="Q116" s="13" t="s">
        <v>666</v>
      </c>
      <c r="R116" s="13"/>
      <c r="S116" s="48" t="s">
        <v>1183</v>
      </c>
      <c r="T116" s="217"/>
      <c r="U116" s="167">
        <v>0</v>
      </c>
      <c r="V116" s="167">
        <v>0</v>
      </c>
      <c r="W116" s="48" t="str">
        <f t="shared" si="12"/>
        <v>AC</v>
      </c>
      <c r="X116" s="13" t="str">
        <f t="shared" si="13"/>
        <v>思特奇门户</v>
      </c>
      <c r="Y116" s="37" t="str">
        <f t="shared" si="14"/>
        <v>0</v>
      </c>
      <c r="Z116" s="166"/>
      <c r="AG116" s="48" t="s">
        <v>309</v>
      </c>
      <c r="AH116" s="48" t="s">
        <v>494</v>
      </c>
      <c r="AI116" s="13">
        <f t="shared" si="18"/>
        <v>0</v>
      </c>
      <c r="AJ116" s="13">
        <f t="shared" si="19"/>
        <v>0</v>
      </c>
      <c r="AK116" s="13">
        <f t="shared" si="20"/>
        <v>0</v>
      </c>
      <c r="AL116" s="13">
        <v>0</v>
      </c>
      <c r="AM116" s="13">
        <v>0</v>
      </c>
      <c r="AN116" s="38" t="str">
        <f t="shared" si="21"/>
        <v>-</v>
      </c>
    </row>
    <row r="117" spans="1:40" ht="15" customHeight="1">
      <c r="A117" s="48" t="s">
        <v>239</v>
      </c>
      <c r="B117" s="48" t="s">
        <v>240</v>
      </c>
      <c r="C117" s="48" t="s">
        <v>63</v>
      </c>
      <c r="D117" s="48" t="s">
        <v>157</v>
      </c>
      <c r="E117" s="48" t="s">
        <v>1202</v>
      </c>
      <c r="F117" s="48" t="s">
        <v>1203</v>
      </c>
      <c r="G117" s="48" t="s">
        <v>449</v>
      </c>
      <c r="H117" s="48" t="s">
        <v>137</v>
      </c>
      <c r="I117" s="48" t="s">
        <v>48</v>
      </c>
      <c r="J117" s="13" t="s">
        <v>666</v>
      </c>
      <c r="K117" s="48" t="s">
        <v>120</v>
      </c>
      <c r="L117" s="48" t="s">
        <v>1273</v>
      </c>
      <c r="M117" s="48" t="s">
        <v>140</v>
      </c>
      <c r="N117" s="165" t="s">
        <v>1204</v>
      </c>
      <c r="O117" s="13"/>
      <c r="P117" s="13"/>
      <c r="Q117" s="13" t="s">
        <v>666</v>
      </c>
      <c r="R117" s="13"/>
      <c r="S117" s="48" t="s">
        <v>1183</v>
      </c>
      <c r="T117" s="217"/>
      <c r="U117" s="167">
        <v>0</v>
      </c>
      <c r="V117" s="167">
        <v>0</v>
      </c>
      <c r="W117" s="48" t="str">
        <f t="shared" si="12"/>
        <v>AC</v>
      </c>
      <c r="X117" s="13" t="str">
        <f t="shared" si="13"/>
        <v>四川移动</v>
      </c>
      <c r="Y117" s="37" t="str">
        <f t="shared" si="14"/>
        <v>0</v>
      </c>
      <c r="Z117" s="166"/>
      <c r="AG117" s="48" t="s">
        <v>407</v>
      </c>
      <c r="AH117" s="48" t="s">
        <v>0</v>
      </c>
      <c r="AI117" s="13">
        <f t="shared" si="18"/>
        <v>0</v>
      </c>
      <c r="AJ117" s="13">
        <f t="shared" si="19"/>
        <v>0</v>
      </c>
      <c r="AK117" s="13">
        <f t="shared" si="20"/>
        <v>0</v>
      </c>
      <c r="AL117" s="13">
        <v>0</v>
      </c>
      <c r="AM117" s="13">
        <v>0</v>
      </c>
      <c r="AN117" s="38" t="str">
        <f t="shared" si="21"/>
        <v>-</v>
      </c>
    </row>
    <row r="118" spans="1:40" ht="15" customHeight="1">
      <c r="A118" s="48" t="s">
        <v>241</v>
      </c>
      <c r="B118" s="48" t="s">
        <v>242</v>
      </c>
      <c r="C118" s="48" t="s">
        <v>63</v>
      </c>
      <c r="D118" s="48" t="s">
        <v>64</v>
      </c>
      <c r="E118" s="48" t="s">
        <v>1202</v>
      </c>
      <c r="F118" s="48" t="s">
        <v>1203</v>
      </c>
      <c r="G118" s="48" t="s">
        <v>449</v>
      </c>
      <c r="H118" s="48" t="s">
        <v>137</v>
      </c>
      <c r="I118" s="48" t="s">
        <v>48</v>
      </c>
      <c r="J118" s="13" t="s">
        <v>666</v>
      </c>
      <c r="K118" s="48" t="s">
        <v>120</v>
      </c>
      <c r="L118" s="48" t="s">
        <v>1273</v>
      </c>
      <c r="M118" s="48" t="s">
        <v>140</v>
      </c>
      <c r="N118" s="165" t="s">
        <v>1204</v>
      </c>
      <c r="O118" s="13"/>
      <c r="P118" s="13"/>
      <c r="Q118" s="13" t="s">
        <v>666</v>
      </c>
      <c r="R118" s="13"/>
      <c r="S118" s="48" t="s">
        <v>1183</v>
      </c>
      <c r="T118" s="217"/>
      <c r="U118" s="167">
        <v>0</v>
      </c>
      <c r="V118" s="167">
        <v>0</v>
      </c>
      <c r="W118" s="48" t="str">
        <f t="shared" si="12"/>
        <v>AC</v>
      </c>
      <c r="X118" s="13" t="str">
        <f t="shared" si="13"/>
        <v>天津电信</v>
      </c>
      <c r="Y118" s="37" t="str">
        <f t="shared" si="14"/>
        <v>0</v>
      </c>
      <c r="Z118" s="166"/>
      <c r="AG118" s="48" t="s">
        <v>407</v>
      </c>
      <c r="AH118" s="48" t="s">
        <v>1</v>
      </c>
      <c r="AI118" s="13">
        <f t="shared" si="18"/>
        <v>0</v>
      </c>
      <c r="AJ118" s="13">
        <f t="shared" si="19"/>
        <v>0</v>
      </c>
      <c r="AK118" s="13">
        <f t="shared" si="20"/>
        <v>0</v>
      </c>
      <c r="AL118" s="13">
        <v>1</v>
      </c>
      <c r="AM118" s="13">
        <v>1</v>
      </c>
      <c r="AN118" s="38">
        <f t="shared" si="21"/>
        <v>0</v>
      </c>
    </row>
    <row r="119" spans="1:40" ht="15" customHeight="1">
      <c r="A119" s="48" t="s">
        <v>127</v>
      </c>
      <c r="B119" s="48" t="s">
        <v>128</v>
      </c>
      <c r="C119" s="48" t="s">
        <v>63</v>
      </c>
      <c r="D119" s="48" t="s">
        <v>64</v>
      </c>
      <c r="E119" s="48" t="s">
        <v>1202</v>
      </c>
      <c r="F119" s="48" t="s">
        <v>1203</v>
      </c>
      <c r="G119" s="48" t="s">
        <v>449</v>
      </c>
      <c r="H119" s="48" t="s">
        <v>137</v>
      </c>
      <c r="I119" s="48" t="s">
        <v>48</v>
      </c>
      <c r="J119" s="13" t="s">
        <v>666</v>
      </c>
      <c r="K119" s="48" t="s">
        <v>120</v>
      </c>
      <c r="L119" s="48" t="s">
        <v>1273</v>
      </c>
      <c r="M119" s="48" t="s">
        <v>140</v>
      </c>
      <c r="N119" s="165" t="s">
        <v>1204</v>
      </c>
      <c r="O119" s="13"/>
      <c r="P119" s="13"/>
      <c r="Q119" s="13" t="s">
        <v>666</v>
      </c>
      <c r="R119" s="13"/>
      <c r="S119" s="48" t="s">
        <v>1183</v>
      </c>
      <c r="T119" s="217"/>
      <c r="U119" s="167">
        <v>0</v>
      </c>
      <c r="V119" s="167">
        <v>0</v>
      </c>
      <c r="W119" s="48" t="str">
        <f t="shared" si="12"/>
        <v>AC</v>
      </c>
      <c r="X119" s="13" t="str">
        <f t="shared" si="13"/>
        <v>新疆联通</v>
      </c>
      <c r="Y119" s="37" t="str">
        <f t="shared" si="14"/>
        <v>0</v>
      </c>
      <c r="Z119" s="166"/>
      <c r="AG119" s="48" t="s">
        <v>407</v>
      </c>
      <c r="AH119" s="48" t="s">
        <v>449</v>
      </c>
      <c r="AI119" s="13">
        <f t="shared" si="18"/>
        <v>0</v>
      </c>
      <c r="AJ119" s="13">
        <f t="shared" si="19"/>
        <v>0</v>
      </c>
      <c r="AK119" s="13">
        <f t="shared" si="20"/>
        <v>0</v>
      </c>
      <c r="AL119" s="13">
        <v>0</v>
      </c>
      <c r="AM119" s="13">
        <v>0</v>
      </c>
      <c r="AN119" s="38" t="str">
        <f t="shared" si="21"/>
        <v>-</v>
      </c>
    </row>
    <row r="120" spans="1:40" ht="15" customHeight="1">
      <c r="A120" s="48" t="s">
        <v>243</v>
      </c>
      <c r="B120" s="48" t="s">
        <v>244</v>
      </c>
      <c r="C120" s="48" t="s">
        <v>245</v>
      </c>
      <c r="D120" s="48" t="s">
        <v>246</v>
      </c>
      <c r="E120" s="48" t="s">
        <v>1202</v>
      </c>
      <c r="F120" s="48" t="s">
        <v>1203</v>
      </c>
      <c r="G120" s="48" t="s">
        <v>449</v>
      </c>
      <c r="H120" s="48" t="s">
        <v>137</v>
      </c>
      <c r="I120" s="48" t="s">
        <v>48</v>
      </c>
      <c r="J120" s="13" t="s">
        <v>666</v>
      </c>
      <c r="K120" s="48" t="s">
        <v>120</v>
      </c>
      <c r="L120" s="48" t="s">
        <v>1273</v>
      </c>
      <c r="M120" s="48" t="s">
        <v>140</v>
      </c>
      <c r="N120" s="165" t="s">
        <v>1204</v>
      </c>
      <c r="O120" s="13"/>
      <c r="P120" s="13"/>
      <c r="Q120" s="13" t="s">
        <v>666</v>
      </c>
      <c r="R120" s="13"/>
      <c r="S120" s="48" t="s">
        <v>1183</v>
      </c>
      <c r="T120" s="217"/>
      <c r="U120" s="167">
        <v>0</v>
      </c>
      <c r="V120" s="167">
        <v>0</v>
      </c>
      <c r="W120" s="48" t="str">
        <f t="shared" si="12"/>
        <v>AC</v>
      </c>
      <c r="X120" s="13" t="str">
        <f t="shared" si="13"/>
        <v>虚拟运营商爱施德</v>
      </c>
      <c r="Y120" s="37" t="str">
        <f t="shared" si="14"/>
        <v>0</v>
      </c>
      <c r="Z120" s="166"/>
      <c r="AG120" s="48" t="s">
        <v>217</v>
      </c>
      <c r="AH120" s="48" t="s">
        <v>5</v>
      </c>
      <c r="AI120" s="13">
        <f t="shared" si="18"/>
        <v>0</v>
      </c>
      <c r="AJ120" s="13">
        <f t="shared" si="19"/>
        <v>0</v>
      </c>
      <c r="AK120" s="13">
        <f t="shared" si="20"/>
        <v>0</v>
      </c>
      <c r="AL120" s="13">
        <v>0</v>
      </c>
      <c r="AM120" s="13">
        <v>0</v>
      </c>
      <c r="AN120" s="38" t="str">
        <f t="shared" si="21"/>
        <v>-</v>
      </c>
    </row>
    <row r="121" spans="1:40" ht="15" customHeight="1">
      <c r="A121" s="48" t="s">
        <v>247</v>
      </c>
      <c r="B121" s="48" t="s">
        <v>248</v>
      </c>
      <c r="C121" s="48" t="s">
        <v>245</v>
      </c>
      <c r="D121" s="48" t="s">
        <v>246</v>
      </c>
      <c r="E121" s="48" t="s">
        <v>1202</v>
      </c>
      <c r="F121" s="48" t="s">
        <v>1203</v>
      </c>
      <c r="G121" s="48" t="s">
        <v>449</v>
      </c>
      <c r="H121" s="48" t="s">
        <v>137</v>
      </c>
      <c r="I121" s="48" t="s">
        <v>48</v>
      </c>
      <c r="J121" s="13" t="s">
        <v>666</v>
      </c>
      <c r="K121" s="48" t="s">
        <v>120</v>
      </c>
      <c r="L121" s="48" t="s">
        <v>1273</v>
      </c>
      <c r="M121" s="48" t="s">
        <v>140</v>
      </c>
      <c r="N121" s="165" t="s">
        <v>1204</v>
      </c>
      <c r="O121" s="13"/>
      <c r="P121" s="13"/>
      <c r="Q121" s="13" t="s">
        <v>666</v>
      </c>
      <c r="R121" s="13"/>
      <c r="S121" s="48" t="s">
        <v>1183</v>
      </c>
      <c r="T121" s="217"/>
      <c r="U121" s="167">
        <v>0</v>
      </c>
      <c r="V121" s="167">
        <v>0</v>
      </c>
      <c r="W121" s="48" t="str">
        <f t="shared" si="12"/>
        <v>AC</v>
      </c>
      <c r="X121" s="13" t="str">
        <f t="shared" si="13"/>
        <v>虚拟运营商天音</v>
      </c>
      <c r="Y121" s="37" t="str">
        <f t="shared" si="14"/>
        <v>0</v>
      </c>
      <c r="Z121" s="166"/>
      <c r="AG121" s="48" t="s">
        <v>217</v>
      </c>
      <c r="AH121" s="48" t="s">
        <v>494</v>
      </c>
      <c r="AI121" s="13">
        <f t="shared" si="18"/>
        <v>70</v>
      </c>
      <c r="AJ121" s="13">
        <f t="shared" si="19"/>
        <v>0</v>
      </c>
      <c r="AK121" s="13">
        <f t="shared" si="20"/>
        <v>0</v>
      </c>
      <c r="AL121" s="13">
        <v>2</v>
      </c>
      <c r="AM121" s="13">
        <v>1</v>
      </c>
      <c r="AN121" s="38">
        <f t="shared" si="21"/>
        <v>0</v>
      </c>
    </row>
    <row r="122" spans="1:40" ht="15" customHeight="1">
      <c r="A122" s="48" t="s">
        <v>251</v>
      </c>
      <c r="B122" s="48" t="s">
        <v>252</v>
      </c>
      <c r="C122" s="48" t="s">
        <v>63</v>
      </c>
      <c r="D122" s="48" t="s">
        <v>64</v>
      </c>
      <c r="E122" s="48" t="s">
        <v>1202</v>
      </c>
      <c r="F122" s="48" t="s">
        <v>1203</v>
      </c>
      <c r="G122" s="48" t="s">
        <v>449</v>
      </c>
      <c r="H122" s="48" t="s">
        <v>137</v>
      </c>
      <c r="I122" s="48" t="s">
        <v>48</v>
      </c>
      <c r="J122" s="13" t="s">
        <v>666</v>
      </c>
      <c r="K122" s="48" t="s">
        <v>120</v>
      </c>
      <c r="L122" s="48" t="s">
        <v>1273</v>
      </c>
      <c r="M122" s="48" t="s">
        <v>140</v>
      </c>
      <c r="N122" s="165" t="s">
        <v>1204</v>
      </c>
      <c r="O122" s="13"/>
      <c r="P122" s="13"/>
      <c r="Q122" s="13" t="s">
        <v>666</v>
      </c>
      <c r="R122" s="13"/>
      <c r="S122" s="48" t="s">
        <v>1183</v>
      </c>
      <c r="T122" s="217"/>
      <c r="U122" s="167">
        <v>0</v>
      </c>
      <c r="V122" s="167">
        <v>0</v>
      </c>
      <c r="W122" s="48" t="str">
        <f t="shared" si="12"/>
        <v>AC</v>
      </c>
      <c r="X122" s="13" t="str">
        <f t="shared" si="13"/>
        <v>浙江电信</v>
      </c>
      <c r="Y122" s="37" t="str">
        <f t="shared" si="14"/>
        <v>0</v>
      </c>
      <c r="Z122" s="166"/>
      <c r="AG122" s="48" t="s">
        <v>217</v>
      </c>
      <c r="AH122" s="48" t="s">
        <v>495</v>
      </c>
      <c r="AI122" s="13">
        <f t="shared" si="18"/>
        <v>5</v>
      </c>
      <c r="AJ122" s="13">
        <f t="shared" si="19"/>
        <v>5</v>
      </c>
      <c r="AK122" s="13">
        <f t="shared" si="20"/>
        <v>5</v>
      </c>
      <c r="AL122" s="13">
        <v>9</v>
      </c>
      <c r="AM122" s="13">
        <v>3</v>
      </c>
      <c r="AN122" s="38">
        <f t="shared" si="21"/>
        <v>5</v>
      </c>
    </row>
    <row r="123" spans="1:40" ht="15" customHeight="1">
      <c r="A123" s="48" t="s">
        <v>253</v>
      </c>
      <c r="B123" s="48" t="s">
        <v>254</v>
      </c>
      <c r="C123" s="48" t="s">
        <v>517</v>
      </c>
      <c r="D123" s="48" t="s">
        <v>518</v>
      </c>
      <c r="E123" s="48" t="s">
        <v>1202</v>
      </c>
      <c r="F123" s="48" t="s">
        <v>1203</v>
      </c>
      <c r="G123" s="48" t="s">
        <v>449</v>
      </c>
      <c r="H123" s="48" t="s">
        <v>137</v>
      </c>
      <c r="I123" s="48" t="s">
        <v>48</v>
      </c>
      <c r="J123" s="13" t="s">
        <v>666</v>
      </c>
      <c r="K123" s="48" t="s">
        <v>120</v>
      </c>
      <c r="L123" s="48" t="s">
        <v>1273</v>
      </c>
      <c r="M123" s="48" t="s">
        <v>140</v>
      </c>
      <c r="N123" s="165" t="s">
        <v>1204</v>
      </c>
      <c r="O123" s="13"/>
      <c r="P123" s="13"/>
      <c r="Q123" s="13" t="s">
        <v>666</v>
      </c>
      <c r="R123" s="13"/>
      <c r="S123" s="48" t="s">
        <v>1183</v>
      </c>
      <c r="T123" s="217"/>
      <c r="U123" s="167">
        <v>0</v>
      </c>
      <c r="V123" s="167">
        <v>0</v>
      </c>
      <c r="W123" s="48" t="str">
        <f t="shared" si="12"/>
        <v>AC</v>
      </c>
      <c r="X123" s="13" t="str">
        <f t="shared" si="13"/>
        <v>浙江移动</v>
      </c>
      <c r="Y123" s="37" t="str">
        <f t="shared" si="14"/>
        <v>0</v>
      </c>
      <c r="Z123" s="166"/>
      <c r="AG123" s="48" t="s">
        <v>217</v>
      </c>
      <c r="AH123" s="48" t="s">
        <v>3</v>
      </c>
      <c r="AI123" s="13">
        <f t="shared" si="18"/>
        <v>0</v>
      </c>
      <c r="AJ123" s="13">
        <f t="shared" si="19"/>
        <v>0</v>
      </c>
      <c r="AK123" s="13">
        <f t="shared" si="20"/>
        <v>0</v>
      </c>
      <c r="AL123" s="13">
        <v>0</v>
      </c>
      <c r="AM123" s="13">
        <v>0</v>
      </c>
      <c r="AN123" s="38" t="str">
        <f t="shared" si="21"/>
        <v>-</v>
      </c>
    </row>
    <row r="124" spans="1:40" ht="15" customHeight="1">
      <c r="A124" s="48" t="s">
        <v>257</v>
      </c>
      <c r="B124" s="48" t="s">
        <v>8</v>
      </c>
      <c r="C124" s="48" t="s">
        <v>188</v>
      </c>
      <c r="D124" s="48" t="s">
        <v>16</v>
      </c>
      <c r="E124" s="48" t="s">
        <v>1202</v>
      </c>
      <c r="F124" s="48" t="s">
        <v>1203</v>
      </c>
      <c r="G124" s="48" t="s">
        <v>449</v>
      </c>
      <c r="H124" s="48" t="s">
        <v>137</v>
      </c>
      <c r="I124" s="48" t="s">
        <v>48</v>
      </c>
      <c r="J124" s="13" t="s">
        <v>666</v>
      </c>
      <c r="K124" s="48" t="s">
        <v>120</v>
      </c>
      <c r="L124" s="48" t="s">
        <v>1273</v>
      </c>
      <c r="M124" s="48" t="s">
        <v>140</v>
      </c>
      <c r="N124" s="165" t="s">
        <v>1204</v>
      </c>
      <c r="O124" s="13"/>
      <c r="P124" s="13"/>
      <c r="Q124" s="13" t="s">
        <v>666</v>
      </c>
      <c r="R124" s="13"/>
      <c r="S124" s="48" t="s">
        <v>1183</v>
      </c>
      <c r="T124" s="217"/>
      <c r="U124" s="167">
        <v>0</v>
      </c>
      <c r="V124" s="167">
        <v>0</v>
      </c>
      <c r="W124" s="48" t="str">
        <f t="shared" si="12"/>
        <v>AC</v>
      </c>
      <c r="X124" s="13" t="str">
        <f t="shared" si="13"/>
        <v>重庆电信</v>
      </c>
      <c r="Y124" s="37" t="str">
        <f t="shared" si="14"/>
        <v>0</v>
      </c>
      <c r="Z124" s="166"/>
      <c r="AG124" s="48" t="s">
        <v>217</v>
      </c>
      <c r="AH124" s="48" t="s">
        <v>4</v>
      </c>
      <c r="AI124" s="13">
        <f t="shared" si="18"/>
        <v>0</v>
      </c>
      <c r="AJ124" s="13">
        <f t="shared" si="19"/>
        <v>0</v>
      </c>
      <c r="AK124" s="13">
        <f t="shared" si="20"/>
        <v>0</v>
      </c>
      <c r="AL124" s="13">
        <v>0</v>
      </c>
      <c r="AM124" s="13">
        <v>0</v>
      </c>
      <c r="AN124" s="38" t="str">
        <f t="shared" si="21"/>
        <v>-</v>
      </c>
    </row>
    <row r="125" spans="1:40" ht="15" customHeight="1">
      <c r="A125" s="48" t="s">
        <v>258</v>
      </c>
      <c r="B125" s="48" t="s">
        <v>259</v>
      </c>
      <c r="C125" s="48" t="s">
        <v>934</v>
      </c>
      <c r="D125" s="48" t="s">
        <v>935</v>
      </c>
      <c r="E125" s="48" t="s">
        <v>1202</v>
      </c>
      <c r="F125" s="48" t="s">
        <v>1203</v>
      </c>
      <c r="G125" s="48" t="s">
        <v>449</v>
      </c>
      <c r="H125" s="48" t="s">
        <v>137</v>
      </c>
      <c r="I125" s="48" t="s">
        <v>48</v>
      </c>
      <c r="J125" s="13" t="s">
        <v>666</v>
      </c>
      <c r="K125" s="48" t="s">
        <v>120</v>
      </c>
      <c r="L125" s="48" t="s">
        <v>1273</v>
      </c>
      <c r="M125" s="48" t="s">
        <v>140</v>
      </c>
      <c r="N125" s="165" t="s">
        <v>1204</v>
      </c>
      <c r="O125" s="13"/>
      <c r="P125" s="13"/>
      <c r="Q125" s="13" t="s">
        <v>666</v>
      </c>
      <c r="R125" s="13"/>
      <c r="S125" s="48" t="s">
        <v>1183</v>
      </c>
      <c r="T125" s="217"/>
      <c r="U125" s="167">
        <v>0</v>
      </c>
      <c r="V125" s="167">
        <v>0</v>
      </c>
      <c r="W125" s="48" t="str">
        <f t="shared" si="12"/>
        <v>AC</v>
      </c>
      <c r="X125" s="13" t="str">
        <f t="shared" si="13"/>
        <v>重庆联通</v>
      </c>
      <c r="Y125" s="37" t="str">
        <f t="shared" si="14"/>
        <v>0</v>
      </c>
      <c r="Z125" s="166"/>
      <c r="AG125" s="48" t="s">
        <v>217</v>
      </c>
      <c r="AH125" s="48" t="s">
        <v>449</v>
      </c>
      <c r="AI125" s="13">
        <f t="shared" si="18"/>
        <v>9</v>
      </c>
      <c r="AJ125" s="13">
        <f t="shared" si="19"/>
        <v>0</v>
      </c>
      <c r="AK125" s="13">
        <f t="shared" si="20"/>
        <v>0</v>
      </c>
      <c r="AL125" s="13">
        <v>0</v>
      </c>
      <c r="AM125" s="13">
        <v>0</v>
      </c>
      <c r="AN125" s="38" t="str">
        <f t="shared" si="21"/>
        <v>-</v>
      </c>
    </row>
    <row r="126" spans="1:40" ht="15" customHeight="1">
      <c r="A126" s="48" t="s">
        <v>260</v>
      </c>
      <c r="B126" s="48" t="s">
        <v>261</v>
      </c>
      <c r="C126" s="48" t="s">
        <v>63</v>
      </c>
      <c r="D126" s="48" t="s">
        <v>157</v>
      </c>
      <c r="E126" s="48" t="s">
        <v>1202</v>
      </c>
      <c r="F126" s="48" t="s">
        <v>1203</v>
      </c>
      <c r="G126" s="48" t="s">
        <v>449</v>
      </c>
      <c r="H126" s="48" t="s">
        <v>137</v>
      </c>
      <c r="I126" s="48" t="s">
        <v>48</v>
      </c>
      <c r="J126" s="13" t="s">
        <v>666</v>
      </c>
      <c r="K126" s="48" t="s">
        <v>120</v>
      </c>
      <c r="L126" s="48" t="s">
        <v>1273</v>
      </c>
      <c r="M126" s="48" t="s">
        <v>140</v>
      </c>
      <c r="N126" s="165" t="s">
        <v>1204</v>
      </c>
      <c r="O126" s="13"/>
      <c r="P126" s="13"/>
      <c r="Q126" s="13" t="s">
        <v>666</v>
      </c>
      <c r="R126" s="13"/>
      <c r="S126" s="48" t="s">
        <v>1183</v>
      </c>
      <c r="T126" s="217"/>
      <c r="U126" s="167">
        <v>0</v>
      </c>
      <c r="V126" s="167">
        <v>0</v>
      </c>
      <c r="W126" s="48" t="str">
        <f t="shared" si="12"/>
        <v>AC</v>
      </c>
      <c r="X126" s="13" t="str">
        <f t="shared" si="13"/>
        <v>重庆移动</v>
      </c>
      <c r="Y126" s="37" t="str">
        <f t="shared" si="14"/>
        <v>0</v>
      </c>
      <c r="Z126" s="166"/>
      <c r="AG126" s="48" t="s">
        <v>217</v>
      </c>
      <c r="AH126" s="48" t="s">
        <v>496</v>
      </c>
      <c r="AI126" s="13">
        <f t="shared" si="18"/>
        <v>0</v>
      </c>
      <c r="AJ126" s="13">
        <f t="shared" si="19"/>
        <v>0</v>
      </c>
      <c r="AK126" s="13">
        <f t="shared" si="20"/>
        <v>0</v>
      </c>
      <c r="AL126" s="13">
        <v>0</v>
      </c>
      <c r="AM126" s="13">
        <v>0</v>
      </c>
      <c r="AN126" s="38" t="str">
        <f t="shared" si="21"/>
        <v>-</v>
      </c>
    </row>
    <row r="127" spans="1:40" ht="15" customHeight="1">
      <c r="A127" s="48" t="s">
        <v>155</v>
      </c>
      <c r="B127" s="48" t="s">
        <v>156</v>
      </c>
      <c r="C127" s="48" t="s">
        <v>165</v>
      </c>
      <c r="D127" s="48" t="s">
        <v>166</v>
      </c>
      <c r="E127" s="48" t="s">
        <v>1214</v>
      </c>
      <c r="F127" s="48" t="s">
        <v>1215</v>
      </c>
      <c r="G127" s="48" t="s">
        <v>449</v>
      </c>
      <c r="H127" s="48" t="s">
        <v>41</v>
      </c>
      <c r="I127" s="48" t="s">
        <v>48</v>
      </c>
      <c r="J127" s="48" t="s">
        <v>666</v>
      </c>
      <c r="K127" s="48" t="s">
        <v>120</v>
      </c>
      <c r="L127" s="48" t="s">
        <v>1272</v>
      </c>
      <c r="M127" s="48" t="s">
        <v>140</v>
      </c>
      <c r="N127" s="165" t="s">
        <v>1216</v>
      </c>
      <c r="O127" s="13"/>
      <c r="P127" s="13"/>
      <c r="Q127" s="13" t="s">
        <v>666</v>
      </c>
      <c r="R127" s="13"/>
      <c r="S127" s="48" t="s">
        <v>1183</v>
      </c>
      <c r="T127" s="217">
        <v>19</v>
      </c>
      <c r="U127" s="167">
        <v>0</v>
      </c>
      <c r="V127" s="167">
        <v>0</v>
      </c>
      <c r="W127" s="48" t="str">
        <f t="shared" si="12"/>
        <v>AC</v>
      </c>
      <c r="X127" s="13" t="str">
        <f t="shared" si="13"/>
        <v>安徽移动</v>
      </c>
      <c r="Y127" s="37" t="str">
        <f t="shared" si="14"/>
        <v>0</v>
      </c>
      <c r="Z127" s="166"/>
      <c r="AG127" s="48" t="s">
        <v>217</v>
      </c>
      <c r="AH127" s="48" t="s">
        <v>0</v>
      </c>
      <c r="AI127" s="13">
        <f t="shared" si="18"/>
        <v>0</v>
      </c>
      <c r="AJ127" s="13">
        <f t="shared" si="19"/>
        <v>0</v>
      </c>
      <c r="AK127" s="13">
        <f t="shared" si="20"/>
        <v>0</v>
      </c>
      <c r="AL127" s="13">
        <v>0</v>
      </c>
      <c r="AM127" s="13">
        <v>0</v>
      </c>
      <c r="AN127" s="38" t="str">
        <f t="shared" si="21"/>
        <v>-</v>
      </c>
    </row>
    <row r="128" spans="1:40" ht="15" customHeight="1">
      <c r="A128" s="48" t="s">
        <v>236</v>
      </c>
      <c r="B128" s="48" t="s">
        <v>14</v>
      </c>
      <c r="C128" s="48" t="s">
        <v>165</v>
      </c>
      <c r="D128" s="48" t="s">
        <v>166</v>
      </c>
      <c r="E128" s="48" t="s">
        <v>1214</v>
      </c>
      <c r="F128" s="48" t="s">
        <v>1215</v>
      </c>
      <c r="G128" s="48" t="s">
        <v>449</v>
      </c>
      <c r="H128" s="48" t="s">
        <v>41</v>
      </c>
      <c r="I128" s="48" t="s">
        <v>48</v>
      </c>
      <c r="J128" s="13" t="s">
        <v>666</v>
      </c>
      <c r="K128" s="48" t="s">
        <v>120</v>
      </c>
      <c r="L128" s="48" t="s">
        <v>1272</v>
      </c>
      <c r="M128" s="48" t="s">
        <v>140</v>
      </c>
      <c r="N128" s="165" t="s">
        <v>1216</v>
      </c>
      <c r="O128" s="13"/>
      <c r="P128" s="13"/>
      <c r="Q128" s="13" t="s">
        <v>666</v>
      </c>
      <c r="R128" s="13"/>
      <c r="S128" s="48" t="s">
        <v>1183</v>
      </c>
      <c r="T128" s="217"/>
      <c r="U128" s="167">
        <v>0</v>
      </c>
      <c r="V128" s="167">
        <v>0</v>
      </c>
      <c r="W128" s="48" t="str">
        <f t="shared" si="12"/>
        <v>AC</v>
      </c>
      <c r="X128" s="13" t="str">
        <f t="shared" si="13"/>
        <v>山西移动</v>
      </c>
      <c r="Y128" s="37" t="str">
        <f t="shared" si="14"/>
        <v>0</v>
      </c>
      <c r="Z128" s="166"/>
      <c r="AG128" s="48" t="s">
        <v>217</v>
      </c>
      <c r="AH128" s="48" t="s">
        <v>1</v>
      </c>
      <c r="AI128" s="13">
        <f t="shared" si="18"/>
        <v>103</v>
      </c>
      <c r="AJ128" s="13">
        <f t="shared" si="19"/>
        <v>0</v>
      </c>
      <c r="AK128" s="13">
        <f t="shared" si="20"/>
        <v>0</v>
      </c>
      <c r="AL128" s="13">
        <v>9</v>
      </c>
      <c r="AM128" s="13">
        <v>3</v>
      </c>
      <c r="AN128" s="38">
        <f t="shared" si="21"/>
        <v>0</v>
      </c>
    </row>
    <row r="129" spans="1:40" ht="15" customHeight="1">
      <c r="A129" s="48" t="s">
        <v>243</v>
      </c>
      <c r="B129" s="48" t="s">
        <v>244</v>
      </c>
      <c r="C129" s="48" t="s">
        <v>245</v>
      </c>
      <c r="D129" s="48" t="s">
        <v>246</v>
      </c>
      <c r="E129" s="48" t="s">
        <v>1214</v>
      </c>
      <c r="F129" s="48" t="s">
        <v>1215</v>
      </c>
      <c r="G129" s="48" t="s">
        <v>449</v>
      </c>
      <c r="H129" s="48" t="s">
        <v>41</v>
      </c>
      <c r="I129" s="48" t="s">
        <v>48</v>
      </c>
      <c r="J129" s="13" t="s">
        <v>666</v>
      </c>
      <c r="K129" s="48" t="s">
        <v>120</v>
      </c>
      <c r="L129" s="48" t="s">
        <v>1272</v>
      </c>
      <c r="M129" s="48" t="s">
        <v>140</v>
      </c>
      <c r="N129" s="165" t="s">
        <v>1216</v>
      </c>
      <c r="O129" s="13"/>
      <c r="P129" s="13"/>
      <c r="Q129" s="13" t="s">
        <v>666</v>
      </c>
      <c r="R129" s="13"/>
      <c r="S129" s="48" t="s">
        <v>1183</v>
      </c>
      <c r="T129" s="217"/>
      <c r="U129" s="167">
        <v>0</v>
      </c>
      <c r="V129" s="167">
        <v>0</v>
      </c>
      <c r="W129" s="48" t="str">
        <f t="shared" si="12"/>
        <v>AC</v>
      </c>
      <c r="X129" s="13" t="str">
        <f t="shared" si="13"/>
        <v>虚拟运营商爱施德</v>
      </c>
      <c r="Y129" s="37" t="str">
        <f t="shared" si="14"/>
        <v>0</v>
      </c>
      <c r="Z129" s="166"/>
      <c r="AG129" s="48" t="s">
        <v>221</v>
      </c>
      <c r="AH129" s="48" t="s">
        <v>4</v>
      </c>
      <c r="AI129" s="13">
        <f t="shared" si="18"/>
        <v>0</v>
      </c>
      <c r="AJ129" s="13">
        <f t="shared" si="19"/>
        <v>0</v>
      </c>
      <c r="AK129" s="13">
        <f t="shared" si="20"/>
        <v>0</v>
      </c>
      <c r="AL129" s="13">
        <v>0</v>
      </c>
      <c r="AM129" s="13">
        <v>0</v>
      </c>
      <c r="AN129" s="38" t="str">
        <f t="shared" si="21"/>
        <v>-</v>
      </c>
    </row>
    <row r="130" spans="1:40" ht="15" customHeight="1">
      <c r="A130" s="48" t="s">
        <v>247</v>
      </c>
      <c r="B130" s="48" t="s">
        <v>248</v>
      </c>
      <c r="C130" s="48" t="s">
        <v>245</v>
      </c>
      <c r="D130" s="48" t="s">
        <v>246</v>
      </c>
      <c r="E130" s="48" t="s">
        <v>1214</v>
      </c>
      <c r="F130" s="48" t="s">
        <v>1215</v>
      </c>
      <c r="G130" s="48" t="s">
        <v>449</v>
      </c>
      <c r="H130" s="48" t="s">
        <v>41</v>
      </c>
      <c r="I130" s="48" t="s">
        <v>48</v>
      </c>
      <c r="J130" s="13" t="s">
        <v>666</v>
      </c>
      <c r="K130" s="48" t="s">
        <v>120</v>
      </c>
      <c r="L130" s="48" t="s">
        <v>1272</v>
      </c>
      <c r="M130" s="48" t="s">
        <v>140</v>
      </c>
      <c r="N130" s="165" t="s">
        <v>1216</v>
      </c>
      <c r="O130" s="13"/>
      <c r="P130" s="13"/>
      <c r="Q130" s="13" t="s">
        <v>666</v>
      </c>
      <c r="R130" s="13"/>
      <c r="S130" s="48" t="s">
        <v>1183</v>
      </c>
      <c r="T130" s="217"/>
      <c r="U130" s="167">
        <v>0</v>
      </c>
      <c r="V130" s="167">
        <v>0</v>
      </c>
      <c r="W130" s="48" t="str">
        <f t="shared" ref="W130:W193" si="26">IFERROR(IF(G130="CRM_CUI",G130,(IF(G130="CRM_CMI",G130,MID(G130,1,FIND("_",G130)-1)))),G130)</f>
        <v>AC</v>
      </c>
      <c r="X130" s="13" t="str">
        <f t="shared" ref="X130:X193" si="27">MID(A130,5,LEN(A130)-4)</f>
        <v>虚拟运营商天音</v>
      </c>
      <c r="Y130" s="37" t="str">
        <f t="shared" ref="Y130:Y193" si="28">IF(N130=O130,IF(N130="","0","1"),IF(N130=P130,IF(N130="","0","1"),IF(O130=P130,IF(O130="","0","1"),IF(N130="","0","0"))))</f>
        <v>0</v>
      </c>
      <c r="Z130" s="166"/>
      <c r="AG130" s="48" t="s">
        <v>221</v>
      </c>
      <c r="AH130" s="48" t="s">
        <v>449</v>
      </c>
      <c r="AI130" s="13">
        <f t="shared" si="18"/>
        <v>0</v>
      </c>
      <c r="AJ130" s="13">
        <f t="shared" si="19"/>
        <v>0</v>
      </c>
      <c r="AK130" s="13">
        <f t="shared" si="20"/>
        <v>0</v>
      </c>
      <c r="AL130" s="13">
        <v>0</v>
      </c>
      <c r="AM130" s="13">
        <v>0</v>
      </c>
      <c r="AN130" s="38" t="str">
        <f t="shared" si="21"/>
        <v>-</v>
      </c>
    </row>
    <row r="131" spans="1:40" ht="15" customHeight="1">
      <c r="A131" s="48" t="s">
        <v>260</v>
      </c>
      <c r="B131" s="48" t="s">
        <v>261</v>
      </c>
      <c r="C131" s="48" t="s">
        <v>165</v>
      </c>
      <c r="D131" s="48" t="s">
        <v>166</v>
      </c>
      <c r="E131" s="48" t="s">
        <v>1214</v>
      </c>
      <c r="F131" s="48" t="s">
        <v>1215</v>
      </c>
      <c r="G131" s="48" t="s">
        <v>449</v>
      </c>
      <c r="H131" s="48" t="s">
        <v>41</v>
      </c>
      <c r="I131" s="48" t="s">
        <v>48</v>
      </c>
      <c r="J131" s="13" t="s">
        <v>666</v>
      </c>
      <c r="K131" s="48" t="s">
        <v>120</v>
      </c>
      <c r="L131" s="48" t="s">
        <v>1272</v>
      </c>
      <c r="M131" s="48" t="s">
        <v>140</v>
      </c>
      <c r="N131" s="165" t="s">
        <v>1216</v>
      </c>
      <c r="O131" s="13"/>
      <c r="P131" s="13"/>
      <c r="Q131" s="13" t="s">
        <v>666</v>
      </c>
      <c r="R131" s="13"/>
      <c r="S131" s="48" t="s">
        <v>1183</v>
      </c>
      <c r="T131" s="217"/>
      <c r="U131" s="167">
        <v>0</v>
      </c>
      <c r="V131" s="167">
        <v>0</v>
      </c>
      <c r="W131" s="48" t="str">
        <f t="shared" si="26"/>
        <v>AC</v>
      </c>
      <c r="X131" s="13" t="str">
        <f t="shared" si="27"/>
        <v>重庆移动</v>
      </c>
      <c r="Y131" s="37" t="str">
        <f t="shared" si="28"/>
        <v>0</v>
      </c>
      <c r="Z131" s="166"/>
      <c r="AG131" s="48" t="s">
        <v>221</v>
      </c>
      <c r="AH131" s="48" t="s">
        <v>0</v>
      </c>
      <c r="AI131" s="13">
        <f t="shared" ref="AI131:AI194" si="29">SUMIFS(T:T,X:X,AG131&amp;"*",W:W,AH131,Y:Y,"0")</f>
        <v>0</v>
      </c>
      <c r="AJ131" s="13">
        <f t="shared" ref="AJ131:AJ194" si="30">SUMIFS(U:U,X:X,AG131&amp;"*",W:W,AH131,Y:Y,"0")</f>
        <v>0</v>
      </c>
      <c r="AK131" s="13">
        <f t="shared" ref="AK131:AK194" si="31">SUMIFS(V:V,X:X,AG131&amp;"*",W:W,AH131,Y:Y,"0")</f>
        <v>0</v>
      </c>
      <c r="AL131" s="13">
        <v>0</v>
      </c>
      <c r="AM131" s="13">
        <v>0</v>
      </c>
      <c r="AN131" s="38" t="str">
        <f t="shared" ref="AN131:AN194" si="32">IF(AL131=0,"-",IF(AK131=0,0,IF(AK131&lt;AM131,0,IF(AJ131/AL131&lt;0.5,0,IF(AI131/AL131&lt;0.5,0,5)))))</f>
        <v>-</v>
      </c>
    </row>
    <row r="132" spans="1:40" ht="15" customHeight="1">
      <c r="A132" s="48" t="s">
        <v>216</v>
      </c>
      <c r="B132" s="48" t="s">
        <v>217</v>
      </c>
      <c r="C132" s="48" t="s">
        <v>165</v>
      </c>
      <c r="D132" s="48" t="s">
        <v>166</v>
      </c>
      <c r="E132" s="48" t="s">
        <v>1221</v>
      </c>
      <c r="F132" s="48" t="s">
        <v>1222</v>
      </c>
      <c r="G132" s="48" t="s">
        <v>449</v>
      </c>
      <c r="H132" s="48" t="s">
        <v>98</v>
      </c>
      <c r="I132" s="48" t="s">
        <v>48</v>
      </c>
      <c r="J132" s="48" t="s">
        <v>666</v>
      </c>
      <c r="K132" s="48" t="s">
        <v>120</v>
      </c>
      <c r="L132" s="48" t="s">
        <v>1272</v>
      </c>
      <c r="M132" s="48" t="s">
        <v>140</v>
      </c>
      <c r="N132" s="165" t="s">
        <v>1223</v>
      </c>
      <c r="O132" s="13"/>
      <c r="P132" s="13"/>
      <c r="Q132" s="13" t="s">
        <v>666</v>
      </c>
      <c r="R132" s="13"/>
      <c r="S132" s="48" t="s">
        <v>1183</v>
      </c>
      <c r="T132" s="167">
        <v>9</v>
      </c>
      <c r="U132" s="167">
        <v>0</v>
      </c>
      <c r="V132" s="167">
        <v>0</v>
      </c>
      <c r="W132" s="48" t="str">
        <f t="shared" si="26"/>
        <v>AC</v>
      </c>
      <c r="X132" s="13" t="str">
        <f t="shared" si="27"/>
        <v>吉林移动</v>
      </c>
      <c r="Y132" s="37" t="str">
        <f t="shared" si="28"/>
        <v>0</v>
      </c>
      <c r="Z132" s="166"/>
      <c r="AG132" s="48" t="s">
        <v>223</v>
      </c>
      <c r="AH132" s="48" t="s">
        <v>4</v>
      </c>
      <c r="AI132" s="13">
        <f t="shared" si="29"/>
        <v>0</v>
      </c>
      <c r="AJ132" s="13">
        <f t="shared" si="30"/>
        <v>0</v>
      </c>
      <c r="AK132" s="13">
        <f t="shared" si="31"/>
        <v>0</v>
      </c>
      <c r="AL132" s="13">
        <v>0</v>
      </c>
      <c r="AM132" s="13">
        <v>0</v>
      </c>
      <c r="AN132" s="38" t="str">
        <f t="shared" si="32"/>
        <v>-</v>
      </c>
    </row>
    <row r="133" spans="1:40" ht="15" customHeight="1">
      <c r="A133" s="48" t="s">
        <v>155</v>
      </c>
      <c r="B133" s="48" t="s">
        <v>156</v>
      </c>
      <c r="C133" s="48" t="s">
        <v>63</v>
      </c>
      <c r="D133" s="48" t="s">
        <v>157</v>
      </c>
      <c r="E133" s="48" t="s">
        <v>1206</v>
      </c>
      <c r="F133" s="48" t="s">
        <v>1207</v>
      </c>
      <c r="G133" s="48" t="s">
        <v>449</v>
      </c>
      <c r="H133" s="48" t="s">
        <v>137</v>
      </c>
      <c r="I133" s="48" t="s">
        <v>48</v>
      </c>
      <c r="J133" s="48" t="s">
        <v>666</v>
      </c>
      <c r="K133" s="48" t="s">
        <v>120</v>
      </c>
      <c r="L133" s="48" t="s">
        <v>1272</v>
      </c>
      <c r="M133" s="48" t="s">
        <v>56</v>
      </c>
      <c r="N133" s="165" t="s">
        <v>1208</v>
      </c>
      <c r="O133" s="13"/>
      <c r="P133" s="13"/>
      <c r="Q133" s="13" t="s">
        <v>666</v>
      </c>
      <c r="R133" s="13"/>
      <c r="S133" s="48" t="s">
        <v>1183</v>
      </c>
      <c r="T133" s="217">
        <v>15</v>
      </c>
      <c r="U133" s="167">
        <v>0</v>
      </c>
      <c r="V133" s="167">
        <v>0</v>
      </c>
      <c r="W133" s="48" t="str">
        <f t="shared" si="26"/>
        <v>AC</v>
      </c>
      <c r="X133" s="13" t="str">
        <f t="shared" si="27"/>
        <v>安徽移动</v>
      </c>
      <c r="Y133" s="37" t="str">
        <f t="shared" si="28"/>
        <v>0</v>
      </c>
      <c r="Z133" s="166"/>
      <c r="AG133" s="48" t="s">
        <v>223</v>
      </c>
      <c r="AH133" s="48" t="s">
        <v>265</v>
      </c>
      <c r="AI133" s="13">
        <f t="shared" si="29"/>
        <v>0</v>
      </c>
      <c r="AJ133" s="13">
        <f t="shared" si="30"/>
        <v>0</v>
      </c>
      <c r="AK133" s="13">
        <f t="shared" si="31"/>
        <v>0</v>
      </c>
      <c r="AL133" s="13">
        <v>0</v>
      </c>
      <c r="AM133" s="13">
        <v>0</v>
      </c>
      <c r="AN133" s="38" t="str">
        <f t="shared" si="32"/>
        <v>-</v>
      </c>
    </row>
    <row r="134" spans="1:40" ht="15" customHeight="1">
      <c r="A134" s="48" t="s">
        <v>155</v>
      </c>
      <c r="B134" s="48" t="s">
        <v>156</v>
      </c>
      <c r="C134" s="48" t="s">
        <v>63</v>
      </c>
      <c r="D134" s="48" t="s">
        <v>157</v>
      </c>
      <c r="E134" s="48" t="s">
        <v>1209</v>
      </c>
      <c r="F134" s="48" t="s">
        <v>1210</v>
      </c>
      <c r="G134" s="48" t="s">
        <v>449</v>
      </c>
      <c r="H134" s="48" t="s">
        <v>98</v>
      </c>
      <c r="I134" s="48" t="s">
        <v>48</v>
      </c>
      <c r="J134" s="48" t="s">
        <v>666</v>
      </c>
      <c r="K134" s="48" t="s">
        <v>120</v>
      </c>
      <c r="L134" s="48" t="s">
        <v>1272</v>
      </c>
      <c r="M134" s="48" t="s">
        <v>56</v>
      </c>
      <c r="N134" s="165" t="s">
        <v>1208</v>
      </c>
      <c r="O134" s="13"/>
      <c r="P134" s="13"/>
      <c r="Q134" s="13" t="s">
        <v>666</v>
      </c>
      <c r="R134" s="13"/>
      <c r="S134" s="48" t="s">
        <v>1183</v>
      </c>
      <c r="T134" s="217"/>
      <c r="U134" s="167">
        <v>0</v>
      </c>
      <c r="V134" s="167">
        <v>0</v>
      </c>
      <c r="W134" s="48" t="str">
        <f t="shared" si="26"/>
        <v>AC</v>
      </c>
      <c r="X134" s="13" t="str">
        <f t="shared" si="27"/>
        <v>安徽移动</v>
      </c>
      <c r="Y134" s="37" t="str">
        <f t="shared" si="28"/>
        <v>0</v>
      </c>
      <c r="Z134" s="166"/>
      <c r="AG134" s="48" t="s">
        <v>444</v>
      </c>
      <c r="AH134" s="48" t="s">
        <v>0</v>
      </c>
      <c r="AI134" s="13">
        <f t="shared" si="29"/>
        <v>0</v>
      </c>
      <c r="AJ134" s="13">
        <f t="shared" si="30"/>
        <v>0</v>
      </c>
      <c r="AK134" s="13">
        <f t="shared" si="31"/>
        <v>0</v>
      </c>
      <c r="AL134" s="13">
        <v>0</v>
      </c>
      <c r="AM134" s="13">
        <v>0</v>
      </c>
      <c r="AN134" s="38" t="str">
        <f t="shared" si="32"/>
        <v>-</v>
      </c>
    </row>
    <row r="135" spans="1:40" ht="15" customHeight="1">
      <c r="A135" s="48" t="s">
        <v>198</v>
      </c>
      <c r="B135" s="48" t="s">
        <v>194</v>
      </c>
      <c r="C135" s="48" t="s">
        <v>63</v>
      </c>
      <c r="D135" s="48" t="s">
        <v>157</v>
      </c>
      <c r="E135" s="48" t="s">
        <v>1206</v>
      </c>
      <c r="F135" s="48" t="s">
        <v>1207</v>
      </c>
      <c r="G135" s="48" t="s">
        <v>449</v>
      </c>
      <c r="H135" s="48" t="s">
        <v>137</v>
      </c>
      <c r="I135" s="48" t="s">
        <v>48</v>
      </c>
      <c r="J135" s="48" t="s">
        <v>666</v>
      </c>
      <c r="K135" s="48" t="s">
        <v>120</v>
      </c>
      <c r="L135" s="48" t="s">
        <v>1272</v>
      </c>
      <c r="M135" s="48" t="s">
        <v>56</v>
      </c>
      <c r="N135" s="165" t="s">
        <v>1208</v>
      </c>
      <c r="O135" s="13"/>
      <c r="P135" s="13"/>
      <c r="Q135" s="13" t="s">
        <v>666</v>
      </c>
      <c r="R135" s="13"/>
      <c r="S135" s="48" t="s">
        <v>1183</v>
      </c>
      <c r="T135" s="217"/>
      <c r="U135" s="167">
        <v>0</v>
      </c>
      <c r="V135" s="167">
        <v>0</v>
      </c>
      <c r="W135" s="48" t="str">
        <f t="shared" si="26"/>
        <v>AC</v>
      </c>
      <c r="X135" s="13" t="str">
        <f t="shared" si="27"/>
        <v>广西移动</v>
      </c>
      <c r="Y135" s="37" t="str">
        <f t="shared" si="28"/>
        <v>0</v>
      </c>
      <c r="Z135" s="166"/>
      <c r="AG135" s="48" t="s">
        <v>444</v>
      </c>
      <c r="AH135" s="48" t="s">
        <v>449</v>
      </c>
      <c r="AI135" s="13">
        <f t="shared" si="29"/>
        <v>0</v>
      </c>
      <c r="AJ135" s="13">
        <f t="shared" si="30"/>
        <v>0</v>
      </c>
      <c r="AK135" s="13">
        <f t="shared" si="31"/>
        <v>0</v>
      </c>
      <c r="AL135" s="13">
        <v>0</v>
      </c>
      <c r="AM135" s="13">
        <v>0</v>
      </c>
      <c r="AN135" s="38" t="str">
        <f t="shared" si="32"/>
        <v>-</v>
      </c>
    </row>
    <row r="136" spans="1:40" ht="15" customHeight="1">
      <c r="A136" s="48" t="s">
        <v>236</v>
      </c>
      <c r="B136" s="48" t="s">
        <v>14</v>
      </c>
      <c r="C136" s="48" t="s">
        <v>63</v>
      </c>
      <c r="D136" s="48" t="s">
        <v>157</v>
      </c>
      <c r="E136" s="48" t="s">
        <v>1206</v>
      </c>
      <c r="F136" s="48" t="s">
        <v>1207</v>
      </c>
      <c r="G136" s="48" t="s">
        <v>449</v>
      </c>
      <c r="H136" s="48" t="s">
        <v>137</v>
      </c>
      <c r="I136" s="48" t="s">
        <v>48</v>
      </c>
      <c r="J136" s="48" t="s">
        <v>666</v>
      </c>
      <c r="K136" s="48" t="s">
        <v>120</v>
      </c>
      <c r="L136" s="48" t="s">
        <v>1272</v>
      </c>
      <c r="M136" s="48" t="s">
        <v>56</v>
      </c>
      <c r="N136" s="165" t="s">
        <v>1208</v>
      </c>
      <c r="O136" s="13"/>
      <c r="P136" s="13"/>
      <c r="Q136" s="13" t="s">
        <v>666</v>
      </c>
      <c r="R136" s="13"/>
      <c r="S136" s="48" t="s">
        <v>1183</v>
      </c>
      <c r="T136" s="217"/>
      <c r="U136" s="167">
        <v>0</v>
      </c>
      <c r="V136" s="167">
        <v>0</v>
      </c>
      <c r="W136" s="48" t="str">
        <f t="shared" si="26"/>
        <v>AC</v>
      </c>
      <c r="X136" s="13" t="str">
        <f t="shared" si="27"/>
        <v>山西移动</v>
      </c>
      <c r="Y136" s="37" t="str">
        <f t="shared" si="28"/>
        <v>0</v>
      </c>
      <c r="Z136" s="166"/>
      <c r="AG136" s="48" t="s">
        <v>225</v>
      </c>
      <c r="AH136" s="48" t="s">
        <v>4</v>
      </c>
      <c r="AI136" s="13">
        <f t="shared" si="29"/>
        <v>0</v>
      </c>
      <c r="AJ136" s="13">
        <f t="shared" si="30"/>
        <v>0</v>
      </c>
      <c r="AK136" s="13">
        <f t="shared" si="31"/>
        <v>0</v>
      </c>
      <c r="AL136" s="13">
        <v>0</v>
      </c>
      <c r="AM136" s="13">
        <v>0</v>
      </c>
      <c r="AN136" s="38" t="str">
        <f t="shared" si="32"/>
        <v>-</v>
      </c>
    </row>
    <row r="137" spans="1:40" ht="15" customHeight="1">
      <c r="A137" s="48" t="s">
        <v>243</v>
      </c>
      <c r="B137" s="48" t="s">
        <v>244</v>
      </c>
      <c r="C137" s="48" t="s">
        <v>245</v>
      </c>
      <c r="D137" s="48" t="s">
        <v>246</v>
      </c>
      <c r="E137" s="48" t="s">
        <v>1206</v>
      </c>
      <c r="F137" s="48" t="s">
        <v>1207</v>
      </c>
      <c r="G137" s="48" t="s">
        <v>449</v>
      </c>
      <c r="H137" s="48" t="s">
        <v>137</v>
      </c>
      <c r="I137" s="48" t="s">
        <v>48</v>
      </c>
      <c r="J137" s="48" t="s">
        <v>666</v>
      </c>
      <c r="K137" s="48" t="s">
        <v>120</v>
      </c>
      <c r="L137" s="48" t="s">
        <v>1272</v>
      </c>
      <c r="M137" s="48" t="s">
        <v>56</v>
      </c>
      <c r="N137" s="165" t="s">
        <v>1208</v>
      </c>
      <c r="O137" s="13"/>
      <c r="P137" s="13"/>
      <c r="Q137" s="13" t="s">
        <v>666</v>
      </c>
      <c r="R137" s="13"/>
      <c r="S137" s="48" t="s">
        <v>1183</v>
      </c>
      <c r="T137" s="217"/>
      <c r="U137" s="167">
        <v>0</v>
      </c>
      <c r="V137" s="167">
        <v>0</v>
      </c>
      <c r="W137" s="48" t="str">
        <f t="shared" si="26"/>
        <v>AC</v>
      </c>
      <c r="X137" s="13" t="str">
        <f t="shared" si="27"/>
        <v>虚拟运营商爱施德</v>
      </c>
      <c r="Y137" s="37" t="str">
        <f t="shared" si="28"/>
        <v>0</v>
      </c>
      <c r="Z137" s="166"/>
      <c r="AG137" s="48" t="s">
        <v>225</v>
      </c>
      <c r="AH137" s="48" t="s">
        <v>5</v>
      </c>
      <c r="AI137" s="13">
        <f t="shared" si="29"/>
        <v>46</v>
      </c>
      <c r="AJ137" s="13">
        <f t="shared" si="30"/>
        <v>0</v>
      </c>
      <c r="AK137" s="13">
        <f t="shared" si="31"/>
        <v>0</v>
      </c>
      <c r="AL137" s="13">
        <v>0</v>
      </c>
      <c r="AM137" s="13">
        <v>0</v>
      </c>
      <c r="AN137" s="38" t="str">
        <f t="shared" si="32"/>
        <v>-</v>
      </c>
    </row>
    <row r="138" spans="1:40" ht="15" customHeight="1">
      <c r="A138" s="48" t="s">
        <v>247</v>
      </c>
      <c r="B138" s="48" t="s">
        <v>248</v>
      </c>
      <c r="C138" s="48" t="s">
        <v>245</v>
      </c>
      <c r="D138" s="48" t="s">
        <v>246</v>
      </c>
      <c r="E138" s="48" t="s">
        <v>1206</v>
      </c>
      <c r="F138" s="48" t="s">
        <v>1207</v>
      </c>
      <c r="G138" s="48" t="s">
        <v>449</v>
      </c>
      <c r="H138" s="48" t="s">
        <v>137</v>
      </c>
      <c r="I138" s="48" t="s">
        <v>48</v>
      </c>
      <c r="J138" s="48" t="s">
        <v>666</v>
      </c>
      <c r="K138" s="48" t="s">
        <v>120</v>
      </c>
      <c r="L138" s="48" t="s">
        <v>1272</v>
      </c>
      <c r="M138" s="48" t="s">
        <v>56</v>
      </c>
      <c r="N138" s="165" t="s">
        <v>1208</v>
      </c>
      <c r="O138" s="13"/>
      <c r="P138" s="13"/>
      <c r="Q138" s="13" t="s">
        <v>666</v>
      </c>
      <c r="R138" s="13"/>
      <c r="S138" s="48" t="s">
        <v>1183</v>
      </c>
      <c r="T138" s="217"/>
      <c r="U138" s="167">
        <v>0</v>
      </c>
      <c r="V138" s="167">
        <v>0</v>
      </c>
      <c r="W138" s="48" t="str">
        <f t="shared" si="26"/>
        <v>AC</v>
      </c>
      <c r="X138" s="13" t="str">
        <f t="shared" si="27"/>
        <v>虚拟运营商天音</v>
      </c>
      <c r="Y138" s="37" t="str">
        <f t="shared" si="28"/>
        <v>0</v>
      </c>
      <c r="Z138" s="166"/>
      <c r="AG138" s="48" t="s">
        <v>225</v>
      </c>
      <c r="AH138" s="48" t="s">
        <v>449</v>
      </c>
      <c r="AI138" s="13">
        <f t="shared" si="29"/>
        <v>0</v>
      </c>
      <c r="AJ138" s="13">
        <f t="shared" si="30"/>
        <v>0</v>
      </c>
      <c r="AK138" s="13">
        <f t="shared" si="31"/>
        <v>0</v>
      </c>
      <c r="AL138" s="13">
        <v>0</v>
      </c>
      <c r="AM138" s="13">
        <v>0</v>
      </c>
      <c r="AN138" s="38" t="str">
        <f t="shared" si="32"/>
        <v>-</v>
      </c>
    </row>
    <row r="139" spans="1:40" ht="15" customHeight="1">
      <c r="A139" s="48" t="s">
        <v>247</v>
      </c>
      <c r="B139" s="48" t="s">
        <v>248</v>
      </c>
      <c r="C139" s="48" t="s">
        <v>245</v>
      </c>
      <c r="D139" s="48" t="s">
        <v>246</v>
      </c>
      <c r="E139" s="48" t="s">
        <v>1235</v>
      </c>
      <c r="F139" s="48" t="s">
        <v>1236</v>
      </c>
      <c r="G139" s="48" t="s">
        <v>449</v>
      </c>
      <c r="H139" s="48" t="s">
        <v>41</v>
      </c>
      <c r="I139" s="48" t="s">
        <v>48</v>
      </c>
      <c r="J139" s="88" t="s">
        <v>666</v>
      </c>
      <c r="K139" s="48" t="s">
        <v>120</v>
      </c>
      <c r="L139" s="48" t="s">
        <v>1272</v>
      </c>
      <c r="M139" s="48" t="s">
        <v>56</v>
      </c>
      <c r="N139" s="165" t="s">
        <v>1208</v>
      </c>
      <c r="O139" s="13"/>
      <c r="P139" s="13"/>
      <c r="Q139" s="13" t="s">
        <v>666</v>
      </c>
      <c r="R139" s="13"/>
      <c r="S139" s="48" t="s">
        <v>1183</v>
      </c>
      <c r="T139" s="217"/>
      <c r="U139" s="167">
        <v>0</v>
      </c>
      <c r="V139" s="167">
        <v>0</v>
      </c>
      <c r="W139" s="48" t="str">
        <f t="shared" si="26"/>
        <v>AC</v>
      </c>
      <c r="X139" s="13" t="str">
        <f t="shared" si="27"/>
        <v>虚拟运营商天音</v>
      </c>
      <c r="Y139" s="37" t="str">
        <f t="shared" si="28"/>
        <v>0</v>
      </c>
      <c r="Z139" s="166"/>
      <c r="AG139" s="48" t="s">
        <v>225</v>
      </c>
      <c r="AH139" s="48" t="s">
        <v>0</v>
      </c>
      <c r="AI139" s="13">
        <f t="shared" si="29"/>
        <v>0</v>
      </c>
      <c r="AJ139" s="13">
        <f t="shared" si="30"/>
        <v>0</v>
      </c>
      <c r="AK139" s="13">
        <f t="shared" si="31"/>
        <v>0</v>
      </c>
      <c r="AL139" s="13">
        <v>0</v>
      </c>
      <c r="AM139" s="13">
        <v>0</v>
      </c>
      <c r="AN139" s="38" t="str">
        <f t="shared" si="32"/>
        <v>-</v>
      </c>
    </row>
    <row r="140" spans="1:40" ht="15" customHeight="1">
      <c r="A140" s="48" t="s">
        <v>36</v>
      </c>
      <c r="B140" s="48" t="s">
        <v>37</v>
      </c>
      <c r="C140" s="48" t="s">
        <v>63</v>
      </c>
      <c r="D140" s="48" t="s">
        <v>64</v>
      </c>
      <c r="E140" s="48" t="s">
        <v>149</v>
      </c>
      <c r="F140" s="48" t="s">
        <v>150</v>
      </c>
      <c r="G140" s="48" t="s">
        <v>11</v>
      </c>
      <c r="H140" s="48" t="s">
        <v>151</v>
      </c>
      <c r="I140" s="48" t="s">
        <v>48</v>
      </c>
      <c r="J140" s="48" t="s">
        <v>1262</v>
      </c>
      <c r="K140" s="48" t="s">
        <v>120</v>
      </c>
      <c r="L140" s="48" t="s">
        <v>1263</v>
      </c>
      <c r="M140" s="48" t="s">
        <v>140</v>
      </c>
      <c r="N140" s="13" t="s">
        <v>1264</v>
      </c>
      <c r="O140" s="13" t="s">
        <v>1265</v>
      </c>
      <c r="P140" s="13" t="s">
        <v>1266</v>
      </c>
      <c r="Q140" s="13" t="s">
        <v>48</v>
      </c>
      <c r="R140" s="13"/>
      <c r="S140" s="48" t="s">
        <v>472</v>
      </c>
      <c r="T140" s="167">
        <v>0</v>
      </c>
      <c r="U140" s="167">
        <v>0</v>
      </c>
      <c r="V140" s="167">
        <v>0</v>
      </c>
      <c r="W140" s="48" t="str">
        <f t="shared" si="26"/>
        <v>BOSD</v>
      </c>
      <c r="X140" s="13" t="str">
        <f t="shared" si="27"/>
        <v>安徽联通</v>
      </c>
      <c r="Y140" s="37" t="str">
        <f t="shared" si="28"/>
        <v>0</v>
      </c>
      <c r="Z140" s="166"/>
      <c r="AG140" s="48" t="s">
        <v>227</v>
      </c>
      <c r="AH140" s="48" t="s">
        <v>5</v>
      </c>
      <c r="AI140" s="13">
        <f t="shared" si="29"/>
        <v>0</v>
      </c>
      <c r="AJ140" s="13">
        <f t="shared" si="30"/>
        <v>0</v>
      </c>
      <c r="AK140" s="13">
        <f t="shared" si="31"/>
        <v>0</v>
      </c>
      <c r="AL140" s="13">
        <v>0</v>
      </c>
      <c r="AM140" s="13">
        <v>0</v>
      </c>
      <c r="AN140" s="38" t="str">
        <f t="shared" si="32"/>
        <v>-</v>
      </c>
    </row>
    <row r="141" spans="1:40" ht="15" customHeight="1">
      <c r="A141" s="48" t="s">
        <v>36</v>
      </c>
      <c r="B141" s="48" t="s">
        <v>37</v>
      </c>
      <c r="C141" s="48" t="s">
        <v>112</v>
      </c>
      <c r="D141" s="48" t="s">
        <v>113</v>
      </c>
      <c r="E141" s="48" t="s">
        <v>152</v>
      </c>
      <c r="F141" s="48" t="s">
        <v>153</v>
      </c>
      <c r="G141" s="48" t="s">
        <v>154</v>
      </c>
      <c r="H141" s="48" t="s">
        <v>151</v>
      </c>
      <c r="I141" s="48" t="s">
        <v>48</v>
      </c>
      <c r="J141" s="48" t="s">
        <v>1262</v>
      </c>
      <c r="K141" s="48" t="s">
        <v>120</v>
      </c>
      <c r="L141" s="48" t="s">
        <v>1263</v>
      </c>
      <c r="M141" s="48" t="s">
        <v>140</v>
      </c>
      <c r="N141" s="13" t="s">
        <v>1264</v>
      </c>
      <c r="O141" s="13" t="s">
        <v>1265</v>
      </c>
      <c r="P141" s="13" t="s">
        <v>1266</v>
      </c>
      <c r="Q141" s="13" t="s">
        <v>48</v>
      </c>
      <c r="R141" s="13"/>
      <c r="S141" s="48" t="s">
        <v>472</v>
      </c>
      <c r="T141" s="167">
        <v>0</v>
      </c>
      <c r="U141" s="167">
        <v>0</v>
      </c>
      <c r="V141" s="167">
        <v>0</v>
      </c>
      <c r="W141" s="48" t="str">
        <f t="shared" si="26"/>
        <v>BOSD</v>
      </c>
      <c r="X141" s="13" t="str">
        <f t="shared" si="27"/>
        <v>安徽联通</v>
      </c>
      <c r="Y141" s="37" t="str">
        <f t="shared" si="28"/>
        <v>0</v>
      </c>
      <c r="Z141" s="166"/>
      <c r="AG141" s="48" t="s">
        <v>227</v>
      </c>
      <c r="AH141" s="48" t="s">
        <v>4</v>
      </c>
      <c r="AI141" s="13">
        <f t="shared" si="29"/>
        <v>0</v>
      </c>
      <c r="AJ141" s="13">
        <f t="shared" si="30"/>
        <v>0</v>
      </c>
      <c r="AK141" s="13">
        <f t="shared" si="31"/>
        <v>0</v>
      </c>
      <c r="AL141" s="13">
        <v>0</v>
      </c>
      <c r="AM141" s="13">
        <v>0</v>
      </c>
      <c r="AN141" s="38" t="str">
        <f t="shared" si="32"/>
        <v>-</v>
      </c>
    </row>
    <row r="142" spans="1:40" ht="15" customHeight="1">
      <c r="A142" s="110" t="s">
        <v>155</v>
      </c>
      <c r="B142" s="110" t="s">
        <v>156</v>
      </c>
      <c r="C142" s="110" t="s">
        <v>165</v>
      </c>
      <c r="D142" s="110" t="s">
        <v>166</v>
      </c>
      <c r="E142" s="110" t="s">
        <v>890</v>
      </c>
      <c r="F142" s="110" t="s">
        <v>891</v>
      </c>
      <c r="G142" s="110" t="s">
        <v>1</v>
      </c>
      <c r="H142" s="110" t="s">
        <v>861</v>
      </c>
      <c r="I142" s="110" t="s">
        <v>48</v>
      </c>
      <c r="J142" s="111" t="s">
        <v>48</v>
      </c>
      <c r="K142" s="112" t="s">
        <v>120</v>
      </c>
      <c r="L142" s="111" t="s">
        <v>892</v>
      </c>
      <c r="M142" s="112" t="s">
        <v>1352</v>
      </c>
      <c r="N142" s="113" t="s">
        <v>1353</v>
      </c>
      <c r="O142" s="113" t="s">
        <v>1354</v>
      </c>
      <c r="P142" s="113" t="s">
        <v>1355</v>
      </c>
      <c r="Q142" s="98" t="s">
        <v>1296</v>
      </c>
      <c r="R142" s="48"/>
      <c r="S142" s="145" t="s">
        <v>1183</v>
      </c>
      <c r="T142" s="167">
        <v>0</v>
      </c>
      <c r="U142" s="218">
        <v>4</v>
      </c>
      <c r="V142" s="167">
        <v>0</v>
      </c>
      <c r="W142" s="48" t="str">
        <f t="shared" si="26"/>
        <v>BILLING</v>
      </c>
      <c r="X142" s="13" t="str">
        <f t="shared" si="27"/>
        <v>安徽移动</v>
      </c>
      <c r="Y142" s="37" t="str">
        <f t="shared" si="28"/>
        <v>0</v>
      </c>
      <c r="Z142" s="166"/>
      <c r="AG142" s="48" t="s">
        <v>227</v>
      </c>
      <c r="AH142" s="48" t="s">
        <v>449</v>
      </c>
      <c r="AI142" s="13">
        <f t="shared" si="29"/>
        <v>0</v>
      </c>
      <c r="AJ142" s="13">
        <f t="shared" si="30"/>
        <v>0</v>
      </c>
      <c r="AK142" s="13">
        <f t="shared" si="31"/>
        <v>0</v>
      </c>
      <c r="AL142" s="13">
        <v>0</v>
      </c>
      <c r="AM142" s="13">
        <v>0</v>
      </c>
      <c r="AN142" s="38" t="str">
        <f t="shared" si="32"/>
        <v>-</v>
      </c>
    </row>
    <row r="143" spans="1:40" ht="15" customHeight="1">
      <c r="A143" s="110" t="s">
        <v>155</v>
      </c>
      <c r="B143" s="110" t="s">
        <v>156</v>
      </c>
      <c r="C143" s="110" t="s">
        <v>165</v>
      </c>
      <c r="D143" s="110" t="s">
        <v>166</v>
      </c>
      <c r="E143" s="110" t="s">
        <v>893</v>
      </c>
      <c r="F143" s="110" t="s">
        <v>866</v>
      </c>
      <c r="G143" s="110" t="s">
        <v>1</v>
      </c>
      <c r="H143" s="110" t="s">
        <v>894</v>
      </c>
      <c r="I143" s="110" t="s">
        <v>48</v>
      </c>
      <c r="J143" s="114" t="s">
        <v>48</v>
      </c>
      <c r="K143" s="114" t="s">
        <v>120</v>
      </c>
      <c r="L143" s="114" t="s">
        <v>892</v>
      </c>
      <c r="M143" s="112" t="s">
        <v>1352</v>
      </c>
      <c r="N143" s="113" t="s">
        <v>1353</v>
      </c>
      <c r="O143" s="113" t="s">
        <v>1354</v>
      </c>
      <c r="P143" s="113" t="s">
        <v>1355</v>
      </c>
      <c r="Q143" s="98" t="s">
        <v>1296</v>
      </c>
      <c r="R143" s="48"/>
      <c r="S143" s="145" t="s">
        <v>1183</v>
      </c>
      <c r="T143" s="167">
        <v>0</v>
      </c>
      <c r="U143" s="218"/>
      <c r="V143" s="167">
        <v>0</v>
      </c>
      <c r="W143" s="48" t="str">
        <f t="shared" si="26"/>
        <v>BILLING</v>
      </c>
      <c r="X143" s="13" t="str">
        <f t="shared" si="27"/>
        <v>安徽移动</v>
      </c>
      <c r="Y143" s="37" t="str">
        <f t="shared" si="28"/>
        <v>0</v>
      </c>
      <c r="Z143" s="166"/>
      <c r="AG143" s="48" t="s">
        <v>227</v>
      </c>
      <c r="AH143" s="48" t="s">
        <v>3</v>
      </c>
      <c r="AI143" s="13">
        <f t="shared" si="29"/>
        <v>0</v>
      </c>
      <c r="AJ143" s="13">
        <f t="shared" si="30"/>
        <v>104</v>
      </c>
      <c r="AK143" s="13">
        <f t="shared" si="31"/>
        <v>0</v>
      </c>
      <c r="AL143" s="13">
        <v>0</v>
      </c>
      <c r="AM143" s="13">
        <v>0</v>
      </c>
      <c r="AN143" s="38" t="str">
        <f t="shared" si="32"/>
        <v>-</v>
      </c>
    </row>
    <row r="144" spans="1:40" ht="15" customHeight="1">
      <c r="A144" s="110" t="s">
        <v>155</v>
      </c>
      <c r="B144" s="110" t="s">
        <v>156</v>
      </c>
      <c r="C144" s="110" t="s">
        <v>165</v>
      </c>
      <c r="D144" s="110" t="s">
        <v>166</v>
      </c>
      <c r="E144" s="110" t="s">
        <v>895</v>
      </c>
      <c r="F144" s="110" t="s">
        <v>896</v>
      </c>
      <c r="G144" s="110" t="s">
        <v>1</v>
      </c>
      <c r="H144" s="110" t="s">
        <v>98</v>
      </c>
      <c r="I144" s="110" t="s">
        <v>48</v>
      </c>
      <c r="J144" s="114" t="s">
        <v>48</v>
      </c>
      <c r="K144" s="114" t="s">
        <v>120</v>
      </c>
      <c r="L144" s="114" t="s">
        <v>892</v>
      </c>
      <c r="M144" s="112" t="s">
        <v>1352</v>
      </c>
      <c r="N144" s="113" t="s">
        <v>1353</v>
      </c>
      <c r="O144" s="113" t="s">
        <v>1354</v>
      </c>
      <c r="P144" s="113" t="s">
        <v>1355</v>
      </c>
      <c r="Q144" s="98" t="s">
        <v>1296</v>
      </c>
      <c r="R144" s="48"/>
      <c r="S144" s="145" t="s">
        <v>1183</v>
      </c>
      <c r="T144" s="167">
        <v>0</v>
      </c>
      <c r="U144" s="218"/>
      <c r="V144" s="167">
        <v>0</v>
      </c>
      <c r="W144" s="48" t="str">
        <f t="shared" si="26"/>
        <v>BILLING</v>
      </c>
      <c r="X144" s="13" t="str">
        <f t="shared" si="27"/>
        <v>安徽移动</v>
      </c>
      <c r="Y144" s="37" t="str">
        <f t="shared" si="28"/>
        <v>0</v>
      </c>
      <c r="Z144" s="166"/>
      <c r="AG144" s="48" t="s">
        <v>227</v>
      </c>
      <c r="AH144" s="48" t="s">
        <v>2</v>
      </c>
      <c r="AI144" s="13">
        <f t="shared" si="29"/>
        <v>0</v>
      </c>
      <c r="AJ144" s="13">
        <f t="shared" si="30"/>
        <v>0</v>
      </c>
      <c r="AK144" s="13">
        <f t="shared" si="31"/>
        <v>0</v>
      </c>
      <c r="AL144" s="13">
        <v>0</v>
      </c>
      <c r="AM144" s="13">
        <v>0</v>
      </c>
      <c r="AN144" s="38" t="str">
        <f t="shared" si="32"/>
        <v>-</v>
      </c>
    </row>
    <row r="145" spans="1:40" ht="15" customHeight="1">
      <c r="A145" s="110" t="s">
        <v>155</v>
      </c>
      <c r="B145" s="110" t="s">
        <v>156</v>
      </c>
      <c r="C145" s="110" t="s">
        <v>165</v>
      </c>
      <c r="D145" s="110" t="s">
        <v>166</v>
      </c>
      <c r="E145" s="110" t="s">
        <v>897</v>
      </c>
      <c r="F145" s="110" t="s">
        <v>898</v>
      </c>
      <c r="G145" s="110" t="s">
        <v>1</v>
      </c>
      <c r="H145" s="110" t="s">
        <v>98</v>
      </c>
      <c r="I145" s="110" t="s">
        <v>48</v>
      </c>
      <c r="J145" s="114" t="s">
        <v>48</v>
      </c>
      <c r="K145" s="114" t="s">
        <v>120</v>
      </c>
      <c r="L145" s="114" t="s">
        <v>892</v>
      </c>
      <c r="M145" s="112" t="s">
        <v>1352</v>
      </c>
      <c r="N145" s="113" t="s">
        <v>1353</v>
      </c>
      <c r="O145" s="113" t="s">
        <v>1354</v>
      </c>
      <c r="P145" s="113" t="s">
        <v>1355</v>
      </c>
      <c r="Q145" s="98" t="s">
        <v>1296</v>
      </c>
      <c r="R145" s="48"/>
      <c r="S145" s="145" t="s">
        <v>1183</v>
      </c>
      <c r="T145" s="167">
        <v>0</v>
      </c>
      <c r="U145" s="218"/>
      <c r="V145" s="167">
        <v>0</v>
      </c>
      <c r="W145" s="48" t="str">
        <f t="shared" si="26"/>
        <v>BILLING</v>
      </c>
      <c r="X145" s="13" t="str">
        <f t="shared" si="27"/>
        <v>安徽移动</v>
      </c>
      <c r="Y145" s="37" t="str">
        <f t="shared" si="28"/>
        <v>0</v>
      </c>
      <c r="Z145" s="166"/>
      <c r="AG145" s="48" t="s">
        <v>227</v>
      </c>
      <c r="AH145" s="48" t="s">
        <v>0</v>
      </c>
      <c r="AI145" s="13">
        <f t="shared" si="29"/>
        <v>0</v>
      </c>
      <c r="AJ145" s="13">
        <f t="shared" si="30"/>
        <v>0</v>
      </c>
      <c r="AK145" s="13">
        <f t="shared" si="31"/>
        <v>0</v>
      </c>
      <c r="AL145" s="13">
        <v>0</v>
      </c>
      <c r="AM145" s="13">
        <v>0</v>
      </c>
      <c r="AN145" s="38" t="str">
        <f t="shared" si="32"/>
        <v>-</v>
      </c>
    </row>
    <row r="146" spans="1:40" ht="15" customHeight="1">
      <c r="A146" s="110" t="s">
        <v>155</v>
      </c>
      <c r="B146" s="110" t="s">
        <v>156</v>
      </c>
      <c r="C146" s="110" t="s">
        <v>165</v>
      </c>
      <c r="D146" s="110" t="s">
        <v>166</v>
      </c>
      <c r="E146" s="110" t="s">
        <v>1356</v>
      </c>
      <c r="F146" s="110" t="s">
        <v>879</v>
      </c>
      <c r="G146" s="110" t="s">
        <v>1</v>
      </c>
      <c r="H146" s="110" t="s">
        <v>899</v>
      </c>
      <c r="I146" s="110" t="s">
        <v>48</v>
      </c>
      <c r="J146" s="114" t="s">
        <v>48</v>
      </c>
      <c r="K146" s="114" t="s">
        <v>120</v>
      </c>
      <c r="L146" s="114" t="s">
        <v>892</v>
      </c>
      <c r="M146" s="112" t="s">
        <v>1352</v>
      </c>
      <c r="N146" s="113" t="s">
        <v>1353</v>
      </c>
      <c r="O146" s="113" t="s">
        <v>1300</v>
      </c>
      <c r="P146" s="113" t="s">
        <v>1355</v>
      </c>
      <c r="Q146" s="98" t="s">
        <v>1296</v>
      </c>
      <c r="R146" s="48"/>
      <c r="S146" s="145" t="s">
        <v>1183</v>
      </c>
      <c r="T146" s="167">
        <v>0</v>
      </c>
      <c r="U146" s="218"/>
      <c r="V146" s="167">
        <v>0</v>
      </c>
      <c r="W146" s="48" t="str">
        <f t="shared" si="26"/>
        <v>BILLING</v>
      </c>
      <c r="X146" s="13" t="str">
        <f t="shared" si="27"/>
        <v>安徽移动</v>
      </c>
      <c r="Y146" s="37" t="str">
        <f t="shared" si="28"/>
        <v>0</v>
      </c>
      <c r="Z146" s="166"/>
      <c r="AG146" s="48" t="s">
        <v>227</v>
      </c>
      <c r="AH146" s="48" t="s">
        <v>1</v>
      </c>
      <c r="AI146" s="13">
        <f t="shared" si="29"/>
        <v>0</v>
      </c>
      <c r="AJ146" s="13">
        <f t="shared" si="30"/>
        <v>0</v>
      </c>
      <c r="AK146" s="13">
        <f t="shared" si="31"/>
        <v>0</v>
      </c>
      <c r="AL146" s="13">
        <v>2</v>
      </c>
      <c r="AM146" s="13">
        <v>2</v>
      </c>
      <c r="AN146" s="38">
        <f t="shared" si="32"/>
        <v>0</v>
      </c>
    </row>
    <row r="147" spans="1:40" ht="15" customHeight="1">
      <c r="A147" s="110" t="s">
        <v>155</v>
      </c>
      <c r="B147" s="110" t="s">
        <v>156</v>
      </c>
      <c r="C147" s="110" t="s">
        <v>165</v>
      </c>
      <c r="D147" s="110" t="s">
        <v>166</v>
      </c>
      <c r="E147" s="110" t="s">
        <v>873</v>
      </c>
      <c r="F147" s="110" t="s">
        <v>874</v>
      </c>
      <c r="G147" s="110" t="s">
        <v>1</v>
      </c>
      <c r="H147" s="110" t="s">
        <v>875</v>
      </c>
      <c r="I147" s="110" t="s">
        <v>48</v>
      </c>
      <c r="J147" s="114" t="s">
        <v>48</v>
      </c>
      <c r="K147" s="114" t="s">
        <v>120</v>
      </c>
      <c r="L147" s="114" t="s">
        <v>892</v>
      </c>
      <c r="M147" s="112" t="s">
        <v>1352</v>
      </c>
      <c r="N147" s="113" t="s">
        <v>1353</v>
      </c>
      <c r="O147" s="113" t="s">
        <v>1300</v>
      </c>
      <c r="P147" s="113" t="s">
        <v>1355</v>
      </c>
      <c r="Q147" s="98" t="s">
        <v>1296</v>
      </c>
      <c r="R147" s="48"/>
      <c r="S147" s="145" t="s">
        <v>1183</v>
      </c>
      <c r="T147" s="167">
        <v>0</v>
      </c>
      <c r="U147" s="218"/>
      <c r="V147" s="167">
        <v>0</v>
      </c>
      <c r="W147" s="48" t="str">
        <f t="shared" si="26"/>
        <v>BILLING</v>
      </c>
      <c r="X147" s="13" t="str">
        <f t="shared" si="27"/>
        <v>安徽移动</v>
      </c>
      <c r="Y147" s="37" t="str">
        <f t="shared" si="28"/>
        <v>0</v>
      </c>
      <c r="Z147" s="166"/>
      <c r="AG147" s="48" t="s">
        <v>102</v>
      </c>
      <c r="AH147" s="48" t="s">
        <v>0</v>
      </c>
      <c r="AI147" s="13">
        <f t="shared" si="29"/>
        <v>0</v>
      </c>
      <c r="AJ147" s="13">
        <f t="shared" si="30"/>
        <v>0</v>
      </c>
      <c r="AK147" s="13">
        <f t="shared" si="31"/>
        <v>0</v>
      </c>
      <c r="AL147" s="13">
        <v>0</v>
      </c>
      <c r="AM147" s="13">
        <v>0</v>
      </c>
      <c r="AN147" s="38" t="str">
        <f t="shared" si="32"/>
        <v>-</v>
      </c>
    </row>
    <row r="148" spans="1:40" ht="15" customHeight="1">
      <c r="A148" s="110" t="s">
        <v>155</v>
      </c>
      <c r="B148" s="110" t="s">
        <v>156</v>
      </c>
      <c r="C148" s="110" t="s">
        <v>165</v>
      </c>
      <c r="D148" s="110" t="s">
        <v>166</v>
      </c>
      <c r="E148" s="110" t="s">
        <v>900</v>
      </c>
      <c r="F148" s="110" t="s">
        <v>885</v>
      </c>
      <c r="G148" s="110" t="s">
        <v>1</v>
      </c>
      <c r="H148" s="110" t="s">
        <v>894</v>
      </c>
      <c r="I148" s="110" t="s">
        <v>48</v>
      </c>
      <c r="J148" s="114" t="s">
        <v>48</v>
      </c>
      <c r="K148" s="114" t="s">
        <v>120</v>
      </c>
      <c r="L148" s="114" t="s">
        <v>892</v>
      </c>
      <c r="M148" s="112" t="s">
        <v>1352</v>
      </c>
      <c r="N148" s="113" t="s">
        <v>1353</v>
      </c>
      <c r="O148" s="113" t="s">
        <v>1300</v>
      </c>
      <c r="P148" s="113" t="s">
        <v>1355</v>
      </c>
      <c r="Q148" s="98" t="s">
        <v>1296</v>
      </c>
      <c r="R148" s="48"/>
      <c r="S148" s="145" t="s">
        <v>1183</v>
      </c>
      <c r="T148" s="167">
        <v>0</v>
      </c>
      <c r="U148" s="218"/>
      <c r="V148" s="167">
        <v>0</v>
      </c>
      <c r="W148" s="48" t="str">
        <f t="shared" si="26"/>
        <v>BILLING</v>
      </c>
      <c r="X148" s="13" t="str">
        <f t="shared" si="27"/>
        <v>安徽移动</v>
      </c>
      <c r="Y148" s="37" t="str">
        <f t="shared" si="28"/>
        <v>0</v>
      </c>
      <c r="Z148" s="166"/>
      <c r="AG148" s="48" t="s">
        <v>102</v>
      </c>
      <c r="AH148" s="48" t="s">
        <v>16</v>
      </c>
      <c r="AI148" s="13">
        <f t="shared" si="29"/>
        <v>0</v>
      </c>
      <c r="AJ148" s="13">
        <f t="shared" si="30"/>
        <v>0</v>
      </c>
      <c r="AK148" s="13">
        <f t="shared" si="31"/>
        <v>0</v>
      </c>
      <c r="AL148" s="13">
        <v>0</v>
      </c>
      <c r="AM148" s="13">
        <v>0</v>
      </c>
      <c r="AN148" s="38" t="str">
        <f t="shared" si="32"/>
        <v>-</v>
      </c>
    </row>
    <row r="149" spans="1:40" ht="15" customHeight="1">
      <c r="A149" s="110" t="s">
        <v>155</v>
      </c>
      <c r="B149" s="110" t="s">
        <v>156</v>
      </c>
      <c r="C149" s="110" t="s">
        <v>165</v>
      </c>
      <c r="D149" s="110" t="s">
        <v>166</v>
      </c>
      <c r="E149" s="110" t="s">
        <v>876</v>
      </c>
      <c r="F149" s="110" t="s">
        <v>877</v>
      </c>
      <c r="G149" s="110" t="s">
        <v>1</v>
      </c>
      <c r="H149" s="110" t="s">
        <v>722</v>
      </c>
      <c r="I149" s="110" t="s">
        <v>48</v>
      </c>
      <c r="J149" s="114" t="s">
        <v>48</v>
      </c>
      <c r="K149" s="114" t="s">
        <v>120</v>
      </c>
      <c r="L149" s="114" t="s">
        <v>892</v>
      </c>
      <c r="M149" s="112" t="s">
        <v>1352</v>
      </c>
      <c r="N149" s="113" t="s">
        <v>1353</v>
      </c>
      <c r="O149" s="113" t="s">
        <v>1300</v>
      </c>
      <c r="P149" s="113" t="s">
        <v>1355</v>
      </c>
      <c r="Q149" s="98" t="s">
        <v>1296</v>
      </c>
      <c r="R149" s="48"/>
      <c r="S149" s="145" t="s">
        <v>1183</v>
      </c>
      <c r="T149" s="167">
        <v>0</v>
      </c>
      <c r="U149" s="218"/>
      <c r="V149" s="167">
        <v>0</v>
      </c>
      <c r="W149" s="48" t="str">
        <f t="shared" si="26"/>
        <v>BILLING</v>
      </c>
      <c r="X149" s="13" t="str">
        <f t="shared" si="27"/>
        <v>安徽移动</v>
      </c>
      <c r="Y149" s="37" t="str">
        <f t="shared" si="28"/>
        <v>0</v>
      </c>
      <c r="Z149" s="166"/>
      <c r="AG149" s="48" t="s">
        <v>102</v>
      </c>
      <c r="AH149" s="48" t="s">
        <v>6</v>
      </c>
      <c r="AI149" s="13">
        <f t="shared" si="29"/>
        <v>108</v>
      </c>
      <c r="AJ149" s="13">
        <f t="shared" si="30"/>
        <v>142</v>
      </c>
      <c r="AK149" s="13">
        <f t="shared" si="31"/>
        <v>0</v>
      </c>
      <c r="AL149" s="13">
        <v>0</v>
      </c>
      <c r="AM149" s="13">
        <v>0</v>
      </c>
      <c r="AN149" s="38" t="str">
        <f t="shared" si="32"/>
        <v>-</v>
      </c>
    </row>
    <row r="150" spans="1:40" ht="15" customHeight="1">
      <c r="A150" s="110" t="s">
        <v>155</v>
      </c>
      <c r="B150" s="110" t="s">
        <v>156</v>
      </c>
      <c r="C150" s="110" t="s">
        <v>165</v>
      </c>
      <c r="D150" s="110" t="s">
        <v>166</v>
      </c>
      <c r="E150" s="110" t="s">
        <v>901</v>
      </c>
      <c r="F150" s="110" t="s">
        <v>879</v>
      </c>
      <c r="G150" s="110" t="s">
        <v>1</v>
      </c>
      <c r="H150" s="110" t="s">
        <v>894</v>
      </c>
      <c r="I150" s="110" t="s">
        <v>48</v>
      </c>
      <c r="J150" s="114" t="s">
        <v>48</v>
      </c>
      <c r="K150" s="114" t="s">
        <v>120</v>
      </c>
      <c r="L150" s="114" t="s">
        <v>892</v>
      </c>
      <c r="M150" s="112" t="s">
        <v>1352</v>
      </c>
      <c r="N150" s="113" t="s">
        <v>1353</v>
      </c>
      <c r="O150" s="113" t="s">
        <v>1300</v>
      </c>
      <c r="P150" s="113" t="s">
        <v>1355</v>
      </c>
      <c r="Q150" s="98" t="s">
        <v>1296</v>
      </c>
      <c r="R150" s="48"/>
      <c r="S150" s="145" t="s">
        <v>1183</v>
      </c>
      <c r="T150" s="167">
        <v>0</v>
      </c>
      <c r="U150" s="218"/>
      <c r="V150" s="167">
        <v>0</v>
      </c>
      <c r="W150" s="48" t="str">
        <f t="shared" si="26"/>
        <v>BILLING</v>
      </c>
      <c r="X150" s="13" t="str">
        <f t="shared" si="27"/>
        <v>安徽移动</v>
      </c>
      <c r="Y150" s="37" t="str">
        <f t="shared" si="28"/>
        <v>0</v>
      </c>
      <c r="Z150" s="166"/>
      <c r="AG150" s="48" t="s">
        <v>102</v>
      </c>
      <c r="AH150" s="48" t="s">
        <v>494</v>
      </c>
      <c r="AI150" s="13">
        <f t="shared" si="29"/>
        <v>20</v>
      </c>
      <c r="AJ150" s="13">
        <f t="shared" si="30"/>
        <v>0</v>
      </c>
      <c r="AK150" s="13">
        <f t="shared" si="31"/>
        <v>0</v>
      </c>
      <c r="AL150" s="13">
        <v>0</v>
      </c>
      <c r="AM150" s="13">
        <v>0</v>
      </c>
      <c r="AN150" s="38" t="str">
        <f t="shared" si="32"/>
        <v>-</v>
      </c>
    </row>
    <row r="151" spans="1:40" ht="15" customHeight="1">
      <c r="A151" s="110" t="s">
        <v>155</v>
      </c>
      <c r="B151" s="110" t="s">
        <v>156</v>
      </c>
      <c r="C151" s="110" t="s">
        <v>165</v>
      </c>
      <c r="D151" s="110" t="s">
        <v>166</v>
      </c>
      <c r="E151" s="110" t="s">
        <v>882</v>
      </c>
      <c r="F151" s="110" t="s">
        <v>883</v>
      </c>
      <c r="G151" s="110" t="s">
        <v>1</v>
      </c>
      <c r="H151" s="110" t="s">
        <v>98</v>
      </c>
      <c r="I151" s="110" t="s">
        <v>48</v>
      </c>
      <c r="J151" s="114" t="s">
        <v>48</v>
      </c>
      <c r="K151" s="114" t="s">
        <v>120</v>
      </c>
      <c r="L151" s="114" t="s">
        <v>892</v>
      </c>
      <c r="M151" s="112" t="s">
        <v>1352</v>
      </c>
      <c r="N151" s="113" t="s">
        <v>1353</v>
      </c>
      <c r="O151" s="113" t="s">
        <v>1300</v>
      </c>
      <c r="P151" s="113" t="s">
        <v>1355</v>
      </c>
      <c r="Q151" s="98" t="s">
        <v>1296</v>
      </c>
      <c r="R151" s="48"/>
      <c r="S151" s="145" t="s">
        <v>1183</v>
      </c>
      <c r="T151" s="167">
        <v>0</v>
      </c>
      <c r="U151" s="218"/>
      <c r="V151" s="167">
        <v>0</v>
      </c>
      <c r="W151" s="48" t="str">
        <f t="shared" si="26"/>
        <v>BILLING</v>
      </c>
      <c r="X151" s="13" t="str">
        <f t="shared" si="27"/>
        <v>安徽移动</v>
      </c>
      <c r="Y151" s="37" t="str">
        <f t="shared" si="28"/>
        <v>0</v>
      </c>
      <c r="Z151" s="166"/>
      <c r="AG151" s="48" t="s">
        <v>102</v>
      </c>
      <c r="AH151" s="48" t="s">
        <v>449</v>
      </c>
      <c r="AI151" s="13">
        <f t="shared" si="29"/>
        <v>0</v>
      </c>
      <c r="AJ151" s="13">
        <f t="shared" si="30"/>
        <v>0</v>
      </c>
      <c r="AK151" s="13">
        <f t="shared" si="31"/>
        <v>0</v>
      </c>
      <c r="AL151" s="13">
        <v>0</v>
      </c>
      <c r="AM151" s="13">
        <v>0</v>
      </c>
      <c r="AN151" s="38" t="str">
        <f t="shared" si="32"/>
        <v>-</v>
      </c>
    </row>
    <row r="152" spans="1:40" ht="15" customHeight="1">
      <c r="A152" s="110" t="s">
        <v>155</v>
      </c>
      <c r="B152" s="110" t="s">
        <v>156</v>
      </c>
      <c r="C152" s="110" t="s">
        <v>165</v>
      </c>
      <c r="D152" s="110" t="s">
        <v>166</v>
      </c>
      <c r="E152" s="110" t="s">
        <v>902</v>
      </c>
      <c r="F152" s="110" t="s">
        <v>860</v>
      </c>
      <c r="G152" s="110" t="s">
        <v>1</v>
      </c>
      <c r="H152" s="110" t="s">
        <v>903</v>
      </c>
      <c r="I152" s="110" t="s">
        <v>48</v>
      </c>
      <c r="J152" s="114" t="s">
        <v>48</v>
      </c>
      <c r="K152" s="114" t="s">
        <v>120</v>
      </c>
      <c r="L152" s="114" t="s">
        <v>892</v>
      </c>
      <c r="M152" s="112" t="s">
        <v>1352</v>
      </c>
      <c r="N152" s="113" t="s">
        <v>1353</v>
      </c>
      <c r="O152" s="113" t="s">
        <v>1300</v>
      </c>
      <c r="P152" s="113" t="s">
        <v>1355</v>
      </c>
      <c r="Q152" s="98" t="s">
        <v>1296</v>
      </c>
      <c r="R152" s="48"/>
      <c r="S152" s="145" t="s">
        <v>1183</v>
      </c>
      <c r="T152" s="167">
        <v>0</v>
      </c>
      <c r="U152" s="218"/>
      <c r="V152" s="167">
        <v>0</v>
      </c>
      <c r="W152" s="48" t="str">
        <f t="shared" si="26"/>
        <v>BILLING</v>
      </c>
      <c r="X152" s="13" t="str">
        <f t="shared" si="27"/>
        <v>安徽移动</v>
      </c>
      <c r="Y152" s="37" t="str">
        <f t="shared" si="28"/>
        <v>0</v>
      </c>
      <c r="Z152" s="166"/>
      <c r="AG152" s="48" t="s">
        <v>102</v>
      </c>
      <c r="AH152" s="48" t="s">
        <v>2</v>
      </c>
      <c r="AI152" s="13">
        <f t="shared" si="29"/>
        <v>0</v>
      </c>
      <c r="AJ152" s="13">
        <f t="shared" si="30"/>
        <v>0</v>
      </c>
      <c r="AK152" s="13">
        <f t="shared" si="31"/>
        <v>0</v>
      </c>
      <c r="AL152" s="13">
        <v>0</v>
      </c>
      <c r="AM152" s="13">
        <v>0</v>
      </c>
      <c r="AN152" s="38" t="str">
        <f t="shared" si="32"/>
        <v>-</v>
      </c>
    </row>
    <row r="153" spans="1:40" ht="15" customHeight="1">
      <c r="A153" s="110" t="s">
        <v>155</v>
      </c>
      <c r="B153" s="110" t="s">
        <v>156</v>
      </c>
      <c r="C153" s="110" t="s">
        <v>165</v>
      </c>
      <c r="D153" s="110" t="s">
        <v>166</v>
      </c>
      <c r="E153" s="110" t="s">
        <v>1357</v>
      </c>
      <c r="F153" s="110" t="s">
        <v>874</v>
      </c>
      <c r="G153" s="110" t="s">
        <v>1</v>
      </c>
      <c r="H153" s="110" t="s">
        <v>904</v>
      </c>
      <c r="I153" s="110" t="s">
        <v>48</v>
      </c>
      <c r="J153" s="114" t="s">
        <v>48</v>
      </c>
      <c r="K153" s="114" t="s">
        <v>120</v>
      </c>
      <c r="L153" s="114" t="s">
        <v>892</v>
      </c>
      <c r="M153" s="112" t="s">
        <v>1352</v>
      </c>
      <c r="N153" s="113" t="s">
        <v>1353</v>
      </c>
      <c r="O153" s="113" t="s">
        <v>1300</v>
      </c>
      <c r="P153" s="113" t="s">
        <v>1355</v>
      </c>
      <c r="Q153" s="98" t="s">
        <v>1296</v>
      </c>
      <c r="R153" s="48"/>
      <c r="S153" s="145" t="s">
        <v>1183</v>
      </c>
      <c r="T153" s="167">
        <v>0</v>
      </c>
      <c r="U153" s="218"/>
      <c r="V153" s="167">
        <v>0</v>
      </c>
      <c r="W153" s="48" t="str">
        <f t="shared" si="26"/>
        <v>BILLING</v>
      </c>
      <c r="X153" s="13" t="str">
        <f t="shared" si="27"/>
        <v>安徽移动</v>
      </c>
      <c r="Y153" s="37" t="str">
        <f t="shared" si="28"/>
        <v>0</v>
      </c>
      <c r="Z153" s="166"/>
      <c r="AG153" s="48" t="s">
        <v>102</v>
      </c>
      <c r="AH153" s="48" t="s">
        <v>4</v>
      </c>
      <c r="AI153" s="13">
        <f t="shared" si="29"/>
        <v>0</v>
      </c>
      <c r="AJ153" s="13">
        <f t="shared" si="30"/>
        <v>0</v>
      </c>
      <c r="AK153" s="13">
        <f t="shared" si="31"/>
        <v>0</v>
      </c>
      <c r="AL153" s="13">
        <v>0</v>
      </c>
      <c r="AM153" s="13">
        <v>0</v>
      </c>
      <c r="AN153" s="38" t="str">
        <f t="shared" si="32"/>
        <v>-</v>
      </c>
    </row>
    <row r="154" spans="1:40" ht="15" customHeight="1">
      <c r="A154" s="110" t="s">
        <v>155</v>
      </c>
      <c r="B154" s="110" t="s">
        <v>156</v>
      </c>
      <c r="C154" s="110" t="s">
        <v>165</v>
      </c>
      <c r="D154" s="110" t="s">
        <v>166</v>
      </c>
      <c r="E154" s="110" t="s">
        <v>1358</v>
      </c>
      <c r="F154" s="110" t="s">
        <v>872</v>
      </c>
      <c r="G154" s="110" t="s">
        <v>1</v>
      </c>
      <c r="H154" s="110" t="s">
        <v>899</v>
      </c>
      <c r="I154" s="110" t="s">
        <v>48</v>
      </c>
      <c r="J154" s="114" t="s">
        <v>48</v>
      </c>
      <c r="K154" s="114" t="s">
        <v>120</v>
      </c>
      <c r="L154" s="114" t="s">
        <v>892</v>
      </c>
      <c r="M154" s="112" t="s">
        <v>1352</v>
      </c>
      <c r="N154" s="113" t="s">
        <v>1353</v>
      </c>
      <c r="O154" s="113" t="s">
        <v>1300</v>
      </c>
      <c r="P154" s="113" t="s">
        <v>1355</v>
      </c>
      <c r="Q154" s="104" t="s">
        <v>48</v>
      </c>
      <c r="R154" s="48"/>
      <c r="S154" s="145" t="s">
        <v>1183</v>
      </c>
      <c r="T154" s="167">
        <v>0</v>
      </c>
      <c r="U154" s="218"/>
      <c r="V154" s="167">
        <v>0</v>
      </c>
      <c r="W154" s="48" t="str">
        <f t="shared" si="26"/>
        <v>BILLING</v>
      </c>
      <c r="X154" s="13" t="str">
        <f t="shared" si="27"/>
        <v>安徽移动</v>
      </c>
      <c r="Y154" s="37" t="str">
        <f t="shared" si="28"/>
        <v>0</v>
      </c>
      <c r="Z154" s="166"/>
      <c r="AG154" s="48" t="s">
        <v>102</v>
      </c>
      <c r="AH154" s="48" t="s">
        <v>3</v>
      </c>
      <c r="AI154" s="13">
        <f t="shared" si="29"/>
        <v>0</v>
      </c>
      <c r="AJ154" s="13">
        <f t="shared" si="30"/>
        <v>0</v>
      </c>
      <c r="AK154" s="13">
        <f t="shared" si="31"/>
        <v>0</v>
      </c>
      <c r="AL154" s="13">
        <v>0</v>
      </c>
      <c r="AM154" s="13">
        <v>0</v>
      </c>
      <c r="AN154" s="38" t="str">
        <f t="shared" si="32"/>
        <v>-</v>
      </c>
    </row>
    <row r="155" spans="1:40" ht="15" customHeight="1">
      <c r="A155" s="110" t="s">
        <v>155</v>
      </c>
      <c r="B155" s="110" t="s">
        <v>156</v>
      </c>
      <c r="C155" s="110" t="s">
        <v>165</v>
      </c>
      <c r="D155" s="110" t="s">
        <v>166</v>
      </c>
      <c r="E155" s="110" t="s">
        <v>859</v>
      </c>
      <c r="F155" s="110" t="s">
        <v>860</v>
      </c>
      <c r="G155" s="110" t="s">
        <v>1</v>
      </c>
      <c r="H155" s="110" t="s">
        <v>861</v>
      </c>
      <c r="I155" s="110" t="s">
        <v>48</v>
      </c>
      <c r="J155" s="114" t="s">
        <v>48</v>
      </c>
      <c r="K155" s="114" t="s">
        <v>120</v>
      </c>
      <c r="L155" s="114" t="s">
        <v>892</v>
      </c>
      <c r="M155" s="112" t="s">
        <v>1352</v>
      </c>
      <c r="N155" s="113" t="s">
        <v>1353</v>
      </c>
      <c r="O155" s="113" t="s">
        <v>1300</v>
      </c>
      <c r="P155" s="113" t="s">
        <v>1355</v>
      </c>
      <c r="Q155" s="98" t="s">
        <v>1296</v>
      </c>
      <c r="R155" s="48"/>
      <c r="S155" s="145" t="s">
        <v>1183</v>
      </c>
      <c r="T155" s="167">
        <v>0</v>
      </c>
      <c r="U155" s="218"/>
      <c r="V155" s="167">
        <v>0</v>
      </c>
      <c r="W155" s="48" t="str">
        <f t="shared" si="26"/>
        <v>BILLING</v>
      </c>
      <c r="X155" s="13" t="str">
        <f t="shared" si="27"/>
        <v>安徽移动</v>
      </c>
      <c r="Y155" s="37" t="str">
        <f t="shared" si="28"/>
        <v>0</v>
      </c>
      <c r="Z155" s="166"/>
      <c r="AG155" s="48" t="s">
        <v>102</v>
      </c>
      <c r="AH155" s="48" t="s">
        <v>1</v>
      </c>
      <c r="AI155" s="13">
        <f t="shared" si="29"/>
        <v>0</v>
      </c>
      <c r="AJ155" s="13">
        <f t="shared" si="30"/>
        <v>0</v>
      </c>
      <c r="AK155" s="13">
        <f t="shared" si="31"/>
        <v>0</v>
      </c>
      <c r="AL155" s="13">
        <v>0</v>
      </c>
      <c r="AM155" s="13">
        <v>0</v>
      </c>
      <c r="AN155" s="38" t="str">
        <f t="shared" si="32"/>
        <v>-</v>
      </c>
    </row>
    <row r="156" spans="1:40" ht="15" customHeight="1">
      <c r="A156" s="110" t="s">
        <v>155</v>
      </c>
      <c r="B156" s="110" t="s">
        <v>156</v>
      </c>
      <c r="C156" s="110" t="s">
        <v>165</v>
      </c>
      <c r="D156" s="110" t="s">
        <v>166</v>
      </c>
      <c r="E156" s="110" t="s">
        <v>905</v>
      </c>
      <c r="F156" s="110" t="s">
        <v>860</v>
      </c>
      <c r="G156" s="110" t="s">
        <v>1</v>
      </c>
      <c r="H156" s="110" t="s">
        <v>906</v>
      </c>
      <c r="I156" s="110" t="s">
        <v>48</v>
      </c>
      <c r="J156" s="114" t="s">
        <v>48</v>
      </c>
      <c r="K156" s="114" t="s">
        <v>120</v>
      </c>
      <c r="L156" s="114" t="s">
        <v>892</v>
      </c>
      <c r="M156" s="112" t="s">
        <v>1352</v>
      </c>
      <c r="N156" s="113" t="s">
        <v>1353</v>
      </c>
      <c r="O156" s="113" t="s">
        <v>1300</v>
      </c>
      <c r="P156" s="113" t="s">
        <v>1355</v>
      </c>
      <c r="Q156" s="98" t="s">
        <v>1296</v>
      </c>
      <c r="R156" s="48"/>
      <c r="S156" s="145" t="s">
        <v>1183</v>
      </c>
      <c r="T156" s="167">
        <v>0</v>
      </c>
      <c r="U156" s="218"/>
      <c r="V156" s="167">
        <v>0</v>
      </c>
      <c r="W156" s="48" t="str">
        <f t="shared" si="26"/>
        <v>BILLING</v>
      </c>
      <c r="X156" s="13" t="str">
        <f t="shared" si="27"/>
        <v>安徽移动</v>
      </c>
      <c r="Y156" s="37" t="str">
        <f t="shared" si="28"/>
        <v>0</v>
      </c>
      <c r="Z156" s="166"/>
      <c r="AG156" s="48" t="s">
        <v>432</v>
      </c>
      <c r="AH156" s="48" t="s">
        <v>3</v>
      </c>
      <c r="AI156" s="13">
        <f t="shared" si="29"/>
        <v>0</v>
      </c>
      <c r="AJ156" s="13">
        <f t="shared" si="30"/>
        <v>0</v>
      </c>
      <c r="AK156" s="13">
        <f t="shared" si="31"/>
        <v>0</v>
      </c>
      <c r="AL156" s="13">
        <v>0</v>
      </c>
      <c r="AM156" s="13">
        <v>0</v>
      </c>
      <c r="AN156" s="38" t="str">
        <f t="shared" si="32"/>
        <v>-</v>
      </c>
    </row>
    <row r="157" spans="1:40" ht="15" customHeight="1">
      <c r="A157" s="110" t="s">
        <v>155</v>
      </c>
      <c r="B157" s="110" t="s">
        <v>156</v>
      </c>
      <c r="C157" s="110" t="s">
        <v>165</v>
      </c>
      <c r="D157" s="110" t="s">
        <v>166</v>
      </c>
      <c r="E157" s="110" t="s">
        <v>907</v>
      </c>
      <c r="F157" s="110" t="s">
        <v>881</v>
      </c>
      <c r="G157" s="110" t="s">
        <v>1</v>
      </c>
      <c r="H157" s="110" t="s">
        <v>894</v>
      </c>
      <c r="I157" s="110" t="s">
        <v>48</v>
      </c>
      <c r="J157" s="114" t="s">
        <v>48</v>
      </c>
      <c r="K157" s="114" t="s">
        <v>120</v>
      </c>
      <c r="L157" s="114" t="s">
        <v>892</v>
      </c>
      <c r="M157" s="112" t="s">
        <v>1352</v>
      </c>
      <c r="N157" s="113" t="s">
        <v>1353</v>
      </c>
      <c r="O157" s="113" t="s">
        <v>1300</v>
      </c>
      <c r="P157" s="113" t="s">
        <v>1355</v>
      </c>
      <c r="Q157" s="98" t="s">
        <v>1296</v>
      </c>
      <c r="R157" s="48"/>
      <c r="S157" s="145" t="s">
        <v>1183</v>
      </c>
      <c r="T157" s="167">
        <v>0</v>
      </c>
      <c r="U157" s="218"/>
      <c r="V157" s="167">
        <v>0</v>
      </c>
      <c r="W157" s="48" t="str">
        <f t="shared" si="26"/>
        <v>BILLING</v>
      </c>
      <c r="X157" s="13" t="str">
        <f t="shared" si="27"/>
        <v>安徽移动</v>
      </c>
      <c r="Y157" s="37" t="str">
        <f t="shared" si="28"/>
        <v>0</v>
      </c>
      <c r="Z157" s="166"/>
      <c r="AG157" s="48" t="s">
        <v>432</v>
      </c>
      <c r="AH157" s="48" t="s">
        <v>0</v>
      </c>
      <c r="AI157" s="13">
        <f t="shared" si="29"/>
        <v>0</v>
      </c>
      <c r="AJ157" s="13">
        <f t="shared" si="30"/>
        <v>0</v>
      </c>
      <c r="AK157" s="13">
        <f t="shared" si="31"/>
        <v>0</v>
      </c>
      <c r="AL157" s="13">
        <v>0</v>
      </c>
      <c r="AM157" s="13">
        <v>0</v>
      </c>
      <c r="AN157" s="38" t="str">
        <f t="shared" si="32"/>
        <v>-</v>
      </c>
    </row>
    <row r="158" spans="1:40" ht="15" customHeight="1">
      <c r="A158" s="110" t="s">
        <v>155</v>
      </c>
      <c r="B158" s="110" t="s">
        <v>156</v>
      </c>
      <c r="C158" s="110" t="s">
        <v>165</v>
      </c>
      <c r="D158" s="110" t="s">
        <v>166</v>
      </c>
      <c r="E158" s="110" t="s">
        <v>908</v>
      </c>
      <c r="F158" s="110" t="s">
        <v>872</v>
      </c>
      <c r="G158" s="110" t="s">
        <v>1</v>
      </c>
      <c r="H158" s="110" t="s">
        <v>894</v>
      </c>
      <c r="I158" s="110" t="s">
        <v>48</v>
      </c>
      <c r="J158" s="114" t="s">
        <v>48</v>
      </c>
      <c r="K158" s="114" t="s">
        <v>120</v>
      </c>
      <c r="L158" s="114" t="s">
        <v>892</v>
      </c>
      <c r="M158" s="112" t="s">
        <v>1352</v>
      </c>
      <c r="N158" s="113" t="s">
        <v>1353</v>
      </c>
      <c r="O158" s="113" t="s">
        <v>1300</v>
      </c>
      <c r="P158" s="113" t="s">
        <v>1355</v>
      </c>
      <c r="Q158" s="104" t="s">
        <v>48</v>
      </c>
      <c r="R158" s="48"/>
      <c r="S158" s="145" t="s">
        <v>1183</v>
      </c>
      <c r="T158" s="167">
        <v>0</v>
      </c>
      <c r="U158" s="218"/>
      <c r="V158" s="167">
        <v>0</v>
      </c>
      <c r="W158" s="48" t="str">
        <f t="shared" si="26"/>
        <v>BILLING</v>
      </c>
      <c r="X158" s="13" t="str">
        <f t="shared" si="27"/>
        <v>安徽移动</v>
      </c>
      <c r="Y158" s="37" t="str">
        <f t="shared" si="28"/>
        <v>0</v>
      </c>
      <c r="Z158" s="166"/>
      <c r="AG158" s="48" t="s">
        <v>432</v>
      </c>
      <c r="AH158" s="48" t="s">
        <v>1</v>
      </c>
      <c r="AI158" s="13">
        <f t="shared" si="29"/>
        <v>0</v>
      </c>
      <c r="AJ158" s="13">
        <f t="shared" si="30"/>
        <v>0</v>
      </c>
      <c r="AK158" s="13">
        <f t="shared" si="31"/>
        <v>0</v>
      </c>
      <c r="AL158" s="13">
        <v>0</v>
      </c>
      <c r="AM158" s="13">
        <v>0</v>
      </c>
      <c r="AN158" s="38" t="str">
        <f t="shared" si="32"/>
        <v>-</v>
      </c>
    </row>
    <row r="159" spans="1:40" ht="15" customHeight="1">
      <c r="A159" s="110" t="s">
        <v>155</v>
      </c>
      <c r="B159" s="110" t="s">
        <v>156</v>
      </c>
      <c r="C159" s="110" t="s">
        <v>165</v>
      </c>
      <c r="D159" s="110" t="s">
        <v>166</v>
      </c>
      <c r="E159" s="110" t="s">
        <v>909</v>
      </c>
      <c r="F159" s="110" t="s">
        <v>889</v>
      </c>
      <c r="G159" s="110" t="s">
        <v>1</v>
      </c>
      <c r="H159" s="110" t="s">
        <v>894</v>
      </c>
      <c r="I159" s="110" t="s">
        <v>48</v>
      </c>
      <c r="J159" s="114" t="s">
        <v>48</v>
      </c>
      <c r="K159" s="114" t="s">
        <v>120</v>
      </c>
      <c r="L159" s="114" t="s">
        <v>892</v>
      </c>
      <c r="M159" s="112" t="s">
        <v>1352</v>
      </c>
      <c r="N159" s="113" t="s">
        <v>1353</v>
      </c>
      <c r="O159" s="113" t="s">
        <v>1300</v>
      </c>
      <c r="P159" s="113" t="s">
        <v>1355</v>
      </c>
      <c r="Q159" s="98" t="s">
        <v>1296</v>
      </c>
      <c r="R159" s="48"/>
      <c r="S159" s="145" t="s">
        <v>1183</v>
      </c>
      <c r="T159" s="167">
        <v>0</v>
      </c>
      <c r="U159" s="218"/>
      <c r="V159" s="167">
        <v>0</v>
      </c>
      <c r="W159" s="48" t="str">
        <f t="shared" si="26"/>
        <v>BILLING</v>
      </c>
      <c r="X159" s="13" t="str">
        <f t="shared" si="27"/>
        <v>安徽移动</v>
      </c>
      <c r="Y159" s="37" t="str">
        <f t="shared" si="28"/>
        <v>0</v>
      </c>
      <c r="Z159" s="166"/>
      <c r="AG159" s="48" t="s">
        <v>432</v>
      </c>
      <c r="AH159" s="48" t="s">
        <v>449</v>
      </c>
      <c r="AI159" s="13">
        <f t="shared" si="29"/>
        <v>0</v>
      </c>
      <c r="AJ159" s="13">
        <f t="shared" si="30"/>
        <v>0</v>
      </c>
      <c r="AK159" s="13">
        <f t="shared" si="31"/>
        <v>0</v>
      </c>
      <c r="AL159" s="13">
        <v>0</v>
      </c>
      <c r="AM159" s="13">
        <v>0</v>
      </c>
      <c r="AN159" s="38" t="str">
        <f t="shared" si="32"/>
        <v>-</v>
      </c>
    </row>
    <row r="160" spans="1:40" ht="15" customHeight="1">
      <c r="A160" s="88" t="s">
        <v>36</v>
      </c>
      <c r="B160" s="88" t="s">
        <v>37</v>
      </c>
      <c r="C160" s="88" t="s">
        <v>857</v>
      </c>
      <c r="D160" s="88" t="s">
        <v>858</v>
      </c>
      <c r="E160" s="88" t="s">
        <v>859</v>
      </c>
      <c r="F160" s="88" t="s">
        <v>860</v>
      </c>
      <c r="G160" s="88" t="s">
        <v>1</v>
      </c>
      <c r="H160" s="88" t="s">
        <v>861</v>
      </c>
      <c r="I160" s="88" t="s">
        <v>48</v>
      </c>
      <c r="J160" s="98" t="s">
        <v>1286</v>
      </c>
      <c r="K160" s="89"/>
      <c r="L160" s="89"/>
      <c r="M160" s="89"/>
      <c r="N160" s="99" t="s">
        <v>1287</v>
      </c>
      <c r="O160" s="99" t="s">
        <v>862</v>
      </c>
      <c r="P160" s="99" t="s">
        <v>863</v>
      </c>
      <c r="Q160" s="89" t="s">
        <v>48</v>
      </c>
      <c r="R160" s="88"/>
      <c r="S160" s="145" t="s">
        <v>1183</v>
      </c>
      <c r="T160" s="217">
        <v>37</v>
      </c>
      <c r="U160" s="218">
        <v>2</v>
      </c>
      <c r="V160" s="219">
        <v>2</v>
      </c>
      <c r="W160" s="48" t="str">
        <f t="shared" si="26"/>
        <v>BILLING</v>
      </c>
      <c r="X160" s="13" t="str">
        <f t="shared" si="27"/>
        <v>安徽联通</v>
      </c>
      <c r="Y160" s="37" t="str">
        <f t="shared" si="28"/>
        <v>0</v>
      </c>
      <c r="Z160" s="166"/>
      <c r="AG160" s="48" t="s">
        <v>439</v>
      </c>
      <c r="AH160" s="48" t="s">
        <v>4</v>
      </c>
      <c r="AI160" s="13">
        <f t="shared" si="29"/>
        <v>0</v>
      </c>
      <c r="AJ160" s="13">
        <f t="shared" si="30"/>
        <v>0</v>
      </c>
      <c r="AK160" s="13">
        <f t="shared" si="31"/>
        <v>0</v>
      </c>
      <c r="AL160" s="13">
        <v>0</v>
      </c>
      <c r="AM160" s="13">
        <v>0</v>
      </c>
      <c r="AN160" s="38" t="str">
        <f t="shared" si="32"/>
        <v>-</v>
      </c>
    </row>
    <row r="161" spans="1:40" ht="15" customHeight="1">
      <c r="A161" s="88" t="s">
        <v>36</v>
      </c>
      <c r="B161" s="88" t="s">
        <v>37</v>
      </c>
      <c r="C161" s="88" t="s">
        <v>857</v>
      </c>
      <c r="D161" s="88" t="s">
        <v>858</v>
      </c>
      <c r="E161" s="88" t="s">
        <v>1288</v>
      </c>
      <c r="F161" s="88" t="s">
        <v>860</v>
      </c>
      <c r="G161" s="88" t="s">
        <v>1</v>
      </c>
      <c r="H161" s="88" t="s">
        <v>1289</v>
      </c>
      <c r="I161" s="88" t="s">
        <v>48</v>
      </c>
      <c r="J161" s="98" t="s">
        <v>1286</v>
      </c>
      <c r="K161" s="89"/>
      <c r="L161" s="89"/>
      <c r="M161" s="89"/>
      <c r="N161" s="99" t="s">
        <v>1287</v>
      </c>
      <c r="O161" s="99" t="s">
        <v>862</v>
      </c>
      <c r="P161" s="99" t="s">
        <v>863</v>
      </c>
      <c r="Q161" s="89" t="s">
        <v>48</v>
      </c>
      <c r="R161" s="103" t="s">
        <v>1301</v>
      </c>
      <c r="S161" s="145" t="s">
        <v>1183</v>
      </c>
      <c r="T161" s="217"/>
      <c r="U161" s="218"/>
      <c r="V161" s="219"/>
      <c r="W161" s="48" t="str">
        <f t="shared" si="26"/>
        <v>BILLING</v>
      </c>
      <c r="X161" s="13" t="str">
        <f t="shared" si="27"/>
        <v>安徽联通</v>
      </c>
      <c r="Y161" s="37" t="str">
        <f t="shared" si="28"/>
        <v>0</v>
      </c>
      <c r="Z161" s="166"/>
      <c r="AG161" s="48" t="s">
        <v>439</v>
      </c>
      <c r="AH161" s="48" t="s">
        <v>0</v>
      </c>
      <c r="AI161" s="13">
        <f t="shared" si="29"/>
        <v>0</v>
      </c>
      <c r="AJ161" s="13">
        <f t="shared" si="30"/>
        <v>0</v>
      </c>
      <c r="AK161" s="13">
        <f t="shared" si="31"/>
        <v>0</v>
      </c>
      <c r="AL161" s="13">
        <v>0</v>
      </c>
      <c r="AM161" s="13">
        <v>0</v>
      </c>
      <c r="AN161" s="38" t="str">
        <f t="shared" si="32"/>
        <v>-</v>
      </c>
    </row>
    <row r="162" spans="1:40" ht="15" customHeight="1">
      <c r="A162" s="88" t="s">
        <v>36</v>
      </c>
      <c r="B162" s="88" t="s">
        <v>37</v>
      </c>
      <c r="C162" s="88" t="s">
        <v>864</v>
      </c>
      <c r="D162" s="88" t="s">
        <v>1</v>
      </c>
      <c r="E162" s="88" t="s">
        <v>865</v>
      </c>
      <c r="F162" s="88" t="s">
        <v>866</v>
      </c>
      <c r="G162" s="88" t="s">
        <v>1</v>
      </c>
      <c r="H162" s="88" t="s">
        <v>867</v>
      </c>
      <c r="I162" s="88" t="s">
        <v>48</v>
      </c>
      <c r="J162" s="98" t="s">
        <v>1290</v>
      </c>
      <c r="K162" s="89" t="s">
        <v>43</v>
      </c>
      <c r="L162" s="99" t="s">
        <v>1291</v>
      </c>
      <c r="M162" s="89" t="s">
        <v>56</v>
      </c>
      <c r="N162" s="99" t="s">
        <v>1287</v>
      </c>
      <c r="O162" s="99" t="s">
        <v>862</v>
      </c>
      <c r="P162" s="99" t="s">
        <v>863</v>
      </c>
      <c r="Q162" s="89" t="s">
        <v>48</v>
      </c>
      <c r="R162" s="88"/>
      <c r="S162" s="145" t="s">
        <v>1183</v>
      </c>
      <c r="T162" s="217"/>
      <c r="U162" s="218"/>
      <c r="V162" s="219"/>
      <c r="W162" s="48" t="str">
        <f t="shared" si="26"/>
        <v>BILLING</v>
      </c>
      <c r="X162" s="13" t="str">
        <f t="shared" si="27"/>
        <v>安徽联通</v>
      </c>
      <c r="Y162" s="37" t="str">
        <f t="shared" si="28"/>
        <v>0</v>
      </c>
      <c r="Z162" s="166"/>
      <c r="AG162" s="48" t="s">
        <v>419</v>
      </c>
      <c r="AH162" s="48" t="s">
        <v>5</v>
      </c>
      <c r="AI162" s="13">
        <f t="shared" si="29"/>
        <v>0</v>
      </c>
      <c r="AJ162" s="13">
        <f t="shared" si="30"/>
        <v>0</v>
      </c>
      <c r="AK162" s="13">
        <f t="shared" si="31"/>
        <v>0</v>
      </c>
      <c r="AL162" s="13">
        <v>0</v>
      </c>
      <c r="AM162" s="13">
        <v>0</v>
      </c>
      <c r="AN162" s="38" t="str">
        <f t="shared" si="32"/>
        <v>-</v>
      </c>
    </row>
    <row r="163" spans="1:40" ht="15" customHeight="1">
      <c r="A163" s="88" t="s">
        <v>36</v>
      </c>
      <c r="B163" s="88" t="s">
        <v>37</v>
      </c>
      <c r="C163" s="88" t="s">
        <v>864</v>
      </c>
      <c r="D163" s="88" t="s">
        <v>1</v>
      </c>
      <c r="E163" s="88" t="s">
        <v>868</v>
      </c>
      <c r="F163" s="88" t="s">
        <v>869</v>
      </c>
      <c r="G163" s="88" t="s">
        <v>1</v>
      </c>
      <c r="H163" s="88" t="s">
        <v>41</v>
      </c>
      <c r="I163" s="88" t="s">
        <v>48</v>
      </c>
      <c r="J163" s="98" t="s">
        <v>1286</v>
      </c>
      <c r="K163" s="89"/>
      <c r="L163" s="89"/>
      <c r="M163" s="89"/>
      <c r="N163" s="99" t="s">
        <v>870</v>
      </c>
      <c r="O163" s="99" t="s">
        <v>862</v>
      </c>
      <c r="P163" s="99" t="s">
        <v>863</v>
      </c>
      <c r="Q163" s="89" t="s">
        <v>48</v>
      </c>
      <c r="R163" s="88"/>
      <c r="S163" s="145" t="s">
        <v>1183</v>
      </c>
      <c r="T163" s="217"/>
      <c r="U163" s="218"/>
      <c r="V163" s="219"/>
      <c r="W163" s="48" t="str">
        <f t="shared" si="26"/>
        <v>BILLING</v>
      </c>
      <c r="X163" s="13" t="str">
        <f t="shared" si="27"/>
        <v>安徽联通</v>
      </c>
      <c r="Y163" s="37" t="str">
        <f t="shared" si="28"/>
        <v>0</v>
      </c>
      <c r="Z163" s="166"/>
      <c r="AG163" s="48" t="s">
        <v>419</v>
      </c>
      <c r="AH163" s="48" t="s">
        <v>265</v>
      </c>
      <c r="AI163" s="13">
        <f t="shared" si="29"/>
        <v>0</v>
      </c>
      <c r="AJ163" s="13">
        <f t="shared" si="30"/>
        <v>0</v>
      </c>
      <c r="AK163" s="13">
        <f t="shared" si="31"/>
        <v>0</v>
      </c>
      <c r="AL163" s="13">
        <v>0</v>
      </c>
      <c r="AM163" s="13">
        <v>0</v>
      </c>
      <c r="AN163" s="38" t="str">
        <f t="shared" si="32"/>
        <v>-</v>
      </c>
    </row>
    <row r="164" spans="1:40" ht="15" customHeight="1">
      <c r="A164" s="88" t="s">
        <v>36</v>
      </c>
      <c r="B164" s="88" t="s">
        <v>37</v>
      </c>
      <c r="C164" s="88" t="s">
        <v>864</v>
      </c>
      <c r="D164" s="88" t="s">
        <v>1</v>
      </c>
      <c r="E164" s="88" t="s">
        <v>871</v>
      </c>
      <c r="F164" s="88" t="s">
        <v>872</v>
      </c>
      <c r="G164" s="88" t="s">
        <v>1</v>
      </c>
      <c r="H164" s="88" t="s">
        <v>867</v>
      </c>
      <c r="I164" s="88" t="s">
        <v>48</v>
      </c>
      <c r="J164" s="98" t="s">
        <v>1290</v>
      </c>
      <c r="K164" s="89" t="s">
        <v>43</v>
      </c>
      <c r="L164" s="99" t="s">
        <v>1291</v>
      </c>
      <c r="M164" s="89" t="s">
        <v>56</v>
      </c>
      <c r="N164" s="99" t="s">
        <v>870</v>
      </c>
      <c r="O164" s="99" t="s">
        <v>862</v>
      </c>
      <c r="P164" s="99" t="s">
        <v>863</v>
      </c>
      <c r="Q164" s="89" t="s">
        <v>48</v>
      </c>
      <c r="R164" s="88"/>
      <c r="S164" s="145" t="s">
        <v>1183</v>
      </c>
      <c r="T164" s="217"/>
      <c r="U164" s="218"/>
      <c r="V164" s="219"/>
      <c r="W164" s="48" t="str">
        <f t="shared" si="26"/>
        <v>BILLING</v>
      </c>
      <c r="X164" s="13" t="str">
        <f t="shared" si="27"/>
        <v>安徽联通</v>
      </c>
      <c r="Y164" s="37" t="str">
        <f t="shared" si="28"/>
        <v>0</v>
      </c>
      <c r="Z164" s="166"/>
      <c r="AG164" s="48" t="s">
        <v>419</v>
      </c>
      <c r="AH164" s="48" t="s">
        <v>2</v>
      </c>
      <c r="AI164" s="13">
        <f t="shared" si="29"/>
        <v>0</v>
      </c>
      <c r="AJ164" s="13">
        <f t="shared" si="30"/>
        <v>0</v>
      </c>
      <c r="AK164" s="13">
        <f t="shared" si="31"/>
        <v>0</v>
      </c>
      <c r="AL164" s="13">
        <v>0</v>
      </c>
      <c r="AM164" s="13">
        <v>0</v>
      </c>
      <c r="AN164" s="38" t="str">
        <f t="shared" si="32"/>
        <v>-</v>
      </c>
    </row>
    <row r="165" spans="1:40" ht="15" customHeight="1">
      <c r="A165" s="88" t="s">
        <v>36</v>
      </c>
      <c r="B165" s="88" t="s">
        <v>37</v>
      </c>
      <c r="C165" s="88" t="s">
        <v>864</v>
      </c>
      <c r="D165" s="88" t="s">
        <v>1</v>
      </c>
      <c r="E165" s="88" t="s">
        <v>873</v>
      </c>
      <c r="F165" s="88" t="s">
        <v>874</v>
      </c>
      <c r="G165" s="88" t="s">
        <v>1</v>
      </c>
      <c r="H165" s="88" t="s">
        <v>875</v>
      </c>
      <c r="I165" s="88" t="s">
        <v>48</v>
      </c>
      <c r="J165" s="98" t="s">
        <v>1286</v>
      </c>
      <c r="K165" s="89"/>
      <c r="L165" s="89"/>
      <c r="M165" s="89"/>
      <c r="N165" s="99" t="s">
        <v>870</v>
      </c>
      <c r="O165" s="99" t="s">
        <v>862</v>
      </c>
      <c r="P165" s="99" t="s">
        <v>863</v>
      </c>
      <c r="Q165" s="89" t="s">
        <v>48</v>
      </c>
      <c r="R165" s="88"/>
      <c r="S165" s="145" t="s">
        <v>1183</v>
      </c>
      <c r="T165" s="217"/>
      <c r="U165" s="218"/>
      <c r="V165" s="219"/>
      <c r="W165" s="48" t="str">
        <f t="shared" si="26"/>
        <v>BILLING</v>
      </c>
      <c r="X165" s="13" t="str">
        <f t="shared" si="27"/>
        <v>安徽联通</v>
      </c>
      <c r="Y165" s="37" t="str">
        <f t="shared" si="28"/>
        <v>0</v>
      </c>
      <c r="Z165" s="166"/>
      <c r="AG165" s="48" t="s">
        <v>419</v>
      </c>
      <c r="AH165" s="48" t="s">
        <v>494</v>
      </c>
      <c r="AI165" s="13">
        <f t="shared" si="29"/>
        <v>0</v>
      </c>
      <c r="AJ165" s="13">
        <f t="shared" si="30"/>
        <v>0</v>
      </c>
      <c r="AK165" s="13">
        <f t="shared" si="31"/>
        <v>0</v>
      </c>
      <c r="AL165" s="13">
        <v>0</v>
      </c>
      <c r="AM165" s="13">
        <v>0</v>
      </c>
      <c r="AN165" s="38" t="str">
        <f t="shared" si="32"/>
        <v>-</v>
      </c>
    </row>
    <row r="166" spans="1:40" ht="15" customHeight="1">
      <c r="A166" s="88" t="s">
        <v>36</v>
      </c>
      <c r="B166" s="88" t="s">
        <v>37</v>
      </c>
      <c r="C166" s="88" t="s">
        <v>864</v>
      </c>
      <c r="D166" s="88" t="s">
        <v>1</v>
      </c>
      <c r="E166" s="88" t="s">
        <v>876</v>
      </c>
      <c r="F166" s="88" t="s">
        <v>877</v>
      </c>
      <c r="G166" s="88" t="s">
        <v>1</v>
      </c>
      <c r="H166" s="88" t="s">
        <v>722</v>
      </c>
      <c r="I166" s="88" t="s">
        <v>48</v>
      </c>
      <c r="J166" s="98" t="s">
        <v>1286</v>
      </c>
      <c r="K166" s="89"/>
      <c r="L166" s="89"/>
      <c r="M166" s="89"/>
      <c r="N166" s="99" t="s">
        <v>870</v>
      </c>
      <c r="O166" s="99" t="s">
        <v>862</v>
      </c>
      <c r="P166" s="99" t="s">
        <v>863</v>
      </c>
      <c r="Q166" s="89" t="s">
        <v>48</v>
      </c>
      <c r="R166" s="88"/>
      <c r="S166" s="145" t="s">
        <v>1183</v>
      </c>
      <c r="T166" s="217"/>
      <c r="U166" s="218"/>
      <c r="V166" s="219"/>
      <c r="W166" s="48" t="str">
        <f t="shared" si="26"/>
        <v>BILLING</v>
      </c>
      <c r="X166" s="13" t="str">
        <f t="shared" si="27"/>
        <v>安徽联通</v>
      </c>
      <c r="Y166" s="37" t="str">
        <f t="shared" si="28"/>
        <v>0</v>
      </c>
      <c r="Z166" s="166"/>
      <c r="AG166" s="48" t="s">
        <v>419</v>
      </c>
      <c r="AH166" s="48" t="s">
        <v>0</v>
      </c>
      <c r="AI166" s="13">
        <f t="shared" si="29"/>
        <v>0</v>
      </c>
      <c r="AJ166" s="13">
        <f t="shared" si="30"/>
        <v>0</v>
      </c>
      <c r="AK166" s="13">
        <f t="shared" si="31"/>
        <v>0</v>
      </c>
      <c r="AL166" s="13">
        <v>0</v>
      </c>
      <c r="AM166" s="13">
        <v>0</v>
      </c>
      <c r="AN166" s="38" t="str">
        <f t="shared" si="32"/>
        <v>-</v>
      </c>
    </row>
    <row r="167" spans="1:40" ht="15" customHeight="1">
      <c r="A167" s="88" t="s">
        <v>36</v>
      </c>
      <c r="B167" s="88" t="s">
        <v>37</v>
      </c>
      <c r="C167" s="88" t="s">
        <v>864</v>
      </c>
      <c r="D167" s="88" t="s">
        <v>1</v>
      </c>
      <c r="E167" s="88" t="s">
        <v>878</v>
      </c>
      <c r="F167" s="88" t="s">
        <v>879</v>
      </c>
      <c r="G167" s="88" t="s">
        <v>1</v>
      </c>
      <c r="H167" s="88" t="s">
        <v>867</v>
      </c>
      <c r="I167" s="88" t="s">
        <v>48</v>
      </c>
      <c r="J167" s="98" t="s">
        <v>1286</v>
      </c>
      <c r="K167" s="89"/>
      <c r="L167" s="89"/>
      <c r="M167" s="89"/>
      <c r="N167" s="99" t="s">
        <v>870</v>
      </c>
      <c r="O167" s="99" t="s">
        <v>862</v>
      </c>
      <c r="P167" s="99" t="s">
        <v>863</v>
      </c>
      <c r="Q167" s="89" t="s">
        <v>48</v>
      </c>
      <c r="R167" s="88"/>
      <c r="S167" s="145" t="s">
        <v>1183</v>
      </c>
      <c r="T167" s="217"/>
      <c r="U167" s="218"/>
      <c r="V167" s="219"/>
      <c r="W167" s="48" t="str">
        <f t="shared" si="26"/>
        <v>BILLING</v>
      </c>
      <c r="X167" s="13" t="str">
        <f t="shared" si="27"/>
        <v>安徽联通</v>
      </c>
      <c r="Y167" s="37" t="str">
        <f t="shared" si="28"/>
        <v>0</v>
      </c>
      <c r="Z167" s="166"/>
      <c r="AG167" s="48" t="s">
        <v>500</v>
      </c>
      <c r="AH167" s="48" t="s">
        <v>3</v>
      </c>
      <c r="AI167" s="13">
        <f t="shared" si="29"/>
        <v>0</v>
      </c>
      <c r="AJ167" s="13">
        <f t="shared" si="30"/>
        <v>0</v>
      </c>
      <c r="AK167" s="13">
        <f t="shared" si="31"/>
        <v>0</v>
      </c>
      <c r="AL167" s="13">
        <v>0</v>
      </c>
      <c r="AM167" s="13">
        <v>0</v>
      </c>
      <c r="AN167" s="38" t="str">
        <f t="shared" si="32"/>
        <v>-</v>
      </c>
    </row>
    <row r="168" spans="1:40" ht="15" customHeight="1">
      <c r="A168" s="88" t="s">
        <v>36</v>
      </c>
      <c r="B168" s="88" t="s">
        <v>37</v>
      </c>
      <c r="C168" s="88" t="s">
        <v>864</v>
      </c>
      <c r="D168" s="88" t="s">
        <v>1</v>
      </c>
      <c r="E168" s="88" t="s">
        <v>880</v>
      </c>
      <c r="F168" s="88" t="s">
        <v>881</v>
      </c>
      <c r="G168" s="88" t="s">
        <v>1</v>
      </c>
      <c r="H168" s="88" t="s">
        <v>867</v>
      </c>
      <c r="I168" s="88" t="s">
        <v>48</v>
      </c>
      <c r="J168" s="98" t="s">
        <v>1290</v>
      </c>
      <c r="K168" s="89" t="s">
        <v>43</v>
      </c>
      <c r="L168" s="99" t="s">
        <v>1291</v>
      </c>
      <c r="M168" s="89" t="s">
        <v>56</v>
      </c>
      <c r="N168" s="99" t="s">
        <v>870</v>
      </c>
      <c r="O168" s="99" t="s">
        <v>862</v>
      </c>
      <c r="P168" s="99" t="s">
        <v>863</v>
      </c>
      <c r="Q168" s="89" t="s">
        <v>48</v>
      </c>
      <c r="R168" s="88"/>
      <c r="S168" s="145" t="s">
        <v>1183</v>
      </c>
      <c r="T168" s="217"/>
      <c r="U168" s="218"/>
      <c r="V168" s="219"/>
      <c r="W168" s="48" t="str">
        <f t="shared" si="26"/>
        <v>BILLING</v>
      </c>
      <c r="X168" s="13" t="str">
        <f t="shared" si="27"/>
        <v>安徽联通</v>
      </c>
      <c r="Y168" s="37" t="str">
        <f t="shared" si="28"/>
        <v>0</v>
      </c>
      <c r="Z168" s="166"/>
      <c r="AG168" s="48" t="s">
        <v>440</v>
      </c>
      <c r="AH168" s="48" t="s">
        <v>4</v>
      </c>
      <c r="AI168" s="13">
        <f t="shared" si="29"/>
        <v>0</v>
      </c>
      <c r="AJ168" s="13">
        <f t="shared" si="30"/>
        <v>0</v>
      </c>
      <c r="AK168" s="13">
        <f t="shared" si="31"/>
        <v>0</v>
      </c>
      <c r="AL168" s="13">
        <v>0</v>
      </c>
      <c r="AM168" s="13">
        <v>0</v>
      </c>
      <c r="AN168" s="38" t="str">
        <f t="shared" si="32"/>
        <v>-</v>
      </c>
    </row>
    <row r="169" spans="1:40" ht="15" customHeight="1">
      <c r="A169" s="88" t="s">
        <v>36</v>
      </c>
      <c r="B169" s="88" t="s">
        <v>37</v>
      </c>
      <c r="C169" s="88" t="s">
        <v>864</v>
      </c>
      <c r="D169" s="88" t="s">
        <v>1</v>
      </c>
      <c r="E169" s="88" t="s">
        <v>882</v>
      </c>
      <c r="F169" s="88" t="s">
        <v>883</v>
      </c>
      <c r="G169" s="88" t="s">
        <v>1</v>
      </c>
      <c r="H169" s="88" t="s">
        <v>98</v>
      </c>
      <c r="I169" s="88" t="s">
        <v>48</v>
      </c>
      <c r="J169" s="98" t="s">
        <v>1286</v>
      </c>
      <c r="K169" s="89"/>
      <c r="L169" s="89"/>
      <c r="M169" s="89"/>
      <c r="N169" s="99" t="s">
        <v>870</v>
      </c>
      <c r="O169" s="99" t="s">
        <v>862</v>
      </c>
      <c r="P169" s="99" t="s">
        <v>863</v>
      </c>
      <c r="Q169" s="89" t="s">
        <v>48</v>
      </c>
      <c r="R169" s="88"/>
      <c r="S169" s="145" t="s">
        <v>1183</v>
      </c>
      <c r="T169" s="217"/>
      <c r="U169" s="218"/>
      <c r="V169" s="219"/>
      <c r="W169" s="48" t="str">
        <f t="shared" si="26"/>
        <v>BILLING</v>
      </c>
      <c r="X169" s="13" t="str">
        <f t="shared" si="27"/>
        <v>安徽联通</v>
      </c>
      <c r="Y169" s="37" t="str">
        <f t="shared" si="28"/>
        <v>0</v>
      </c>
      <c r="Z169" s="166"/>
      <c r="AG169" s="48" t="s">
        <v>440</v>
      </c>
      <c r="AH169" s="48" t="s">
        <v>0</v>
      </c>
      <c r="AI169" s="13">
        <f t="shared" si="29"/>
        <v>0</v>
      </c>
      <c r="AJ169" s="13">
        <f t="shared" si="30"/>
        <v>0</v>
      </c>
      <c r="AK169" s="13">
        <f t="shared" si="31"/>
        <v>0</v>
      </c>
      <c r="AL169" s="13">
        <v>0</v>
      </c>
      <c r="AM169" s="13">
        <v>0</v>
      </c>
      <c r="AN169" s="38" t="str">
        <f t="shared" si="32"/>
        <v>-</v>
      </c>
    </row>
    <row r="170" spans="1:40" ht="15" customHeight="1">
      <c r="A170" s="88" t="s">
        <v>36</v>
      </c>
      <c r="B170" s="88" t="s">
        <v>37</v>
      </c>
      <c r="C170" s="88" t="s">
        <v>864</v>
      </c>
      <c r="D170" s="88" t="s">
        <v>1</v>
      </c>
      <c r="E170" s="88" t="s">
        <v>859</v>
      </c>
      <c r="F170" s="88" t="s">
        <v>860</v>
      </c>
      <c r="G170" s="88" t="s">
        <v>1</v>
      </c>
      <c r="H170" s="88" t="s">
        <v>861</v>
      </c>
      <c r="I170" s="88" t="s">
        <v>48</v>
      </c>
      <c r="J170" s="98" t="s">
        <v>1286</v>
      </c>
      <c r="K170" s="89"/>
      <c r="L170" s="89"/>
      <c r="M170" s="89"/>
      <c r="N170" s="99" t="s">
        <v>870</v>
      </c>
      <c r="O170" s="99" t="s">
        <v>862</v>
      </c>
      <c r="P170" s="99" t="s">
        <v>863</v>
      </c>
      <c r="Q170" s="89" t="s">
        <v>48</v>
      </c>
      <c r="R170" s="88"/>
      <c r="S170" s="145" t="s">
        <v>1183</v>
      </c>
      <c r="T170" s="217"/>
      <c r="U170" s="218"/>
      <c r="V170" s="219"/>
      <c r="W170" s="48" t="str">
        <f t="shared" si="26"/>
        <v>BILLING</v>
      </c>
      <c r="X170" s="13" t="str">
        <f t="shared" si="27"/>
        <v>安徽联通</v>
      </c>
      <c r="Y170" s="37" t="str">
        <f t="shared" si="28"/>
        <v>0</v>
      </c>
      <c r="Z170" s="166"/>
      <c r="AG170" s="48" t="s">
        <v>441</v>
      </c>
      <c r="AH170" s="48" t="s">
        <v>0</v>
      </c>
      <c r="AI170" s="13">
        <f t="shared" si="29"/>
        <v>0</v>
      </c>
      <c r="AJ170" s="13">
        <f t="shared" si="30"/>
        <v>0</v>
      </c>
      <c r="AK170" s="13">
        <f t="shared" si="31"/>
        <v>0</v>
      </c>
      <c r="AL170" s="13">
        <v>0</v>
      </c>
      <c r="AM170" s="13">
        <v>0</v>
      </c>
      <c r="AN170" s="38" t="str">
        <f t="shared" si="32"/>
        <v>-</v>
      </c>
    </row>
    <row r="171" spans="1:40" ht="15" customHeight="1">
      <c r="A171" s="88" t="s">
        <v>36</v>
      </c>
      <c r="B171" s="88" t="s">
        <v>37</v>
      </c>
      <c r="C171" s="88" t="s">
        <v>864</v>
      </c>
      <c r="D171" s="88" t="s">
        <v>1</v>
      </c>
      <c r="E171" s="88" t="s">
        <v>1288</v>
      </c>
      <c r="F171" s="88" t="s">
        <v>860</v>
      </c>
      <c r="G171" s="88" t="s">
        <v>1</v>
      </c>
      <c r="H171" s="88" t="s">
        <v>1289</v>
      </c>
      <c r="I171" s="88" t="s">
        <v>48</v>
      </c>
      <c r="J171" s="98" t="s">
        <v>1286</v>
      </c>
      <c r="K171" s="89"/>
      <c r="L171" s="89"/>
      <c r="M171" s="89"/>
      <c r="N171" s="99" t="s">
        <v>870</v>
      </c>
      <c r="O171" s="99" t="s">
        <v>862</v>
      </c>
      <c r="P171" s="99" t="s">
        <v>863</v>
      </c>
      <c r="Q171" s="89" t="s">
        <v>48</v>
      </c>
      <c r="R171" s="103" t="s">
        <v>1301</v>
      </c>
      <c r="S171" s="145" t="s">
        <v>1183</v>
      </c>
      <c r="T171" s="217"/>
      <c r="U171" s="218"/>
      <c r="V171" s="219"/>
      <c r="W171" s="48" t="str">
        <f t="shared" si="26"/>
        <v>BILLING</v>
      </c>
      <c r="X171" s="13" t="str">
        <f t="shared" si="27"/>
        <v>安徽联通</v>
      </c>
      <c r="Y171" s="37" t="str">
        <f t="shared" si="28"/>
        <v>0</v>
      </c>
      <c r="Z171" s="166"/>
      <c r="AG171" s="48" t="s">
        <v>441</v>
      </c>
      <c r="AH171" s="48" t="s">
        <v>4</v>
      </c>
      <c r="AI171" s="13">
        <f t="shared" si="29"/>
        <v>0</v>
      </c>
      <c r="AJ171" s="13">
        <f t="shared" si="30"/>
        <v>0</v>
      </c>
      <c r="AK171" s="13">
        <f t="shared" si="31"/>
        <v>0</v>
      </c>
      <c r="AL171" s="13">
        <v>1</v>
      </c>
      <c r="AM171" s="13">
        <v>1</v>
      </c>
      <c r="AN171" s="38">
        <f t="shared" si="32"/>
        <v>0</v>
      </c>
    </row>
    <row r="172" spans="1:40" ht="15" customHeight="1">
      <c r="A172" s="88" t="s">
        <v>36</v>
      </c>
      <c r="B172" s="88" t="s">
        <v>37</v>
      </c>
      <c r="C172" s="88" t="s">
        <v>864</v>
      </c>
      <c r="D172" s="88" t="s">
        <v>1</v>
      </c>
      <c r="E172" s="88" t="s">
        <v>884</v>
      </c>
      <c r="F172" s="88" t="s">
        <v>885</v>
      </c>
      <c r="G172" s="88" t="s">
        <v>1</v>
      </c>
      <c r="H172" s="88" t="s">
        <v>867</v>
      </c>
      <c r="I172" s="88" t="s">
        <v>48</v>
      </c>
      <c r="J172" s="98" t="s">
        <v>1290</v>
      </c>
      <c r="K172" s="89" t="s">
        <v>43</v>
      </c>
      <c r="L172" s="99" t="s">
        <v>1291</v>
      </c>
      <c r="M172" s="89" t="s">
        <v>56</v>
      </c>
      <c r="N172" s="99" t="s">
        <v>1287</v>
      </c>
      <c r="O172" s="99" t="s">
        <v>862</v>
      </c>
      <c r="P172" s="99" t="s">
        <v>863</v>
      </c>
      <c r="Q172" s="89" t="s">
        <v>48</v>
      </c>
      <c r="R172" s="88"/>
      <c r="S172" s="145" t="s">
        <v>1183</v>
      </c>
      <c r="T172" s="217"/>
      <c r="U172" s="218"/>
      <c r="V172" s="219"/>
      <c r="W172" s="48" t="str">
        <f t="shared" si="26"/>
        <v>BILLING</v>
      </c>
      <c r="X172" s="13" t="str">
        <f t="shared" si="27"/>
        <v>安徽联通</v>
      </c>
      <c r="Y172" s="37" t="str">
        <f t="shared" si="28"/>
        <v>0</v>
      </c>
      <c r="Z172" s="166"/>
      <c r="AG172" s="48" t="s">
        <v>445</v>
      </c>
      <c r="AH172" s="48" t="s">
        <v>5</v>
      </c>
      <c r="AI172" s="13">
        <f t="shared" si="29"/>
        <v>0</v>
      </c>
      <c r="AJ172" s="13">
        <f t="shared" si="30"/>
        <v>0</v>
      </c>
      <c r="AK172" s="13">
        <f t="shared" si="31"/>
        <v>0</v>
      </c>
      <c r="AL172" s="13">
        <v>0</v>
      </c>
      <c r="AM172" s="13">
        <v>0</v>
      </c>
      <c r="AN172" s="38" t="str">
        <f t="shared" si="32"/>
        <v>-</v>
      </c>
    </row>
    <row r="173" spans="1:40" ht="15" customHeight="1">
      <c r="A173" s="88" t="s">
        <v>36</v>
      </c>
      <c r="B173" s="88" t="s">
        <v>37</v>
      </c>
      <c r="C173" s="88" t="s">
        <v>864</v>
      </c>
      <c r="D173" s="88" t="s">
        <v>1</v>
      </c>
      <c r="E173" s="88" t="s">
        <v>886</v>
      </c>
      <c r="F173" s="88" t="s">
        <v>887</v>
      </c>
      <c r="G173" s="88" t="s">
        <v>1</v>
      </c>
      <c r="H173" s="88" t="s">
        <v>867</v>
      </c>
      <c r="I173" s="88" t="s">
        <v>48</v>
      </c>
      <c r="J173" s="98" t="s">
        <v>1286</v>
      </c>
      <c r="K173" s="89"/>
      <c r="L173" s="89"/>
      <c r="M173" s="89"/>
      <c r="N173" s="99" t="s">
        <v>1287</v>
      </c>
      <c r="O173" s="99" t="s">
        <v>862</v>
      </c>
      <c r="P173" s="99" t="s">
        <v>863</v>
      </c>
      <c r="Q173" s="89" t="s">
        <v>48</v>
      </c>
      <c r="R173" s="88"/>
      <c r="S173" s="145" t="s">
        <v>1183</v>
      </c>
      <c r="T173" s="217"/>
      <c r="U173" s="218"/>
      <c r="V173" s="219"/>
      <c r="W173" s="48" t="str">
        <f t="shared" si="26"/>
        <v>BILLING</v>
      </c>
      <c r="X173" s="13" t="str">
        <f t="shared" si="27"/>
        <v>安徽联通</v>
      </c>
      <c r="Y173" s="37" t="str">
        <f t="shared" si="28"/>
        <v>0</v>
      </c>
      <c r="Z173" s="166"/>
      <c r="AG173" s="48" t="s">
        <v>445</v>
      </c>
      <c r="AH173" s="48" t="s">
        <v>0</v>
      </c>
      <c r="AI173" s="13">
        <f t="shared" si="29"/>
        <v>0</v>
      </c>
      <c r="AJ173" s="13">
        <f t="shared" si="30"/>
        <v>0</v>
      </c>
      <c r="AK173" s="13">
        <f t="shared" si="31"/>
        <v>0</v>
      </c>
      <c r="AL173" s="13">
        <v>0</v>
      </c>
      <c r="AM173" s="13">
        <v>0</v>
      </c>
      <c r="AN173" s="38" t="str">
        <f t="shared" si="32"/>
        <v>-</v>
      </c>
    </row>
    <row r="174" spans="1:40" ht="15" customHeight="1">
      <c r="A174" s="88" t="s">
        <v>36</v>
      </c>
      <c r="B174" s="88" t="s">
        <v>37</v>
      </c>
      <c r="C174" s="88" t="s">
        <v>864</v>
      </c>
      <c r="D174" s="88" t="s">
        <v>1</v>
      </c>
      <c r="E174" s="88" t="s">
        <v>888</v>
      </c>
      <c r="F174" s="88" t="s">
        <v>889</v>
      </c>
      <c r="G174" s="88" t="s">
        <v>1</v>
      </c>
      <c r="H174" s="88" t="s">
        <v>867</v>
      </c>
      <c r="I174" s="88" t="s">
        <v>48</v>
      </c>
      <c r="J174" s="98" t="s">
        <v>1290</v>
      </c>
      <c r="K174" s="89" t="s">
        <v>43</v>
      </c>
      <c r="L174" s="99" t="s">
        <v>1291</v>
      </c>
      <c r="M174" s="89" t="s">
        <v>56</v>
      </c>
      <c r="N174" s="99" t="s">
        <v>1287</v>
      </c>
      <c r="O174" s="99" t="s">
        <v>862</v>
      </c>
      <c r="P174" s="99" t="s">
        <v>863</v>
      </c>
      <c r="Q174" s="89" t="s">
        <v>48</v>
      </c>
      <c r="R174" s="88"/>
      <c r="S174" s="145" t="s">
        <v>1183</v>
      </c>
      <c r="T174" s="217"/>
      <c r="U174" s="218"/>
      <c r="V174" s="219"/>
      <c r="W174" s="48" t="str">
        <f t="shared" si="26"/>
        <v>BILLING</v>
      </c>
      <c r="X174" s="13" t="str">
        <f t="shared" si="27"/>
        <v>安徽联通</v>
      </c>
      <c r="Y174" s="37" t="str">
        <f t="shared" si="28"/>
        <v>0</v>
      </c>
      <c r="Z174" s="166"/>
      <c r="AG174" s="48" t="s">
        <v>422</v>
      </c>
      <c r="AH174" s="48" t="s">
        <v>4</v>
      </c>
      <c r="AI174" s="13">
        <f t="shared" si="29"/>
        <v>0</v>
      </c>
      <c r="AJ174" s="13">
        <f t="shared" si="30"/>
        <v>0</v>
      </c>
      <c r="AK174" s="13">
        <f t="shared" si="31"/>
        <v>0</v>
      </c>
      <c r="AL174" s="13">
        <v>0</v>
      </c>
      <c r="AM174" s="13">
        <v>0</v>
      </c>
      <c r="AN174" s="38" t="str">
        <f t="shared" si="32"/>
        <v>-</v>
      </c>
    </row>
    <row r="175" spans="1:40" ht="15" customHeight="1">
      <c r="A175" s="88" t="s">
        <v>243</v>
      </c>
      <c r="B175" s="88" t="s">
        <v>244</v>
      </c>
      <c r="C175" s="88" t="s">
        <v>245</v>
      </c>
      <c r="D175" s="88" t="s">
        <v>246</v>
      </c>
      <c r="E175" s="88" t="s">
        <v>1297</v>
      </c>
      <c r="F175" s="88" t="s">
        <v>874</v>
      </c>
      <c r="G175" s="88" t="s">
        <v>1</v>
      </c>
      <c r="H175" s="88" t="s">
        <v>904</v>
      </c>
      <c r="I175" s="88" t="s">
        <v>48</v>
      </c>
      <c r="J175" s="89" t="s">
        <v>86</v>
      </c>
      <c r="K175" s="89"/>
      <c r="L175" s="89"/>
      <c r="M175" s="89"/>
      <c r="N175" s="89" t="s">
        <v>992</v>
      </c>
      <c r="O175" s="89" t="s">
        <v>993</v>
      </c>
      <c r="P175" s="88" t="s">
        <v>994</v>
      </c>
      <c r="Q175" s="89" t="s">
        <v>86</v>
      </c>
      <c r="R175" s="88"/>
      <c r="S175" s="145" t="s">
        <v>1183</v>
      </c>
      <c r="T175" s="167">
        <v>0</v>
      </c>
      <c r="U175" s="167">
        <v>0</v>
      </c>
      <c r="V175" s="167">
        <v>0</v>
      </c>
      <c r="W175" s="48" t="str">
        <f t="shared" si="26"/>
        <v>BILLING</v>
      </c>
      <c r="X175" s="13" t="str">
        <f t="shared" si="27"/>
        <v>虚拟运营商爱施德</v>
      </c>
      <c r="Y175" s="37" t="str">
        <f t="shared" si="28"/>
        <v>0</v>
      </c>
      <c r="Z175" s="166"/>
      <c r="AG175" s="48" t="s">
        <v>422</v>
      </c>
      <c r="AH175" s="48" t="s">
        <v>0</v>
      </c>
      <c r="AI175" s="13">
        <f t="shared" si="29"/>
        <v>0</v>
      </c>
      <c r="AJ175" s="13">
        <f t="shared" si="30"/>
        <v>0</v>
      </c>
      <c r="AK175" s="13">
        <f t="shared" si="31"/>
        <v>0</v>
      </c>
      <c r="AL175" s="13">
        <v>0</v>
      </c>
      <c r="AM175" s="13">
        <v>0</v>
      </c>
      <c r="AN175" s="38" t="str">
        <f t="shared" si="32"/>
        <v>-</v>
      </c>
    </row>
    <row r="176" spans="1:40" ht="15" customHeight="1">
      <c r="A176" s="88" t="s">
        <v>243</v>
      </c>
      <c r="B176" s="88" t="s">
        <v>244</v>
      </c>
      <c r="C176" s="88" t="s">
        <v>245</v>
      </c>
      <c r="D176" s="88" t="s">
        <v>246</v>
      </c>
      <c r="E176" s="88" t="s">
        <v>859</v>
      </c>
      <c r="F176" s="88" t="s">
        <v>860</v>
      </c>
      <c r="G176" s="88" t="s">
        <v>1</v>
      </c>
      <c r="H176" s="88" t="s">
        <v>861</v>
      </c>
      <c r="I176" s="88" t="s">
        <v>48</v>
      </c>
      <c r="J176" s="89" t="s">
        <v>86</v>
      </c>
      <c r="K176" s="89"/>
      <c r="L176" s="89"/>
      <c r="M176" s="89"/>
      <c r="N176" s="89" t="s">
        <v>992</v>
      </c>
      <c r="O176" s="89" t="s">
        <v>993</v>
      </c>
      <c r="P176" s="105" t="s">
        <v>995</v>
      </c>
      <c r="Q176" s="89" t="s">
        <v>86</v>
      </c>
      <c r="R176" s="88"/>
      <c r="S176" s="145" t="s">
        <v>1183</v>
      </c>
      <c r="T176" s="167">
        <v>0</v>
      </c>
      <c r="U176" s="167">
        <v>0</v>
      </c>
      <c r="V176" s="167">
        <v>0</v>
      </c>
      <c r="W176" s="48" t="str">
        <f t="shared" si="26"/>
        <v>BILLING</v>
      </c>
      <c r="X176" s="13" t="str">
        <f t="shared" si="27"/>
        <v>虚拟运营商爱施德</v>
      </c>
      <c r="Y176" s="37" t="str">
        <f t="shared" si="28"/>
        <v>0</v>
      </c>
      <c r="Z176" s="166"/>
      <c r="AG176" s="48" t="s">
        <v>421</v>
      </c>
      <c r="AH176" s="48" t="s">
        <v>265</v>
      </c>
      <c r="AI176" s="13">
        <f t="shared" si="29"/>
        <v>0</v>
      </c>
      <c r="AJ176" s="13">
        <f t="shared" si="30"/>
        <v>0</v>
      </c>
      <c r="AK176" s="13">
        <f t="shared" si="31"/>
        <v>0</v>
      </c>
      <c r="AL176" s="13">
        <v>0</v>
      </c>
      <c r="AM176" s="13">
        <v>0</v>
      </c>
      <c r="AN176" s="38" t="str">
        <f t="shared" si="32"/>
        <v>-</v>
      </c>
    </row>
    <row r="177" spans="1:40" ht="15" customHeight="1">
      <c r="A177" s="88" t="s">
        <v>243</v>
      </c>
      <c r="B177" s="88" t="s">
        <v>244</v>
      </c>
      <c r="C177" s="88" t="s">
        <v>245</v>
      </c>
      <c r="D177" s="88" t="s">
        <v>246</v>
      </c>
      <c r="E177" s="88" t="s">
        <v>905</v>
      </c>
      <c r="F177" s="88" t="s">
        <v>860</v>
      </c>
      <c r="G177" s="88" t="s">
        <v>1</v>
      </c>
      <c r="H177" s="88" t="s">
        <v>906</v>
      </c>
      <c r="I177" s="88" t="s">
        <v>48</v>
      </c>
      <c r="J177" s="89" t="s">
        <v>86</v>
      </c>
      <c r="K177" s="89"/>
      <c r="L177" s="89"/>
      <c r="M177" s="89"/>
      <c r="N177" s="89" t="s">
        <v>992</v>
      </c>
      <c r="O177" s="89" t="s">
        <v>993</v>
      </c>
      <c r="P177" s="105" t="s">
        <v>995</v>
      </c>
      <c r="Q177" s="89" t="s">
        <v>86</v>
      </c>
      <c r="R177" s="88"/>
      <c r="S177" s="145" t="s">
        <v>1183</v>
      </c>
      <c r="T177" s="167">
        <v>0</v>
      </c>
      <c r="U177" s="167">
        <v>0</v>
      </c>
      <c r="V177" s="167">
        <v>0</v>
      </c>
      <c r="W177" s="48" t="str">
        <f t="shared" si="26"/>
        <v>BILLING</v>
      </c>
      <c r="X177" s="13" t="str">
        <f t="shared" si="27"/>
        <v>虚拟运营商爱施德</v>
      </c>
      <c r="Y177" s="37" t="str">
        <f t="shared" si="28"/>
        <v>0</v>
      </c>
      <c r="Z177" s="166"/>
      <c r="AG177" s="48" t="s">
        <v>421</v>
      </c>
      <c r="AH177" s="48" t="s">
        <v>494</v>
      </c>
      <c r="AI177" s="13">
        <f t="shared" si="29"/>
        <v>0</v>
      </c>
      <c r="AJ177" s="13">
        <f t="shared" si="30"/>
        <v>0</v>
      </c>
      <c r="AK177" s="13">
        <f t="shared" si="31"/>
        <v>0</v>
      </c>
      <c r="AL177" s="13">
        <v>0</v>
      </c>
      <c r="AM177" s="13">
        <v>0</v>
      </c>
      <c r="AN177" s="38" t="str">
        <f t="shared" si="32"/>
        <v>-</v>
      </c>
    </row>
    <row r="178" spans="1:40" ht="15" customHeight="1">
      <c r="A178" s="88" t="s">
        <v>243</v>
      </c>
      <c r="B178" s="88" t="s">
        <v>244</v>
      </c>
      <c r="C178" s="88" t="s">
        <v>245</v>
      </c>
      <c r="D178" s="88" t="s">
        <v>246</v>
      </c>
      <c r="E178" s="88" t="s">
        <v>922</v>
      </c>
      <c r="F178" s="88" t="s">
        <v>885</v>
      </c>
      <c r="G178" s="88" t="s">
        <v>1</v>
      </c>
      <c r="H178" s="88" t="s">
        <v>923</v>
      </c>
      <c r="I178" s="88" t="s">
        <v>48</v>
      </c>
      <c r="J178" s="89" t="s">
        <v>86</v>
      </c>
      <c r="K178" s="89"/>
      <c r="L178" s="89"/>
      <c r="M178" s="89"/>
      <c r="N178" s="89" t="s">
        <v>992</v>
      </c>
      <c r="O178" s="89" t="s">
        <v>993</v>
      </c>
      <c r="P178" s="105" t="s">
        <v>995</v>
      </c>
      <c r="Q178" s="89" t="s">
        <v>48</v>
      </c>
      <c r="R178" s="88"/>
      <c r="S178" s="145" t="s">
        <v>1183</v>
      </c>
      <c r="T178" s="167">
        <v>0</v>
      </c>
      <c r="U178" s="167">
        <v>0</v>
      </c>
      <c r="V178" s="167">
        <v>0</v>
      </c>
      <c r="W178" s="48" t="str">
        <f t="shared" si="26"/>
        <v>BILLING</v>
      </c>
      <c r="X178" s="13" t="str">
        <f t="shared" si="27"/>
        <v>虚拟运营商爱施德</v>
      </c>
      <c r="Y178" s="37" t="str">
        <f t="shared" si="28"/>
        <v>0</v>
      </c>
      <c r="Z178" s="166"/>
      <c r="AG178" s="48" t="s">
        <v>421</v>
      </c>
      <c r="AH178" s="48" t="s">
        <v>0</v>
      </c>
      <c r="AI178" s="13">
        <f t="shared" si="29"/>
        <v>0</v>
      </c>
      <c r="AJ178" s="13">
        <f t="shared" si="30"/>
        <v>0</v>
      </c>
      <c r="AK178" s="13">
        <f t="shared" si="31"/>
        <v>0</v>
      </c>
      <c r="AL178" s="13">
        <v>0</v>
      </c>
      <c r="AM178" s="13">
        <v>0</v>
      </c>
      <c r="AN178" s="38" t="str">
        <f t="shared" si="32"/>
        <v>-</v>
      </c>
    </row>
    <row r="179" spans="1:40" ht="15" customHeight="1">
      <c r="A179" s="88" t="s">
        <v>243</v>
      </c>
      <c r="B179" s="88" t="s">
        <v>244</v>
      </c>
      <c r="C179" s="88" t="s">
        <v>245</v>
      </c>
      <c r="D179" s="88" t="s">
        <v>246</v>
      </c>
      <c r="E179" s="88" t="s">
        <v>890</v>
      </c>
      <c r="F179" s="88" t="s">
        <v>891</v>
      </c>
      <c r="G179" s="88" t="s">
        <v>1</v>
      </c>
      <c r="H179" s="88" t="s">
        <v>861</v>
      </c>
      <c r="I179" s="88" t="s">
        <v>48</v>
      </c>
      <c r="J179" s="89" t="s">
        <v>86</v>
      </c>
      <c r="K179" s="89"/>
      <c r="L179" s="89"/>
      <c r="M179" s="89"/>
      <c r="N179" s="89" t="s">
        <v>992</v>
      </c>
      <c r="O179" s="89" t="s">
        <v>993</v>
      </c>
      <c r="P179" s="105" t="s">
        <v>995</v>
      </c>
      <c r="Q179" s="89" t="s">
        <v>86</v>
      </c>
      <c r="R179" s="88"/>
      <c r="S179" s="145" t="s">
        <v>1183</v>
      </c>
      <c r="T179" s="167">
        <v>0</v>
      </c>
      <c r="U179" s="167">
        <v>0</v>
      </c>
      <c r="V179" s="167">
        <v>0</v>
      </c>
      <c r="W179" s="48" t="str">
        <f t="shared" si="26"/>
        <v>BILLING</v>
      </c>
      <c r="X179" s="13" t="str">
        <f t="shared" si="27"/>
        <v>虚拟运营商爱施德</v>
      </c>
      <c r="Y179" s="37" t="str">
        <f t="shared" si="28"/>
        <v>0</v>
      </c>
      <c r="Z179" s="166"/>
      <c r="AG179" s="48" t="s">
        <v>420</v>
      </c>
      <c r="AH179" s="48" t="s">
        <v>494</v>
      </c>
      <c r="AI179" s="13">
        <f t="shared" si="29"/>
        <v>5</v>
      </c>
      <c r="AJ179" s="13">
        <f t="shared" si="30"/>
        <v>0</v>
      </c>
      <c r="AK179" s="13">
        <f t="shared" si="31"/>
        <v>0</v>
      </c>
      <c r="AL179" s="13">
        <v>3</v>
      </c>
      <c r="AM179" s="13">
        <v>2</v>
      </c>
      <c r="AN179" s="38">
        <f t="shared" si="32"/>
        <v>0</v>
      </c>
    </row>
    <row r="180" spans="1:40" ht="15" customHeight="1">
      <c r="A180" s="88" t="s">
        <v>243</v>
      </c>
      <c r="B180" s="88" t="s">
        <v>244</v>
      </c>
      <c r="C180" s="88" t="s">
        <v>245</v>
      </c>
      <c r="D180" s="88" t="s">
        <v>246</v>
      </c>
      <c r="E180" s="88" t="s">
        <v>942</v>
      </c>
      <c r="F180" s="88" t="s">
        <v>869</v>
      </c>
      <c r="G180" s="88" t="s">
        <v>1</v>
      </c>
      <c r="H180" s="88" t="s">
        <v>722</v>
      </c>
      <c r="I180" s="88" t="s">
        <v>48</v>
      </c>
      <c r="J180" s="89" t="s">
        <v>86</v>
      </c>
      <c r="K180" s="89"/>
      <c r="L180" s="89"/>
      <c r="M180" s="89"/>
      <c r="N180" s="89" t="s">
        <v>992</v>
      </c>
      <c r="O180" s="89" t="s">
        <v>993</v>
      </c>
      <c r="P180" s="105" t="s">
        <v>995</v>
      </c>
      <c r="Q180" s="89" t="s">
        <v>48</v>
      </c>
      <c r="R180" s="88"/>
      <c r="S180" s="145" t="s">
        <v>1183</v>
      </c>
      <c r="T180" s="167">
        <v>0</v>
      </c>
      <c r="U180" s="167">
        <v>0</v>
      </c>
      <c r="V180" s="167">
        <v>0</v>
      </c>
      <c r="W180" s="48" t="str">
        <f t="shared" si="26"/>
        <v>BILLING</v>
      </c>
      <c r="X180" s="13" t="str">
        <f t="shared" si="27"/>
        <v>虚拟运营商爱施德</v>
      </c>
      <c r="Y180" s="37" t="str">
        <f t="shared" si="28"/>
        <v>0</v>
      </c>
      <c r="Z180" s="166"/>
      <c r="AG180" s="48" t="s">
        <v>420</v>
      </c>
      <c r="AH180" s="48" t="s">
        <v>6</v>
      </c>
      <c r="AI180" s="13">
        <f t="shared" si="29"/>
        <v>0</v>
      </c>
      <c r="AJ180" s="13">
        <f t="shared" si="30"/>
        <v>0</v>
      </c>
      <c r="AK180" s="13">
        <f t="shared" si="31"/>
        <v>0</v>
      </c>
      <c r="AL180" s="13">
        <v>0</v>
      </c>
      <c r="AM180" s="13">
        <v>0</v>
      </c>
      <c r="AN180" s="38" t="str">
        <f t="shared" si="32"/>
        <v>-</v>
      </c>
    </row>
    <row r="181" spans="1:40" ht="15" customHeight="1">
      <c r="A181" s="88" t="s">
        <v>243</v>
      </c>
      <c r="B181" s="88" t="s">
        <v>244</v>
      </c>
      <c r="C181" s="88" t="s">
        <v>245</v>
      </c>
      <c r="D181" s="88" t="s">
        <v>246</v>
      </c>
      <c r="E181" s="88" t="s">
        <v>940</v>
      </c>
      <c r="F181" s="88" t="s">
        <v>941</v>
      </c>
      <c r="G181" s="88" t="s">
        <v>1</v>
      </c>
      <c r="H181" s="88" t="s">
        <v>98</v>
      </c>
      <c r="I181" s="88" t="s">
        <v>48</v>
      </c>
      <c r="J181" s="89" t="s">
        <v>86</v>
      </c>
      <c r="K181" s="89"/>
      <c r="L181" s="89"/>
      <c r="M181" s="89"/>
      <c r="N181" s="89" t="s">
        <v>992</v>
      </c>
      <c r="O181" s="89" t="s">
        <v>993</v>
      </c>
      <c r="P181" s="105" t="s">
        <v>995</v>
      </c>
      <c r="Q181" s="89" t="s">
        <v>86</v>
      </c>
      <c r="R181" s="88"/>
      <c r="S181" s="145" t="s">
        <v>1183</v>
      </c>
      <c r="T181" s="167">
        <v>0</v>
      </c>
      <c r="U181" s="167">
        <v>0</v>
      </c>
      <c r="V181" s="167">
        <v>0</v>
      </c>
      <c r="W181" s="48" t="str">
        <f t="shared" si="26"/>
        <v>BILLING</v>
      </c>
      <c r="X181" s="13" t="str">
        <f t="shared" si="27"/>
        <v>虚拟运营商爱施德</v>
      </c>
      <c r="Y181" s="37" t="str">
        <f t="shared" si="28"/>
        <v>0</v>
      </c>
      <c r="Z181" s="166"/>
      <c r="AG181" s="48" t="s">
        <v>420</v>
      </c>
      <c r="AH181" s="48" t="s">
        <v>2</v>
      </c>
      <c r="AI181" s="13">
        <f t="shared" si="29"/>
        <v>0</v>
      </c>
      <c r="AJ181" s="13">
        <f t="shared" si="30"/>
        <v>0</v>
      </c>
      <c r="AK181" s="13">
        <f t="shared" si="31"/>
        <v>0</v>
      </c>
      <c r="AL181" s="13">
        <v>1</v>
      </c>
      <c r="AM181" s="13">
        <v>1</v>
      </c>
      <c r="AN181" s="38">
        <f t="shared" si="32"/>
        <v>0</v>
      </c>
    </row>
    <row r="182" spans="1:40" ht="15" customHeight="1">
      <c r="A182" s="88" t="s">
        <v>243</v>
      </c>
      <c r="B182" s="88" t="s">
        <v>244</v>
      </c>
      <c r="C182" s="88" t="s">
        <v>245</v>
      </c>
      <c r="D182" s="88" t="s">
        <v>246</v>
      </c>
      <c r="E182" s="88" t="s">
        <v>1320</v>
      </c>
      <c r="F182" s="88" t="s">
        <v>866</v>
      </c>
      <c r="G182" s="88" t="s">
        <v>1</v>
      </c>
      <c r="H182" s="88" t="s">
        <v>925</v>
      </c>
      <c r="I182" s="88" t="s">
        <v>48</v>
      </c>
      <c r="J182" s="89" t="s">
        <v>86</v>
      </c>
      <c r="K182" s="89"/>
      <c r="L182" s="89"/>
      <c r="M182" s="89"/>
      <c r="N182" s="89" t="s">
        <v>992</v>
      </c>
      <c r="O182" s="89" t="s">
        <v>993</v>
      </c>
      <c r="P182" s="105" t="s">
        <v>995</v>
      </c>
      <c r="Q182" s="89" t="s">
        <v>48</v>
      </c>
      <c r="R182" s="88"/>
      <c r="S182" s="145" t="s">
        <v>1183</v>
      </c>
      <c r="T182" s="167">
        <v>0</v>
      </c>
      <c r="U182" s="167">
        <v>0</v>
      </c>
      <c r="V182" s="167">
        <v>0</v>
      </c>
      <c r="W182" s="48" t="str">
        <f t="shared" si="26"/>
        <v>BILLING</v>
      </c>
      <c r="X182" s="13" t="str">
        <f t="shared" si="27"/>
        <v>虚拟运营商爱施德</v>
      </c>
      <c r="Y182" s="37" t="str">
        <f t="shared" si="28"/>
        <v>0</v>
      </c>
      <c r="Z182" s="166"/>
      <c r="AG182" s="48" t="s">
        <v>420</v>
      </c>
      <c r="AH182" s="48" t="s">
        <v>449</v>
      </c>
      <c r="AI182" s="13">
        <f t="shared" si="29"/>
        <v>0</v>
      </c>
      <c r="AJ182" s="13">
        <f t="shared" si="30"/>
        <v>0</v>
      </c>
      <c r="AK182" s="13">
        <f t="shared" si="31"/>
        <v>0</v>
      </c>
      <c r="AL182" s="13">
        <v>0</v>
      </c>
      <c r="AM182" s="13">
        <v>0</v>
      </c>
      <c r="AN182" s="38" t="str">
        <f t="shared" si="32"/>
        <v>-</v>
      </c>
    </row>
    <row r="183" spans="1:40" ht="15" customHeight="1">
      <c r="A183" s="88" t="s">
        <v>243</v>
      </c>
      <c r="B183" s="88" t="s">
        <v>244</v>
      </c>
      <c r="C183" s="88" t="s">
        <v>245</v>
      </c>
      <c r="D183" s="88" t="s">
        <v>246</v>
      </c>
      <c r="E183" s="88" t="s">
        <v>1331</v>
      </c>
      <c r="F183" s="88" t="s">
        <v>879</v>
      </c>
      <c r="G183" s="88" t="s">
        <v>1</v>
      </c>
      <c r="H183" s="88" t="s">
        <v>899</v>
      </c>
      <c r="I183" s="88" t="s">
        <v>48</v>
      </c>
      <c r="J183" s="89" t="s">
        <v>86</v>
      </c>
      <c r="K183" s="89"/>
      <c r="L183" s="89"/>
      <c r="M183" s="89"/>
      <c r="N183" s="89" t="s">
        <v>992</v>
      </c>
      <c r="O183" s="89" t="s">
        <v>993</v>
      </c>
      <c r="P183" s="105" t="s">
        <v>995</v>
      </c>
      <c r="Q183" s="89" t="s">
        <v>86</v>
      </c>
      <c r="R183" s="88"/>
      <c r="S183" s="145" t="s">
        <v>1183</v>
      </c>
      <c r="T183" s="167">
        <v>0</v>
      </c>
      <c r="U183" s="167">
        <v>0</v>
      </c>
      <c r="V183" s="167">
        <v>0</v>
      </c>
      <c r="W183" s="48" t="str">
        <f t="shared" si="26"/>
        <v>BILLING</v>
      </c>
      <c r="X183" s="13" t="str">
        <f t="shared" si="27"/>
        <v>虚拟运营商爱施德</v>
      </c>
      <c r="Y183" s="37" t="str">
        <f t="shared" si="28"/>
        <v>0</v>
      </c>
      <c r="Z183" s="166"/>
      <c r="AG183" s="48" t="s">
        <v>420</v>
      </c>
      <c r="AH183" s="48" t="s">
        <v>3</v>
      </c>
      <c r="AI183" s="13">
        <f t="shared" si="29"/>
        <v>0</v>
      </c>
      <c r="AJ183" s="13">
        <f t="shared" si="30"/>
        <v>0</v>
      </c>
      <c r="AK183" s="13">
        <f t="shared" si="31"/>
        <v>0</v>
      </c>
      <c r="AL183" s="13">
        <v>0</v>
      </c>
      <c r="AM183" s="13">
        <v>0</v>
      </c>
      <c r="AN183" s="38" t="str">
        <f t="shared" si="32"/>
        <v>-</v>
      </c>
    </row>
    <row r="184" spans="1:40" ht="15" customHeight="1">
      <c r="A184" s="88" t="s">
        <v>243</v>
      </c>
      <c r="B184" s="88" t="s">
        <v>244</v>
      </c>
      <c r="C184" s="88" t="s">
        <v>245</v>
      </c>
      <c r="D184" s="88" t="s">
        <v>246</v>
      </c>
      <c r="E184" s="88" t="s">
        <v>926</v>
      </c>
      <c r="F184" s="88" t="s">
        <v>881</v>
      </c>
      <c r="G184" s="88" t="s">
        <v>1</v>
      </c>
      <c r="H184" s="88" t="s">
        <v>923</v>
      </c>
      <c r="I184" s="88" t="s">
        <v>48</v>
      </c>
      <c r="J184" s="89" t="s">
        <v>86</v>
      </c>
      <c r="K184" s="89"/>
      <c r="L184" s="89"/>
      <c r="M184" s="89"/>
      <c r="N184" s="89" t="s">
        <v>992</v>
      </c>
      <c r="O184" s="89" t="s">
        <v>993</v>
      </c>
      <c r="P184" s="105" t="s">
        <v>995</v>
      </c>
      <c r="Q184" s="89" t="s">
        <v>48</v>
      </c>
      <c r="R184" s="88"/>
      <c r="S184" s="145" t="s">
        <v>1183</v>
      </c>
      <c r="T184" s="167">
        <v>0</v>
      </c>
      <c r="U184" s="167">
        <v>0</v>
      </c>
      <c r="V184" s="167">
        <v>0</v>
      </c>
      <c r="W184" s="48" t="str">
        <f t="shared" si="26"/>
        <v>BILLING</v>
      </c>
      <c r="X184" s="13" t="str">
        <f t="shared" si="27"/>
        <v>虚拟运营商爱施德</v>
      </c>
      <c r="Y184" s="37" t="str">
        <f t="shared" si="28"/>
        <v>0</v>
      </c>
      <c r="Z184" s="166"/>
      <c r="AG184" s="48" t="s">
        <v>420</v>
      </c>
      <c r="AH184" s="48" t="s">
        <v>4</v>
      </c>
      <c r="AI184" s="13">
        <f t="shared" si="29"/>
        <v>0</v>
      </c>
      <c r="AJ184" s="13">
        <f t="shared" si="30"/>
        <v>0</v>
      </c>
      <c r="AK184" s="13">
        <f t="shared" si="31"/>
        <v>0</v>
      </c>
      <c r="AL184" s="13">
        <v>5</v>
      </c>
      <c r="AM184" s="13">
        <v>2</v>
      </c>
      <c r="AN184" s="38">
        <f t="shared" si="32"/>
        <v>0</v>
      </c>
    </row>
    <row r="185" spans="1:40" ht="15" customHeight="1">
      <c r="A185" s="88" t="s">
        <v>243</v>
      </c>
      <c r="B185" s="88" t="s">
        <v>244</v>
      </c>
      <c r="C185" s="88" t="s">
        <v>245</v>
      </c>
      <c r="D185" s="88" t="s">
        <v>246</v>
      </c>
      <c r="E185" s="88" t="s">
        <v>927</v>
      </c>
      <c r="F185" s="88" t="s">
        <v>872</v>
      </c>
      <c r="G185" s="88" t="s">
        <v>1</v>
      </c>
      <c r="H185" s="88" t="s">
        <v>923</v>
      </c>
      <c r="I185" s="88" t="s">
        <v>48</v>
      </c>
      <c r="J185" s="89" t="s">
        <v>86</v>
      </c>
      <c r="K185" s="89"/>
      <c r="L185" s="89"/>
      <c r="M185" s="89"/>
      <c r="N185" s="89" t="s">
        <v>992</v>
      </c>
      <c r="O185" s="89" t="s">
        <v>993</v>
      </c>
      <c r="P185" s="105" t="s">
        <v>995</v>
      </c>
      <c r="Q185" s="89" t="s">
        <v>48</v>
      </c>
      <c r="R185" s="88"/>
      <c r="S185" s="145" t="s">
        <v>1183</v>
      </c>
      <c r="T185" s="167">
        <v>0</v>
      </c>
      <c r="U185" s="167">
        <v>0</v>
      </c>
      <c r="V185" s="167">
        <v>0</v>
      </c>
      <c r="W185" s="48" t="str">
        <f t="shared" si="26"/>
        <v>BILLING</v>
      </c>
      <c r="X185" s="13" t="str">
        <f t="shared" si="27"/>
        <v>虚拟运营商爱施德</v>
      </c>
      <c r="Y185" s="37" t="str">
        <f t="shared" si="28"/>
        <v>0</v>
      </c>
      <c r="Z185" s="166"/>
      <c r="AG185" s="48" t="s">
        <v>420</v>
      </c>
      <c r="AH185" s="48" t="s">
        <v>0</v>
      </c>
      <c r="AI185" s="13">
        <f t="shared" si="29"/>
        <v>0</v>
      </c>
      <c r="AJ185" s="13">
        <f t="shared" si="30"/>
        <v>0</v>
      </c>
      <c r="AK185" s="13">
        <f t="shared" si="31"/>
        <v>0</v>
      </c>
      <c r="AL185" s="13">
        <v>0</v>
      </c>
      <c r="AM185" s="13">
        <v>0</v>
      </c>
      <c r="AN185" s="38" t="str">
        <f t="shared" si="32"/>
        <v>-</v>
      </c>
    </row>
    <row r="186" spans="1:40" ht="15" customHeight="1">
      <c r="A186" s="88" t="s">
        <v>243</v>
      </c>
      <c r="B186" s="88" t="s">
        <v>244</v>
      </c>
      <c r="C186" s="88" t="s">
        <v>245</v>
      </c>
      <c r="D186" s="88" t="s">
        <v>246</v>
      </c>
      <c r="E186" s="88" t="s">
        <v>928</v>
      </c>
      <c r="F186" s="88" t="s">
        <v>889</v>
      </c>
      <c r="G186" s="88" t="s">
        <v>1</v>
      </c>
      <c r="H186" s="88" t="s">
        <v>923</v>
      </c>
      <c r="I186" s="88" t="s">
        <v>48</v>
      </c>
      <c r="J186" s="89" t="s">
        <v>86</v>
      </c>
      <c r="K186" s="89"/>
      <c r="L186" s="89"/>
      <c r="M186" s="89"/>
      <c r="N186" s="89" t="s">
        <v>992</v>
      </c>
      <c r="O186" s="89" t="s">
        <v>993</v>
      </c>
      <c r="P186" s="105" t="s">
        <v>995</v>
      </c>
      <c r="Q186" s="89" t="s">
        <v>48</v>
      </c>
      <c r="R186" s="88"/>
      <c r="S186" s="145" t="s">
        <v>1183</v>
      </c>
      <c r="T186" s="167">
        <v>0</v>
      </c>
      <c r="U186" s="167">
        <v>0</v>
      </c>
      <c r="V186" s="167">
        <v>0</v>
      </c>
      <c r="W186" s="48" t="str">
        <f t="shared" si="26"/>
        <v>BILLING</v>
      </c>
      <c r="X186" s="13" t="str">
        <f t="shared" si="27"/>
        <v>虚拟运营商爱施德</v>
      </c>
      <c r="Y186" s="37" t="str">
        <f t="shared" si="28"/>
        <v>0</v>
      </c>
      <c r="Z186" s="166"/>
      <c r="AG186" s="48" t="s">
        <v>420</v>
      </c>
      <c r="AH186" s="48" t="s">
        <v>1</v>
      </c>
      <c r="AI186" s="13">
        <f t="shared" si="29"/>
        <v>0</v>
      </c>
      <c r="AJ186" s="13">
        <f t="shared" si="30"/>
        <v>0</v>
      </c>
      <c r="AK186" s="13">
        <f t="shared" si="31"/>
        <v>0</v>
      </c>
      <c r="AL186" s="13">
        <v>0</v>
      </c>
      <c r="AM186" s="13">
        <v>0</v>
      </c>
      <c r="AN186" s="38" t="str">
        <f t="shared" si="32"/>
        <v>-</v>
      </c>
    </row>
    <row r="187" spans="1:40" ht="15" customHeight="1">
      <c r="A187" s="88" t="s">
        <v>243</v>
      </c>
      <c r="B187" s="88" t="s">
        <v>244</v>
      </c>
      <c r="C187" s="88" t="s">
        <v>245</v>
      </c>
      <c r="D187" s="88" t="s">
        <v>246</v>
      </c>
      <c r="E187" s="88" t="s">
        <v>882</v>
      </c>
      <c r="F187" s="88" t="s">
        <v>883</v>
      </c>
      <c r="G187" s="88" t="s">
        <v>1</v>
      </c>
      <c r="H187" s="88" t="s">
        <v>98</v>
      </c>
      <c r="I187" s="88" t="s">
        <v>48</v>
      </c>
      <c r="J187" s="89" t="s">
        <v>86</v>
      </c>
      <c r="K187" s="88"/>
      <c r="L187" s="88"/>
      <c r="M187" s="88"/>
      <c r="N187" s="89" t="s">
        <v>992</v>
      </c>
      <c r="O187" s="89" t="s">
        <v>993</v>
      </c>
      <c r="P187" s="105" t="s">
        <v>995</v>
      </c>
      <c r="Q187" s="98" t="s">
        <v>1296</v>
      </c>
      <c r="R187" s="88"/>
      <c r="S187" s="145" t="s">
        <v>1183</v>
      </c>
      <c r="T187" s="167">
        <v>0</v>
      </c>
      <c r="U187" s="167">
        <v>0</v>
      </c>
      <c r="V187" s="167">
        <v>0</v>
      </c>
      <c r="W187" s="48" t="str">
        <f t="shared" si="26"/>
        <v>BILLING</v>
      </c>
      <c r="X187" s="13" t="str">
        <f t="shared" si="27"/>
        <v>虚拟运营商爱施德</v>
      </c>
      <c r="Y187" s="37" t="str">
        <f t="shared" si="28"/>
        <v>0</v>
      </c>
      <c r="Z187" s="166"/>
      <c r="AG187" s="48" t="s">
        <v>235</v>
      </c>
      <c r="AH187" s="48" t="s">
        <v>4</v>
      </c>
      <c r="AI187" s="13">
        <f t="shared" si="29"/>
        <v>0</v>
      </c>
      <c r="AJ187" s="13">
        <f t="shared" si="30"/>
        <v>0</v>
      </c>
      <c r="AK187" s="13">
        <f t="shared" si="31"/>
        <v>0</v>
      </c>
      <c r="AL187" s="13">
        <v>0</v>
      </c>
      <c r="AM187" s="13">
        <v>0</v>
      </c>
      <c r="AN187" s="38" t="str">
        <f t="shared" si="32"/>
        <v>-</v>
      </c>
    </row>
    <row r="188" spans="1:40" ht="15" customHeight="1">
      <c r="A188" s="88" t="s">
        <v>74</v>
      </c>
      <c r="B188" s="88" t="s">
        <v>75</v>
      </c>
      <c r="C188" s="88" t="s">
        <v>864</v>
      </c>
      <c r="D188" s="88" t="s">
        <v>1</v>
      </c>
      <c r="E188" s="88" t="s">
        <v>910</v>
      </c>
      <c r="F188" s="88" t="s">
        <v>911</v>
      </c>
      <c r="G188" s="88" t="s">
        <v>1</v>
      </c>
      <c r="H188" s="88" t="s">
        <v>72</v>
      </c>
      <c r="I188" s="88" t="s">
        <v>86</v>
      </c>
      <c r="J188" s="89" t="s">
        <v>86</v>
      </c>
      <c r="K188" s="89"/>
      <c r="L188" s="89"/>
      <c r="M188" s="89"/>
      <c r="N188" s="89" t="s">
        <v>912</v>
      </c>
      <c r="O188" s="89" t="s">
        <v>913</v>
      </c>
      <c r="P188" s="89" t="s">
        <v>914</v>
      </c>
      <c r="Q188" s="89" t="s">
        <v>48</v>
      </c>
      <c r="R188" s="88"/>
      <c r="S188" s="145" t="s">
        <v>1183</v>
      </c>
      <c r="T188" s="167">
        <v>57</v>
      </c>
      <c r="U188" s="167">
        <v>0</v>
      </c>
      <c r="V188" s="167">
        <v>0</v>
      </c>
      <c r="W188" s="48" t="str">
        <f t="shared" si="26"/>
        <v>BILLING</v>
      </c>
      <c r="X188" s="13" t="str">
        <f t="shared" si="27"/>
        <v>北京联通</v>
      </c>
      <c r="Y188" s="37" t="str">
        <f t="shared" si="28"/>
        <v>0</v>
      </c>
      <c r="Z188" s="166"/>
      <c r="AG188" s="48" t="s">
        <v>235</v>
      </c>
      <c r="AH188" s="48" t="s">
        <v>0</v>
      </c>
      <c r="AI188" s="13">
        <f t="shared" si="29"/>
        <v>0</v>
      </c>
      <c r="AJ188" s="13">
        <f t="shared" si="30"/>
        <v>0</v>
      </c>
      <c r="AK188" s="13">
        <f t="shared" si="31"/>
        <v>0</v>
      </c>
      <c r="AL188" s="13">
        <v>0</v>
      </c>
      <c r="AM188" s="13">
        <v>0</v>
      </c>
      <c r="AN188" s="38" t="str">
        <f t="shared" si="32"/>
        <v>-</v>
      </c>
    </row>
    <row r="189" spans="1:40" ht="15" customHeight="1">
      <c r="A189" s="88" t="s">
        <v>180</v>
      </c>
      <c r="B189" s="88" t="s">
        <v>181</v>
      </c>
      <c r="C189" s="88" t="s">
        <v>915</v>
      </c>
      <c r="D189" s="88" t="s">
        <v>916</v>
      </c>
      <c r="E189" s="88" t="s">
        <v>917</v>
      </c>
      <c r="F189" s="88" t="s">
        <v>874</v>
      </c>
      <c r="G189" s="88" t="s">
        <v>1</v>
      </c>
      <c r="H189" s="88" t="s">
        <v>918</v>
      </c>
      <c r="I189" s="88" t="s">
        <v>48</v>
      </c>
      <c r="J189" s="98" t="s">
        <v>1286</v>
      </c>
      <c r="K189" s="89"/>
      <c r="L189" s="89"/>
      <c r="M189" s="89"/>
      <c r="N189" s="99" t="s">
        <v>919</v>
      </c>
      <c r="O189" s="99" t="s">
        <v>920</v>
      </c>
      <c r="P189" s="99" t="s">
        <v>921</v>
      </c>
      <c r="Q189" s="89" t="s">
        <v>48</v>
      </c>
      <c r="R189" s="88"/>
      <c r="S189" s="145" t="s">
        <v>1183</v>
      </c>
      <c r="T189" s="167">
        <v>0</v>
      </c>
      <c r="U189" s="167">
        <v>0</v>
      </c>
      <c r="V189" s="219">
        <v>1</v>
      </c>
      <c r="W189" s="48" t="str">
        <f t="shared" si="26"/>
        <v>BILLING</v>
      </c>
      <c r="X189" s="13" t="str">
        <f t="shared" si="27"/>
        <v>北京卫通</v>
      </c>
      <c r="Y189" s="37" t="str">
        <f t="shared" si="28"/>
        <v>0</v>
      </c>
      <c r="Z189" s="166"/>
      <c r="AG189" s="48" t="s">
        <v>235</v>
      </c>
      <c r="AH189" s="48" t="s">
        <v>265</v>
      </c>
      <c r="AI189" s="13">
        <f t="shared" si="29"/>
        <v>0</v>
      </c>
      <c r="AJ189" s="13">
        <f t="shared" si="30"/>
        <v>73</v>
      </c>
      <c r="AK189" s="13">
        <f t="shared" si="31"/>
        <v>28</v>
      </c>
      <c r="AL189" s="13">
        <v>11</v>
      </c>
      <c r="AM189" s="13">
        <v>3</v>
      </c>
      <c r="AN189" s="38">
        <f t="shared" si="32"/>
        <v>0</v>
      </c>
    </row>
    <row r="190" spans="1:40" ht="15" customHeight="1">
      <c r="A190" s="88" t="s">
        <v>180</v>
      </c>
      <c r="B190" s="88" t="s">
        <v>181</v>
      </c>
      <c r="C190" s="88" t="s">
        <v>915</v>
      </c>
      <c r="D190" s="88" t="s">
        <v>916</v>
      </c>
      <c r="E190" s="88" t="s">
        <v>922</v>
      </c>
      <c r="F190" s="88" t="s">
        <v>885</v>
      </c>
      <c r="G190" s="88" t="s">
        <v>1</v>
      </c>
      <c r="H190" s="88" t="s">
        <v>923</v>
      </c>
      <c r="I190" s="88" t="s">
        <v>48</v>
      </c>
      <c r="J190" s="98" t="s">
        <v>1286</v>
      </c>
      <c r="K190" s="89"/>
      <c r="L190" s="89"/>
      <c r="M190" s="89"/>
      <c r="N190" s="99" t="s">
        <v>919</v>
      </c>
      <c r="O190" s="99" t="s">
        <v>920</v>
      </c>
      <c r="P190" s="99" t="s">
        <v>921</v>
      </c>
      <c r="Q190" s="89" t="s">
        <v>48</v>
      </c>
      <c r="R190" s="88"/>
      <c r="S190" s="145" t="s">
        <v>1183</v>
      </c>
      <c r="T190" s="167">
        <v>0</v>
      </c>
      <c r="U190" s="167">
        <v>0</v>
      </c>
      <c r="V190" s="219"/>
      <c r="W190" s="48" t="str">
        <f t="shared" si="26"/>
        <v>BILLING</v>
      </c>
      <c r="X190" s="13" t="str">
        <f t="shared" si="27"/>
        <v>北京卫通</v>
      </c>
      <c r="Y190" s="37" t="str">
        <f t="shared" si="28"/>
        <v>0</v>
      </c>
      <c r="Z190" s="166"/>
      <c r="AG190" s="48" t="s">
        <v>235</v>
      </c>
      <c r="AH190" s="48" t="s">
        <v>5</v>
      </c>
      <c r="AI190" s="13">
        <f t="shared" si="29"/>
        <v>11</v>
      </c>
      <c r="AJ190" s="13">
        <f t="shared" si="30"/>
        <v>0</v>
      </c>
      <c r="AK190" s="13">
        <f t="shared" si="31"/>
        <v>8</v>
      </c>
      <c r="AL190" s="13">
        <v>0</v>
      </c>
      <c r="AM190" s="13">
        <v>0</v>
      </c>
      <c r="AN190" s="38" t="str">
        <f t="shared" si="32"/>
        <v>-</v>
      </c>
    </row>
    <row r="191" spans="1:40" ht="15" customHeight="1">
      <c r="A191" s="88" t="s">
        <v>180</v>
      </c>
      <c r="B191" s="88" t="s">
        <v>181</v>
      </c>
      <c r="C191" s="88" t="s">
        <v>915</v>
      </c>
      <c r="D191" s="88" t="s">
        <v>916</v>
      </c>
      <c r="E191" s="88" t="s">
        <v>924</v>
      </c>
      <c r="F191" s="88" t="s">
        <v>879</v>
      </c>
      <c r="G191" s="88" t="s">
        <v>1</v>
      </c>
      <c r="H191" s="88" t="s">
        <v>925</v>
      </c>
      <c r="I191" s="88" t="s">
        <v>48</v>
      </c>
      <c r="J191" s="98" t="s">
        <v>1286</v>
      </c>
      <c r="K191" s="89"/>
      <c r="L191" s="89"/>
      <c r="M191" s="89"/>
      <c r="N191" s="99" t="s">
        <v>919</v>
      </c>
      <c r="O191" s="99" t="s">
        <v>920</v>
      </c>
      <c r="P191" s="99" t="s">
        <v>921</v>
      </c>
      <c r="Q191" s="89" t="s">
        <v>48</v>
      </c>
      <c r="R191" s="88"/>
      <c r="S191" s="145" t="s">
        <v>1183</v>
      </c>
      <c r="T191" s="167">
        <v>0</v>
      </c>
      <c r="U191" s="167">
        <v>0</v>
      </c>
      <c r="V191" s="219"/>
      <c r="W191" s="48" t="str">
        <f t="shared" si="26"/>
        <v>BILLING</v>
      </c>
      <c r="X191" s="13" t="str">
        <f t="shared" si="27"/>
        <v>北京卫通</v>
      </c>
      <c r="Y191" s="37" t="str">
        <f t="shared" si="28"/>
        <v>0</v>
      </c>
      <c r="Z191" s="166"/>
      <c r="AG191" s="48" t="s">
        <v>235</v>
      </c>
      <c r="AH191" s="48" t="s">
        <v>449</v>
      </c>
      <c r="AI191" s="13">
        <f t="shared" si="29"/>
        <v>0</v>
      </c>
      <c r="AJ191" s="13">
        <f t="shared" si="30"/>
        <v>0</v>
      </c>
      <c r="AK191" s="13">
        <f t="shared" si="31"/>
        <v>0</v>
      </c>
      <c r="AL191" s="13">
        <v>0</v>
      </c>
      <c r="AM191" s="13">
        <v>0</v>
      </c>
      <c r="AN191" s="38" t="str">
        <f t="shared" si="32"/>
        <v>-</v>
      </c>
    </row>
    <row r="192" spans="1:40" ht="15" customHeight="1">
      <c r="A192" s="88" t="s">
        <v>180</v>
      </c>
      <c r="B192" s="88" t="s">
        <v>181</v>
      </c>
      <c r="C192" s="88" t="s">
        <v>915</v>
      </c>
      <c r="D192" s="88" t="s">
        <v>916</v>
      </c>
      <c r="E192" s="88" t="s">
        <v>1299</v>
      </c>
      <c r="F192" s="88" t="s">
        <v>866</v>
      </c>
      <c r="G192" s="88" t="s">
        <v>1</v>
      </c>
      <c r="H192" s="88" t="s">
        <v>925</v>
      </c>
      <c r="I192" s="88" t="s">
        <v>48</v>
      </c>
      <c r="J192" s="98" t="s">
        <v>1286</v>
      </c>
      <c r="K192" s="89"/>
      <c r="L192" s="89"/>
      <c r="M192" s="89"/>
      <c r="N192" s="99" t="s">
        <v>919</v>
      </c>
      <c r="O192" s="99" t="s">
        <v>920</v>
      </c>
      <c r="P192" s="99" t="s">
        <v>921</v>
      </c>
      <c r="Q192" s="89" t="s">
        <v>48</v>
      </c>
      <c r="R192" s="88"/>
      <c r="S192" s="145" t="s">
        <v>1183</v>
      </c>
      <c r="T192" s="167">
        <v>0</v>
      </c>
      <c r="U192" s="167">
        <v>0</v>
      </c>
      <c r="V192" s="219"/>
      <c r="W192" s="48" t="str">
        <f t="shared" si="26"/>
        <v>BILLING</v>
      </c>
      <c r="X192" s="13" t="str">
        <f t="shared" si="27"/>
        <v>北京卫通</v>
      </c>
      <c r="Y192" s="37" t="str">
        <f t="shared" si="28"/>
        <v>0</v>
      </c>
      <c r="Z192" s="166"/>
      <c r="AG192" s="48" t="s">
        <v>235</v>
      </c>
      <c r="AH192" s="48" t="s">
        <v>2</v>
      </c>
      <c r="AI192" s="13">
        <f t="shared" si="29"/>
        <v>0</v>
      </c>
      <c r="AJ192" s="13">
        <f t="shared" si="30"/>
        <v>0</v>
      </c>
      <c r="AK192" s="13">
        <f t="shared" si="31"/>
        <v>0</v>
      </c>
      <c r="AL192" s="13">
        <v>1</v>
      </c>
      <c r="AM192" s="13">
        <v>1</v>
      </c>
      <c r="AN192" s="38">
        <f t="shared" si="32"/>
        <v>0</v>
      </c>
    </row>
    <row r="193" spans="1:40" ht="15" customHeight="1">
      <c r="A193" s="88" t="s">
        <v>180</v>
      </c>
      <c r="B193" s="88" t="s">
        <v>181</v>
      </c>
      <c r="C193" s="88" t="s">
        <v>915</v>
      </c>
      <c r="D193" s="88" t="s">
        <v>916</v>
      </c>
      <c r="E193" s="88" t="s">
        <v>926</v>
      </c>
      <c r="F193" s="88" t="s">
        <v>881</v>
      </c>
      <c r="G193" s="88" t="s">
        <v>1</v>
      </c>
      <c r="H193" s="88" t="s">
        <v>923</v>
      </c>
      <c r="I193" s="88" t="s">
        <v>48</v>
      </c>
      <c r="J193" s="98" t="s">
        <v>1286</v>
      </c>
      <c r="K193" s="89"/>
      <c r="L193" s="89"/>
      <c r="M193" s="89"/>
      <c r="N193" s="99" t="s">
        <v>919</v>
      </c>
      <c r="O193" s="99" t="s">
        <v>920</v>
      </c>
      <c r="P193" s="99" t="s">
        <v>921</v>
      </c>
      <c r="Q193" s="89" t="s">
        <v>48</v>
      </c>
      <c r="R193" s="88"/>
      <c r="S193" s="145" t="s">
        <v>1183</v>
      </c>
      <c r="T193" s="167">
        <v>0</v>
      </c>
      <c r="U193" s="167">
        <v>0</v>
      </c>
      <c r="V193" s="219"/>
      <c r="W193" s="48" t="str">
        <f t="shared" si="26"/>
        <v>BILLING</v>
      </c>
      <c r="X193" s="13" t="str">
        <f t="shared" si="27"/>
        <v>北京卫通</v>
      </c>
      <c r="Y193" s="37" t="str">
        <f t="shared" si="28"/>
        <v>0</v>
      </c>
      <c r="Z193" s="166"/>
      <c r="AG193" s="48" t="s">
        <v>235</v>
      </c>
      <c r="AH193" s="48" t="s">
        <v>494</v>
      </c>
      <c r="AI193" s="13">
        <f t="shared" si="29"/>
        <v>111</v>
      </c>
      <c r="AJ193" s="13">
        <f t="shared" si="30"/>
        <v>0</v>
      </c>
      <c r="AK193" s="13">
        <f t="shared" si="31"/>
        <v>0</v>
      </c>
      <c r="AL193" s="13">
        <v>1</v>
      </c>
      <c r="AM193" s="13">
        <v>1</v>
      </c>
      <c r="AN193" s="38">
        <f t="shared" si="32"/>
        <v>0</v>
      </c>
    </row>
    <row r="194" spans="1:40" ht="15" customHeight="1">
      <c r="A194" s="88" t="s">
        <v>180</v>
      </c>
      <c r="B194" s="88" t="s">
        <v>181</v>
      </c>
      <c r="C194" s="88" t="s">
        <v>915</v>
      </c>
      <c r="D194" s="88" t="s">
        <v>916</v>
      </c>
      <c r="E194" s="88" t="s">
        <v>927</v>
      </c>
      <c r="F194" s="88" t="s">
        <v>872</v>
      </c>
      <c r="G194" s="88" t="s">
        <v>1</v>
      </c>
      <c r="H194" s="88" t="s">
        <v>923</v>
      </c>
      <c r="I194" s="88" t="s">
        <v>48</v>
      </c>
      <c r="J194" s="98" t="s">
        <v>1286</v>
      </c>
      <c r="K194" s="89"/>
      <c r="L194" s="89"/>
      <c r="M194" s="89"/>
      <c r="N194" s="99" t="s">
        <v>919</v>
      </c>
      <c r="O194" s="99" t="s">
        <v>920</v>
      </c>
      <c r="P194" s="99" t="s">
        <v>921</v>
      </c>
      <c r="Q194" s="89" t="s">
        <v>48</v>
      </c>
      <c r="R194" s="88"/>
      <c r="S194" s="145" t="s">
        <v>1183</v>
      </c>
      <c r="T194" s="167">
        <v>0</v>
      </c>
      <c r="U194" s="167">
        <v>0</v>
      </c>
      <c r="V194" s="219"/>
      <c r="W194" s="48" t="str">
        <f t="shared" ref="W194:W257" si="33">IFERROR(IF(G194="CRM_CUI",G194,(IF(G194="CRM_CMI",G194,MID(G194,1,FIND("_",G194)-1)))),G194)</f>
        <v>BILLING</v>
      </c>
      <c r="X194" s="13" t="str">
        <f t="shared" ref="X194:X257" si="34">MID(A194,5,LEN(A194)-4)</f>
        <v>北京卫通</v>
      </c>
      <c r="Y194" s="37" t="str">
        <f t="shared" ref="Y194:Y257" si="35">IF(N194=O194,IF(N194="","0","1"),IF(N194=P194,IF(N194="","0","1"),IF(O194=P194,IF(O194="","0","1"),IF(N194="","0","0"))))</f>
        <v>0</v>
      </c>
      <c r="Z194" s="166"/>
      <c r="AG194" s="48" t="s">
        <v>235</v>
      </c>
      <c r="AH194" s="48" t="s">
        <v>3</v>
      </c>
      <c r="AI194" s="13">
        <f t="shared" si="29"/>
        <v>0</v>
      </c>
      <c r="AJ194" s="13">
        <f t="shared" si="30"/>
        <v>6</v>
      </c>
      <c r="AK194" s="13">
        <f t="shared" si="31"/>
        <v>0</v>
      </c>
      <c r="AL194" s="13">
        <v>0</v>
      </c>
      <c r="AM194" s="13">
        <v>0</v>
      </c>
      <c r="AN194" s="38" t="str">
        <f t="shared" si="32"/>
        <v>-</v>
      </c>
    </row>
    <row r="195" spans="1:40" ht="15" customHeight="1">
      <c r="A195" s="88" t="s">
        <v>180</v>
      </c>
      <c r="B195" s="88" t="s">
        <v>181</v>
      </c>
      <c r="C195" s="88" t="s">
        <v>915</v>
      </c>
      <c r="D195" s="88" t="s">
        <v>916</v>
      </c>
      <c r="E195" s="88" t="s">
        <v>928</v>
      </c>
      <c r="F195" s="88" t="s">
        <v>889</v>
      </c>
      <c r="G195" s="88" t="s">
        <v>1</v>
      </c>
      <c r="H195" s="88" t="s">
        <v>923</v>
      </c>
      <c r="I195" s="88" t="s">
        <v>48</v>
      </c>
      <c r="J195" s="98" t="s">
        <v>1286</v>
      </c>
      <c r="K195" s="89"/>
      <c r="L195" s="89"/>
      <c r="M195" s="89"/>
      <c r="N195" s="99" t="s">
        <v>919</v>
      </c>
      <c r="O195" s="99" t="s">
        <v>920</v>
      </c>
      <c r="P195" s="99" t="s">
        <v>921</v>
      </c>
      <c r="Q195" s="89" t="s">
        <v>48</v>
      </c>
      <c r="R195" s="88"/>
      <c r="S195" s="145" t="s">
        <v>1183</v>
      </c>
      <c r="T195" s="167">
        <v>0</v>
      </c>
      <c r="U195" s="167">
        <v>0</v>
      </c>
      <c r="V195" s="219"/>
      <c r="W195" s="48" t="str">
        <f t="shared" si="33"/>
        <v>BILLING</v>
      </c>
      <c r="X195" s="13" t="str">
        <f t="shared" si="34"/>
        <v>北京卫通</v>
      </c>
      <c r="Y195" s="37" t="str">
        <f t="shared" si="35"/>
        <v>0</v>
      </c>
      <c r="Z195" s="166"/>
      <c r="AG195" s="48" t="s">
        <v>235</v>
      </c>
      <c r="AH195" s="48" t="s">
        <v>1</v>
      </c>
      <c r="AI195" s="13">
        <f t="shared" ref="AI195:AI258" si="36">SUMIFS(T:T,X:X,AG195&amp;"*",W:W,AH195,Y:Y,"0")</f>
        <v>13</v>
      </c>
      <c r="AJ195" s="13">
        <f t="shared" ref="AJ195:AJ258" si="37">SUMIFS(U:U,X:X,AG195&amp;"*",W:W,AH195,Y:Y,"0")</f>
        <v>0</v>
      </c>
      <c r="AK195" s="13">
        <f t="shared" ref="AK195:AK258" si="38">SUMIFS(V:V,X:X,AG195&amp;"*",W:W,AH195,Y:Y,"0")</f>
        <v>0</v>
      </c>
      <c r="AL195" s="13">
        <v>2</v>
      </c>
      <c r="AM195" s="13">
        <v>2</v>
      </c>
      <c r="AN195" s="38">
        <f t="shared" ref="AN195:AN258" si="39">IF(AL195=0,"-",IF(AK195=0,0,IF(AK195&lt;AM195,0,IF(AJ195/AL195&lt;0.5,0,IF(AI195/AL195&lt;0.5,0,5)))))</f>
        <v>0</v>
      </c>
    </row>
    <row r="196" spans="1:40" ht="15" customHeight="1">
      <c r="A196" s="88" t="s">
        <v>260</v>
      </c>
      <c r="B196" s="88" t="s">
        <v>261</v>
      </c>
      <c r="C196" s="88" t="s">
        <v>165</v>
      </c>
      <c r="D196" s="88" t="s">
        <v>166</v>
      </c>
      <c r="E196" s="88" t="s">
        <v>940</v>
      </c>
      <c r="F196" s="88" t="s">
        <v>941</v>
      </c>
      <c r="G196" s="88" t="s">
        <v>1</v>
      </c>
      <c r="H196" s="88" t="s">
        <v>98</v>
      </c>
      <c r="I196" s="88" t="s">
        <v>48</v>
      </c>
      <c r="J196" s="88" t="s">
        <v>48</v>
      </c>
      <c r="K196" s="89" t="s">
        <v>50</v>
      </c>
      <c r="L196" s="89" t="s">
        <v>1339</v>
      </c>
      <c r="M196" s="89" t="s">
        <v>56</v>
      </c>
      <c r="N196" s="100" t="s">
        <v>1343</v>
      </c>
      <c r="O196" s="100" t="s">
        <v>1344</v>
      </c>
      <c r="P196" s="100" t="s">
        <v>1345</v>
      </c>
      <c r="Q196" s="89" t="s">
        <v>48</v>
      </c>
      <c r="R196" s="88"/>
      <c r="S196" s="145" t="s">
        <v>1183</v>
      </c>
      <c r="T196" s="167">
        <v>0</v>
      </c>
      <c r="U196" s="167">
        <v>0</v>
      </c>
      <c r="V196" s="167">
        <v>0</v>
      </c>
      <c r="W196" s="48" t="str">
        <f t="shared" si="33"/>
        <v>BILLING</v>
      </c>
      <c r="X196" s="13" t="str">
        <f t="shared" si="34"/>
        <v>重庆移动</v>
      </c>
      <c r="Y196" s="37" t="str">
        <f t="shared" si="35"/>
        <v>0</v>
      </c>
      <c r="Z196" s="166"/>
      <c r="AG196" s="48" t="s">
        <v>326</v>
      </c>
      <c r="AH196" s="48" t="s">
        <v>265</v>
      </c>
      <c r="AI196" s="13">
        <f t="shared" si="36"/>
        <v>1</v>
      </c>
      <c r="AJ196" s="13">
        <f t="shared" si="37"/>
        <v>0</v>
      </c>
      <c r="AK196" s="13">
        <f t="shared" si="38"/>
        <v>0</v>
      </c>
      <c r="AL196" s="13">
        <v>0</v>
      </c>
      <c r="AM196" s="13">
        <v>0</v>
      </c>
      <c r="AN196" s="38" t="str">
        <f t="shared" si="39"/>
        <v>-</v>
      </c>
    </row>
    <row r="197" spans="1:40" ht="15" customHeight="1">
      <c r="A197" s="88" t="s">
        <v>260</v>
      </c>
      <c r="B197" s="88" t="s">
        <v>261</v>
      </c>
      <c r="C197" s="88" t="s">
        <v>165</v>
      </c>
      <c r="D197" s="88" t="s">
        <v>166</v>
      </c>
      <c r="E197" s="88" t="s">
        <v>890</v>
      </c>
      <c r="F197" s="88" t="s">
        <v>891</v>
      </c>
      <c r="G197" s="88" t="s">
        <v>1</v>
      </c>
      <c r="H197" s="88" t="s">
        <v>861</v>
      </c>
      <c r="I197" s="88" t="s">
        <v>48</v>
      </c>
      <c r="J197" s="88" t="s">
        <v>48</v>
      </c>
      <c r="K197" s="89" t="s">
        <v>50</v>
      </c>
      <c r="L197" s="89" t="s">
        <v>1339</v>
      </c>
      <c r="M197" s="89" t="s">
        <v>56</v>
      </c>
      <c r="N197" s="100" t="s">
        <v>1340</v>
      </c>
      <c r="O197" s="100" t="s">
        <v>1341</v>
      </c>
      <c r="P197" s="100" t="s">
        <v>1342</v>
      </c>
      <c r="Q197" s="89" t="s">
        <v>48</v>
      </c>
      <c r="R197" s="88"/>
      <c r="S197" s="145" t="s">
        <v>1183</v>
      </c>
      <c r="T197" s="167">
        <v>0</v>
      </c>
      <c r="U197" s="167">
        <v>0</v>
      </c>
      <c r="V197" s="167">
        <v>0</v>
      </c>
      <c r="W197" s="48" t="str">
        <f t="shared" si="33"/>
        <v>BILLING</v>
      </c>
      <c r="X197" s="13" t="str">
        <f t="shared" si="34"/>
        <v>重庆移动</v>
      </c>
      <c r="Y197" s="37" t="str">
        <f t="shared" si="35"/>
        <v>0</v>
      </c>
      <c r="Z197" s="166"/>
      <c r="AG197" s="48" t="s">
        <v>326</v>
      </c>
      <c r="AH197" s="48" t="s">
        <v>449</v>
      </c>
      <c r="AI197" s="13">
        <f t="shared" si="36"/>
        <v>0</v>
      </c>
      <c r="AJ197" s="13">
        <f t="shared" si="37"/>
        <v>0</v>
      </c>
      <c r="AK197" s="13">
        <f t="shared" si="38"/>
        <v>0</v>
      </c>
      <c r="AL197" s="13">
        <v>0</v>
      </c>
      <c r="AM197" s="13">
        <v>0</v>
      </c>
      <c r="AN197" s="38" t="str">
        <f t="shared" si="39"/>
        <v>-</v>
      </c>
    </row>
    <row r="198" spans="1:40" ht="15" customHeight="1">
      <c r="A198" s="88" t="s">
        <v>260</v>
      </c>
      <c r="B198" s="88" t="s">
        <v>261</v>
      </c>
      <c r="C198" s="88" t="s">
        <v>165</v>
      </c>
      <c r="D198" s="88" t="s">
        <v>166</v>
      </c>
      <c r="E198" s="88" t="s">
        <v>859</v>
      </c>
      <c r="F198" s="88" t="s">
        <v>860</v>
      </c>
      <c r="G198" s="88" t="s">
        <v>1</v>
      </c>
      <c r="H198" s="88" t="s">
        <v>861</v>
      </c>
      <c r="I198" s="88" t="s">
        <v>48</v>
      </c>
      <c r="J198" s="88" t="s">
        <v>48</v>
      </c>
      <c r="K198" s="89" t="s">
        <v>50</v>
      </c>
      <c r="L198" s="89" t="s">
        <v>1339</v>
      </c>
      <c r="M198" s="89" t="s">
        <v>56</v>
      </c>
      <c r="N198" s="100" t="s">
        <v>1346</v>
      </c>
      <c r="O198" s="100" t="s">
        <v>1347</v>
      </c>
      <c r="P198" s="100" t="s">
        <v>1348</v>
      </c>
      <c r="Q198" s="89" t="s">
        <v>48</v>
      </c>
      <c r="R198" s="88"/>
      <c r="S198" s="145" t="s">
        <v>1183</v>
      </c>
      <c r="T198" s="167">
        <v>1</v>
      </c>
      <c r="U198" s="167">
        <v>1</v>
      </c>
      <c r="V198" s="167">
        <v>1</v>
      </c>
      <c r="W198" s="48" t="str">
        <f t="shared" si="33"/>
        <v>BILLING</v>
      </c>
      <c r="X198" s="13" t="str">
        <f t="shared" si="34"/>
        <v>重庆移动</v>
      </c>
      <c r="Y198" s="37" t="str">
        <f t="shared" si="35"/>
        <v>0</v>
      </c>
      <c r="Z198" s="166"/>
      <c r="AG198" s="48" t="s">
        <v>326</v>
      </c>
      <c r="AH198" s="48" t="s">
        <v>2</v>
      </c>
      <c r="AI198" s="13">
        <f t="shared" si="36"/>
        <v>0</v>
      </c>
      <c r="AJ198" s="13">
        <f t="shared" si="37"/>
        <v>0</v>
      </c>
      <c r="AK198" s="13">
        <f t="shared" si="38"/>
        <v>0</v>
      </c>
      <c r="AL198" s="13">
        <v>0</v>
      </c>
      <c r="AM198" s="13">
        <v>0</v>
      </c>
      <c r="AN198" s="38" t="str">
        <f t="shared" si="39"/>
        <v>-</v>
      </c>
    </row>
    <row r="199" spans="1:40" ht="15" customHeight="1">
      <c r="A199" s="88" t="s">
        <v>929</v>
      </c>
      <c r="B199" s="88" t="s">
        <v>416</v>
      </c>
      <c r="C199" s="88" t="s">
        <v>930</v>
      </c>
      <c r="D199" s="88" t="s">
        <v>930</v>
      </c>
      <c r="E199" s="88" t="s">
        <v>931</v>
      </c>
      <c r="F199" s="88" t="s">
        <v>883</v>
      </c>
      <c r="G199" s="88" t="s">
        <v>1</v>
      </c>
      <c r="H199" s="88" t="s">
        <v>932</v>
      </c>
      <c r="I199" s="88" t="s">
        <v>48</v>
      </c>
      <c r="J199" s="98" t="s">
        <v>1290</v>
      </c>
      <c r="K199" s="89" t="s">
        <v>120</v>
      </c>
      <c r="L199" s="89"/>
      <c r="M199" s="89" t="s">
        <v>56</v>
      </c>
      <c r="N199" s="89" t="s">
        <v>1302</v>
      </c>
      <c r="O199" s="100" t="s">
        <v>1303</v>
      </c>
      <c r="P199" s="100" t="s">
        <v>1304</v>
      </c>
      <c r="Q199" s="89" t="s">
        <v>48</v>
      </c>
      <c r="R199" s="88"/>
      <c r="S199" s="145" t="s">
        <v>1183</v>
      </c>
      <c r="T199" s="167">
        <v>15</v>
      </c>
      <c r="U199" s="167">
        <v>6</v>
      </c>
      <c r="V199" s="167">
        <v>0</v>
      </c>
      <c r="W199" s="48" t="str">
        <f t="shared" si="33"/>
        <v>BILLING</v>
      </c>
      <c r="X199" s="13" t="str">
        <f t="shared" si="34"/>
        <v>广东电信</v>
      </c>
      <c r="Y199" s="37" t="str">
        <f t="shared" si="35"/>
        <v>0</v>
      </c>
      <c r="Z199" s="166"/>
      <c r="AG199" s="48" t="s">
        <v>326</v>
      </c>
      <c r="AH199" s="48" t="s">
        <v>0</v>
      </c>
      <c r="AI199" s="13">
        <f t="shared" si="36"/>
        <v>0</v>
      </c>
      <c r="AJ199" s="13">
        <f t="shared" si="37"/>
        <v>0</v>
      </c>
      <c r="AK199" s="13">
        <f t="shared" si="38"/>
        <v>0</v>
      </c>
      <c r="AL199" s="13">
        <v>0</v>
      </c>
      <c r="AM199" s="13">
        <v>0</v>
      </c>
      <c r="AN199" s="38" t="str">
        <f t="shared" si="39"/>
        <v>-</v>
      </c>
    </row>
    <row r="200" spans="1:40" ht="15" customHeight="1">
      <c r="A200" s="88" t="s">
        <v>929</v>
      </c>
      <c r="B200" s="88" t="s">
        <v>416</v>
      </c>
      <c r="C200" s="88" t="s">
        <v>857</v>
      </c>
      <c r="D200" s="88" t="s">
        <v>933</v>
      </c>
      <c r="E200" s="88" t="s">
        <v>905</v>
      </c>
      <c r="F200" s="88" t="s">
        <v>860</v>
      </c>
      <c r="G200" s="88" t="s">
        <v>1</v>
      </c>
      <c r="H200" s="88" t="s">
        <v>906</v>
      </c>
      <c r="I200" s="88" t="s">
        <v>48</v>
      </c>
      <c r="J200" s="98" t="s">
        <v>1290</v>
      </c>
      <c r="K200" s="89" t="s">
        <v>120</v>
      </c>
      <c r="L200" s="89"/>
      <c r="M200" s="89" t="s">
        <v>56</v>
      </c>
      <c r="N200" s="100" t="s">
        <v>1305</v>
      </c>
      <c r="O200" s="100" t="s">
        <v>1306</v>
      </c>
      <c r="P200" s="100" t="s">
        <v>1307</v>
      </c>
      <c r="Q200" s="89" t="s">
        <v>48</v>
      </c>
      <c r="R200" s="88"/>
      <c r="S200" s="145" t="s">
        <v>1183</v>
      </c>
      <c r="T200" s="167">
        <v>0</v>
      </c>
      <c r="U200" s="167">
        <v>0</v>
      </c>
      <c r="V200" s="167">
        <v>0</v>
      </c>
      <c r="W200" s="48" t="str">
        <f t="shared" si="33"/>
        <v>BILLING</v>
      </c>
      <c r="X200" s="13" t="str">
        <f t="shared" si="34"/>
        <v>广东电信</v>
      </c>
      <c r="Y200" s="37" t="str">
        <f t="shared" si="35"/>
        <v>0</v>
      </c>
      <c r="Z200" s="166"/>
      <c r="AG200" s="48" t="s">
        <v>14</v>
      </c>
      <c r="AH200" s="48" t="s">
        <v>5</v>
      </c>
      <c r="AI200" s="13">
        <f t="shared" si="36"/>
        <v>149</v>
      </c>
      <c r="AJ200" s="13">
        <f t="shared" si="37"/>
        <v>0</v>
      </c>
      <c r="AK200" s="13">
        <f t="shared" si="38"/>
        <v>27</v>
      </c>
      <c r="AL200" s="13">
        <v>0</v>
      </c>
      <c r="AM200" s="13">
        <v>0</v>
      </c>
      <c r="AN200" s="38" t="str">
        <f t="shared" si="39"/>
        <v>-</v>
      </c>
    </row>
    <row r="201" spans="1:40" ht="15" customHeight="1">
      <c r="A201" s="88" t="s">
        <v>118</v>
      </c>
      <c r="B201" s="88" t="s">
        <v>119</v>
      </c>
      <c r="C201" s="88" t="s">
        <v>934</v>
      </c>
      <c r="D201" s="88" t="s">
        <v>935</v>
      </c>
      <c r="E201" s="88" t="s">
        <v>945</v>
      </c>
      <c r="F201" s="88" t="s">
        <v>881</v>
      </c>
      <c r="G201" s="88" t="s">
        <v>1</v>
      </c>
      <c r="H201" s="88" t="s">
        <v>937</v>
      </c>
      <c r="I201" s="103" t="s">
        <v>48</v>
      </c>
      <c r="J201" s="98" t="s">
        <v>86</v>
      </c>
      <c r="K201" s="89"/>
      <c r="L201" s="98"/>
      <c r="M201" s="89"/>
      <c r="N201" s="101" t="s">
        <v>970</v>
      </c>
      <c r="O201" s="101" t="s">
        <v>971</v>
      </c>
      <c r="P201" s="101" t="s">
        <v>972</v>
      </c>
      <c r="Q201" s="98" t="s">
        <v>48</v>
      </c>
      <c r="R201" s="88"/>
      <c r="S201" s="145" t="s">
        <v>1183</v>
      </c>
      <c r="T201" s="217">
        <v>41</v>
      </c>
      <c r="U201" s="167">
        <v>0</v>
      </c>
      <c r="V201" s="167">
        <v>0</v>
      </c>
      <c r="W201" s="48" t="str">
        <f t="shared" si="33"/>
        <v>BILLING</v>
      </c>
      <c r="X201" s="13" t="str">
        <f t="shared" si="34"/>
        <v>深港联通</v>
      </c>
      <c r="Y201" s="37" t="str">
        <f t="shared" si="35"/>
        <v>0</v>
      </c>
      <c r="Z201" s="166"/>
      <c r="AG201" s="48" t="s">
        <v>14</v>
      </c>
      <c r="AH201" s="48" t="s">
        <v>449</v>
      </c>
      <c r="AI201" s="13">
        <f t="shared" si="36"/>
        <v>0</v>
      </c>
      <c r="AJ201" s="13">
        <f t="shared" si="37"/>
        <v>0</v>
      </c>
      <c r="AK201" s="13">
        <f t="shared" si="38"/>
        <v>0</v>
      </c>
      <c r="AL201" s="13">
        <v>0</v>
      </c>
      <c r="AM201" s="13">
        <v>0</v>
      </c>
      <c r="AN201" s="38" t="str">
        <f t="shared" si="39"/>
        <v>-</v>
      </c>
    </row>
    <row r="202" spans="1:40" ht="15" customHeight="1">
      <c r="A202" s="88" t="s">
        <v>118</v>
      </c>
      <c r="B202" s="88" t="s">
        <v>119</v>
      </c>
      <c r="C202" s="88" t="s">
        <v>934</v>
      </c>
      <c r="D202" s="88" t="s">
        <v>935</v>
      </c>
      <c r="E202" s="88" t="s">
        <v>936</v>
      </c>
      <c r="F202" s="88" t="s">
        <v>879</v>
      </c>
      <c r="G202" s="88" t="s">
        <v>1</v>
      </c>
      <c r="H202" s="88" t="s">
        <v>937</v>
      </c>
      <c r="I202" s="103" t="s">
        <v>48</v>
      </c>
      <c r="J202" s="98" t="s">
        <v>86</v>
      </c>
      <c r="K202" s="89"/>
      <c r="L202" s="98"/>
      <c r="M202" s="89"/>
      <c r="N202" s="101" t="s">
        <v>970</v>
      </c>
      <c r="O202" s="101" t="s">
        <v>971</v>
      </c>
      <c r="P202" s="101" t="s">
        <v>972</v>
      </c>
      <c r="Q202" s="98" t="s">
        <v>48</v>
      </c>
      <c r="R202" s="88"/>
      <c r="S202" s="145" t="s">
        <v>1183</v>
      </c>
      <c r="T202" s="217"/>
      <c r="U202" s="167">
        <v>0</v>
      </c>
      <c r="V202" s="167">
        <v>0</v>
      </c>
      <c r="W202" s="48" t="str">
        <f t="shared" si="33"/>
        <v>BILLING</v>
      </c>
      <c r="X202" s="13" t="str">
        <f t="shared" si="34"/>
        <v>深港联通</v>
      </c>
      <c r="Y202" s="37" t="str">
        <f t="shared" si="35"/>
        <v>0</v>
      </c>
      <c r="Z202" s="166"/>
      <c r="AG202" s="48" t="s">
        <v>14</v>
      </c>
      <c r="AH202" s="48" t="s">
        <v>494</v>
      </c>
      <c r="AI202" s="13">
        <f t="shared" si="36"/>
        <v>388</v>
      </c>
      <c r="AJ202" s="13">
        <f t="shared" si="37"/>
        <v>335</v>
      </c>
      <c r="AK202" s="13">
        <f t="shared" si="38"/>
        <v>51</v>
      </c>
      <c r="AL202" s="13">
        <v>10</v>
      </c>
      <c r="AM202" s="13">
        <v>2</v>
      </c>
      <c r="AN202" s="38">
        <f t="shared" si="39"/>
        <v>5</v>
      </c>
    </row>
    <row r="203" spans="1:40" ht="15" customHeight="1">
      <c r="A203" s="88" t="s">
        <v>118</v>
      </c>
      <c r="B203" s="88" t="s">
        <v>119</v>
      </c>
      <c r="C203" s="88" t="s">
        <v>934</v>
      </c>
      <c r="D203" s="88" t="s">
        <v>935</v>
      </c>
      <c r="E203" s="88" t="s">
        <v>905</v>
      </c>
      <c r="F203" s="88" t="s">
        <v>860</v>
      </c>
      <c r="G203" s="88" t="s">
        <v>1</v>
      </c>
      <c r="H203" s="88" t="s">
        <v>906</v>
      </c>
      <c r="I203" s="103" t="s">
        <v>48</v>
      </c>
      <c r="J203" s="98" t="s">
        <v>86</v>
      </c>
      <c r="K203" s="89"/>
      <c r="L203" s="98"/>
      <c r="M203" s="89"/>
      <c r="N203" s="101" t="s">
        <v>970</v>
      </c>
      <c r="O203" s="101" t="s">
        <v>971</v>
      </c>
      <c r="P203" s="101" t="s">
        <v>972</v>
      </c>
      <c r="Q203" s="98" t="s">
        <v>48</v>
      </c>
      <c r="R203" s="88"/>
      <c r="S203" s="48" t="s">
        <v>1182</v>
      </c>
      <c r="T203" s="217"/>
      <c r="U203" s="167">
        <v>0</v>
      </c>
      <c r="V203" s="167">
        <v>0</v>
      </c>
      <c r="W203" s="48" t="str">
        <f t="shared" si="33"/>
        <v>BILLING</v>
      </c>
      <c r="X203" s="13" t="str">
        <f t="shared" si="34"/>
        <v>深港联通</v>
      </c>
      <c r="Y203" s="37" t="str">
        <f t="shared" si="35"/>
        <v>0</v>
      </c>
      <c r="Z203" s="166"/>
      <c r="AG203" s="48" t="s">
        <v>14</v>
      </c>
      <c r="AH203" s="48" t="s">
        <v>2</v>
      </c>
      <c r="AI203" s="13">
        <f t="shared" si="36"/>
        <v>0</v>
      </c>
      <c r="AJ203" s="13">
        <f t="shared" si="37"/>
        <v>0</v>
      </c>
      <c r="AK203" s="13">
        <f t="shared" si="38"/>
        <v>0</v>
      </c>
      <c r="AL203" s="13">
        <v>0</v>
      </c>
      <c r="AM203" s="13">
        <v>0</v>
      </c>
      <c r="AN203" s="38" t="str">
        <f t="shared" si="39"/>
        <v>-</v>
      </c>
    </row>
    <row r="204" spans="1:40" ht="15" customHeight="1">
      <c r="A204" s="88" t="s">
        <v>118</v>
      </c>
      <c r="B204" s="88" t="s">
        <v>119</v>
      </c>
      <c r="C204" s="88" t="s">
        <v>934</v>
      </c>
      <c r="D204" s="88" t="s">
        <v>935</v>
      </c>
      <c r="E204" s="88" t="s">
        <v>859</v>
      </c>
      <c r="F204" s="88" t="s">
        <v>860</v>
      </c>
      <c r="G204" s="88" t="s">
        <v>1</v>
      </c>
      <c r="H204" s="88" t="s">
        <v>861</v>
      </c>
      <c r="I204" s="103" t="s">
        <v>48</v>
      </c>
      <c r="J204" s="98" t="s">
        <v>86</v>
      </c>
      <c r="K204" s="89"/>
      <c r="L204" s="98"/>
      <c r="M204" s="89"/>
      <c r="N204" s="101" t="s">
        <v>970</v>
      </c>
      <c r="O204" s="101" t="s">
        <v>971</v>
      </c>
      <c r="P204" s="101" t="s">
        <v>972</v>
      </c>
      <c r="Q204" s="98" t="s">
        <v>48</v>
      </c>
      <c r="R204" s="88"/>
      <c r="S204" s="145" t="s">
        <v>1183</v>
      </c>
      <c r="T204" s="217"/>
      <c r="U204" s="167">
        <v>0</v>
      </c>
      <c r="V204" s="167">
        <v>0</v>
      </c>
      <c r="W204" s="48" t="str">
        <f t="shared" si="33"/>
        <v>BILLING</v>
      </c>
      <c r="X204" s="13" t="str">
        <f t="shared" si="34"/>
        <v>深港联通</v>
      </c>
      <c r="Y204" s="37" t="str">
        <f t="shared" si="35"/>
        <v>0</v>
      </c>
      <c r="Z204" s="166"/>
      <c r="AG204" s="48" t="s">
        <v>14</v>
      </c>
      <c r="AH204" s="48" t="s">
        <v>495</v>
      </c>
      <c r="AI204" s="13">
        <f t="shared" si="36"/>
        <v>1469</v>
      </c>
      <c r="AJ204" s="13">
        <f t="shared" si="37"/>
        <v>1005</v>
      </c>
      <c r="AK204" s="13">
        <f t="shared" si="38"/>
        <v>153</v>
      </c>
      <c r="AL204" s="13">
        <v>16</v>
      </c>
      <c r="AM204" s="13">
        <v>8</v>
      </c>
      <c r="AN204" s="38">
        <f t="shared" si="39"/>
        <v>5</v>
      </c>
    </row>
    <row r="205" spans="1:40" ht="15" customHeight="1">
      <c r="A205" s="88" t="s">
        <v>118</v>
      </c>
      <c r="B205" s="88" t="s">
        <v>119</v>
      </c>
      <c r="C205" s="88" t="s">
        <v>934</v>
      </c>
      <c r="D205" s="88" t="s">
        <v>935</v>
      </c>
      <c r="E205" s="88" t="s">
        <v>882</v>
      </c>
      <c r="F205" s="88" t="s">
        <v>883</v>
      </c>
      <c r="G205" s="88" t="s">
        <v>1</v>
      </c>
      <c r="H205" s="88" t="s">
        <v>98</v>
      </c>
      <c r="I205" s="103" t="s">
        <v>48</v>
      </c>
      <c r="J205" s="98" t="s">
        <v>86</v>
      </c>
      <c r="K205" s="89"/>
      <c r="L205" s="98"/>
      <c r="M205" s="89"/>
      <c r="N205" s="101" t="s">
        <v>970</v>
      </c>
      <c r="O205" s="101" t="s">
        <v>971</v>
      </c>
      <c r="P205" s="101" t="s">
        <v>972</v>
      </c>
      <c r="Q205" s="98" t="s">
        <v>48</v>
      </c>
      <c r="R205" s="88"/>
      <c r="S205" s="145" t="s">
        <v>1183</v>
      </c>
      <c r="T205" s="217"/>
      <c r="U205" s="167">
        <v>0</v>
      </c>
      <c r="V205" s="167">
        <v>0</v>
      </c>
      <c r="W205" s="48" t="str">
        <f t="shared" si="33"/>
        <v>BILLING</v>
      </c>
      <c r="X205" s="13" t="str">
        <f t="shared" si="34"/>
        <v>深港联通</v>
      </c>
      <c r="Y205" s="37" t="str">
        <f t="shared" si="35"/>
        <v>0</v>
      </c>
      <c r="Z205" s="166"/>
      <c r="AG205" s="48" t="s">
        <v>14</v>
      </c>
      <c r="AH205" s="48" t="s">
        <v>4</v>
      </c>
      <c r="AI205" s="13">
        <f t="shared" si="36"/>
        <v>0</v>
      </c>
      <c r="AJ205" s="13">
        <f t="shared" si="37"/>
        <v>0</v>
      </c>
      <c r="AK205" s="13">
        <f t="shared" si="38"/>
        <v>0</v>
      </c>
      <c r="AL205" s="13">
        <v>3</v>
      </c>
      <c r="AM205" s="13">
        <v>3</v>
      </c>
      <c r="AN205" s="38">
        <f t="shared" si="39"/>
        <v>0</v>
      </c>
    </row>
    <row r="206" spans="1:40" ht="15" customHeight="1">
      <c r="A206" s="88" t="s">
        <v>118</v>
      </c>
      <c r="B206" s="88" t="s">
        <v>119</v>
      </c>
      <c r="C206" s="88" t="s">
        <v>934</v>
      </c>
      <c r="D206" s="88" t="s">
        <v>935</v>
      </c>
      <c r="E206" s="88" t="s">
        <v>873</v>
      </c>
      <c r="F206" s="88" t="s">
        <v>874</v>
      </c>
      <c r="G206" s="88" t="s">
        <v>1</v>
      </c>
      <c r="H206" s="88" t="s">
        <v>875</v>
      </c>
      <c r="I206" s="103" t="s">
        <v>48</v>
      </c>
      <c r="J206" s="98" t="s">
        <v>86</v>
      </c>
      <c r="K206" s="89"/>
      <c r="L206" s="98"/>
      <c r="M206" s="89"/>
      <c r="N206" s="101" t="s">
        <v>970</v>
      </c>
      <c r="O206" s="101" t="s">
        <v>971</v>
      </c>
      <c r="P206" s="101" t="s">
        <v>972</v>
      </c>
      <c r="Q206" s="98" t="s">
        <v>48</v>
      </c>
      <c r="R206" s="88"/>
      <c r="S206" s="145" t="s">
        <v>1183</v>
      </c>
      <c r="T206" s="217"/>
      <c r="U206" s="167">
        <v>0</v>
      </c>
      <c r="V206" s="167">
        <v>0</v>
      </c>
      <c r="W206" s="48" t="str">
        <f t="shared" si="33"/>
        <v>BILLING</v>
      </c>
      <c r="X206" s="13" t="str">
        <f t="shared" si="34"/>
        <v>深港联通</v>
      </c>
      <c r="Y206" s="37" t="str">
        <f t="shared" si="35"/>
        <v>0</v>
      </c>
      <c r="Z206" s="166"/>
      <c r="AG206" s="48" t="s">
        <v>14</v>
      </c>
      <c r="AH206" s="48" t="s">
        <v>3</v>
      </c>
      <c r="AI206" s="13">
        <f t="shared" si="36"/>
        <v>0</v>
      </c>
      <c r="AJ206" s="13">
        <f t="shared" si="37"/>
        <v>104</v>
      </c>
      <c r="AK206" s="13">
        <f t="shared" si="38"/>
        <v>0</v>
      </c>
      <c r="AL206" s="13">
        <v>0</v>
      </c>
      <c r="AM206" s="13">
        <v>0</v>
      </c>
      <c r="AN206" s="38" t="str">
        <f t="shared" si="39"/>
        <v>-</v>
      </c>
    </row>
    <row r="207" spans="1:40" ht="15" customHeight="1">
      <c r="A207" s="88" t="s">
        <v>118</v>
      </c>
      <c r="B207" s="88" t="s">
        <v>119</v>
      </c>
      <c r="C207" s="88" t="s">
        <v>934</v>
      </c>
      <c r="D207" s="88" t="s">
        <v>935</v>
      </c>
      <c r="E207" s="88" t="s">
        <v>938</v>
      </c>
      <c r="F207" s="88" t="s">
        <v>872</v>
      </c>
      <c r="G207" s="88" t="s">
        <v>1</v>
      </c>
      <c r="H207" s="88" t="s">
        <v>937</v>
      </c>
      <c r="I207" s="103" t="s">
        <v>48</v>
      </c>
      <c r="J207" s="98" t="s">
        <v>86</v>
      </c>
      <c r="K207" s="89"/>
      <c r="L207" s="98"/>
      <c r="M207" s="89"/>
      <c r="N207" s="101" t="s">
        <v>970</v>
      </c>
      <c r="O207" s="101" t="s">
        <v>971</v>
      </c>
      <c r="P207" s="101" t="s">
        <v>972</v>
      </c>
      <c r="Q207" s="98" t="s">
        <v>48</v>
      </c>
      <c r="R207" s="88"/>
      <c r="S207" s="145" t="s">
        <v>1183</v>
      </c>
      <c r="T207" s="217"/>
      <c r="U207" s="167">
        <v>0</v>
      </c>
      <c r="V207" s="167">
        <v>0</v>
      </c>
      <c r="W207" s="48" t="str">
        <f t="shared" si="33"/>
        <v>BILLING</v>
      </c>
      <c r="X207" s="13" t="str">
        <f t="shared" si="34"/>
        <v>深港联通</v>
      </c>
      <c r="Y207" s="37" t="str">
        <f t="shared" si="35"/>
        <v>0</v>
      </c>
      <c r="Z207" s="166"/>
      <c r="AG207" s="48" t="s">
        <v>14</v>
      </c>
      <c r="AH207" s="48" t="s">
        <v>496</v>
      </c>
      <c r="AI207" s="13">
        <f t="shared" si="36"/>
        <v>0</v>
      </c>
      <c r="AJ207" s="13">
        <f t="shared" si="37"/>
        <v>0</v>
      </c>
      <c r="AK207" s="13">
        <f t="shared" si="38"/>
        <v>0</v>
      </c>
      <c r="AL207" s="13">
        <v>0</v>
      </c>
      <c r="AM207" s="13">
        <v>0</v>
      </c>
      <c r="AN207" s="38" t="str">
        <f t="shared" si="39"/>
        <v>-</v>
      </c>
    </row>
    <row r="208" spans="1:40" ht="15" customHeight="1">
      <c r="A208" s="88" t="s">
        <v>118</v>
      </c>
      <c r="B208" s="88" t="s">
        <v>119</v>
      </c>
      <c r="C208" s="88" t="s">
        <v>934</v>
      </c>
      <c r="D208" s="88" t="s">
        <v>935</v>
      </c>
      <c r="E208" s="88" t="s">
        <v>939</v>
      </c>
      <c r="F208" s="88" t="s">
        <v>885</v>
      </c>
      <c r="G208" s="88" t="s">
        <v>1</v>
      </c>
      <c r="H208" s="88" t="s">
        <v>937</v>
      </c>
      <c r="I208" s="103" t="s">
        <v>48</v>
      </c>
      <c r="J208" s="98" t="s">
        <v>86</v>
      </c>
      <c r="K208" s="89"/>
      <c r="L208" s="98"/>
      <c r="M208" s="89"/>
      <c r="N208" s="101" t="s">
        <v>970</v>
      </c>
      <c r="O208" s="101" t="s">
        <v>971</v>
      </c>
      <c r="P208" s="101" t="s">
        <v>972</v>
      </c>
      <c r="Q208" s="98" t="s">
        <v>48</v>
      </c>
      <c r="R208" s="88"/>
      <c r="S208" s="145" t="s">
        <v>1183</v>
      </c>
      <c r="T208" s="217"/>
      <c r="U208" s="167">
        <v>0</v>
      </c>
      <c r="V208" s="167">
        <v>0</v>
      </c>
      <c r="W208" s="48" t="str">
        <f t="shared" si="33"/>
        <v>BILLING</v>
      </c>
      <c r="X208" s="13" t="str">
        <f t="shared" si="34"/>
        <v>深港联通</v>
      </c>
      <c r="Y208" s="37" t="str">
        <f t="shared" si="35"/>
        <v>0</v>
      </c>
      <c r="Z208" s="166"/>
      <c r="AG208" s="48" t="s">
        <v>14</v>
      </c>
      <c r="AH208" s="48" t="s">
        <v>0</v>
      </c>
      <c r="AI208" s="13">
        <f t="shared" si="36"/>
        <v>0</v>
      </c>
      <c r="AJ208" s="13">
        <f t="shared" si="37"/>
        <v>0</v>
      </c>
      <c r="AK208" s="13">
        <f t="shared" si="38"/>
        <v>0</v>
      </c>
      <c r="AL208" s="13">
        <v>0</v>
      </c>
      <c r="AM208" s="13">
        <v>0</v>
      </c>
      <c r="AN208" s="38" t="str">
        <f t="shared" si="39"/>
        <v>-</v>
      </c>
    </row>
    <row r="209" spans="1:40" ht="15" customHeight="1">
      <c r="A209" s="88" t="s">
        <v>118</v>
      </c>
      <c r="B209" s="88" t="s">
        <v>119</v>
      </c>
      <c r="C209" s="88" t="s">
        <v>934</v>
      </c>
      <c r="D209" s="88" t="s">
        <v>935</v>
      </c>
      <c r="E209" s="88" t="s">
        <v>942</v>
      </c>
      <c r="F209" s="88" t="s">
        <v>869</v>
      </c>
      <c r="G209" s="88" t="s">
        <v>1</v>
      </c>
      <c r="H209" s="88" t="s">
        <v>722</v>
      </c>
      <c r="I209" s="103" t="s">
        <v>48</v>
      </c>
      <c r="J209" s="98" t="s">
        <v>86</v>
      </c>
      <c r="K209" s="89"/>
      <c r="L209" s="98"/>
      <c r="M209" s="89"/>
      <c r="N209" s="101" t="s">
        <v>970</v>
      </c>
      <c r="O209" s="101" t="s">
        <v>971</v>
      </c>
      <c r="P209" s="101" t="s">
        <v>972</v>
      </c>
      <c r="Q209" s="98" t="s">
        <v>48</v>
      </c>
      <c r="R209" s="88"/>
      <c r="S209" s="145" t="s">
        <v>1183</v>
      </c>
      <c r="T209" s="217"/>
      <c r="U209" s="167">
        <v>0</v>
      </c>
      <c r="V209" s="167">
        <v>0</v>
      </c>
      <c r="W209" s="48" t="str">
        <f t="shared" si="33"/>
        <v>BILLING</v>
      </c>
      <c r="X209" s="13" t="str">
        <f t="shared" si="34"/>
        <v>深港联通</v>
      </c>
      <c r="Y209" s="37" t="str">
        <f t="shared" si="35"/>
        <v>0</v>
      </c>
      <c r="Z209" s="166"/>
      <c r="AG209" s="48" t="s">
        <v>14</v>
      </c>
      <c r="AH209" s="48" t="s">
        <v>1</v>
      </c>
      <c r="AI209" s="13">
        <f t="shared" si="36"/>
        <v>0</v>
      </c>
      <c r="AJ209" s="13">
        <f t="shared" si="37"/>
        <v>0</v>
      </c>
      <c r="AK209" s="13">
        <f t="shared" si="38"/>
        <v>0</v>
      </c>
      <c r="AL209" s="13">
        <v>2</v>
      </c>
      <c r="AM209" s="13">
        <v>2</v>
      </c>
      <c r="AN209" s="38">
        <f t="shared" si="39"/>
        <v>0</v>
      </c>
    </row>
    <row r="210" spans="1:40" ht="15" customHeight="1">
      <c r="A210" s="88" t="s">
        <v>118</v>
      </c>
      <c r="B210" s="88" t="s">
        <v>119</v>
      </c>
      <c r="C210" s="88" t="s">
        <v>934</v>
      </c>
      <c r="D210" s="88" t="s">
        <v>935</v>
      </c>
      <c r="E210" s="88" t="s">
        <v>886</v>
      </c>
      <c r="F210" s="88" t="s">
        <v>887</v>
      </c>
      <c r="G210" s="88" t="s">
        <v>1</v>
      </c>
      <c r="H210" s="88" t="s">
        <v>867</v>
      </c>
      <c r="I210" s="103" t="s">
        <v>48</v>
      </c>
      <c r="J210" s="98" t="s">
        <v>86</v>
      </c>
      <c r="K210" s="89"/>
      <c r="L210" s="98"/>
      <c r="M210" s="89"/>
      <c r="N210" s="101" t="s">
        <v>970</v>
      </c>
      <c r="O210" s="101" t="s">
        <v>971</v>
      </c>
      <c r="P210" s="101" t="s">
        <v>972</v>
      </c>
      <c r="Q210" s="98" t="s">
        <v>48</v>
      </c>
      <c r="R210" s="88"/>
      <c r="S210" s="145" t="s">
        <v>1183</v>
      </c>
      <c r="T210" s="217"/>
      <c r="U210" s="167">
        <v>0</v>
      </c>
      <c r="V210" s="167">
        <v>0</v>
      </c>
      <c r="W210" s="48" t="str">
        <f t="shared" si="33"/>
        <v>BILLING</v>
      </c>
      <c r="X210" s="13" t="str">
        <f t="shared" si="34"/>
        <v>深港联通</v>
      </c>
      <c r="Y210" s="37" t="str">
        <f t="shared" si="35"/>
        <v>0</v>
      </c>
      <c r="Z210" s="166"/>
      <c r="AG210" s="48" t="s">
        <v>433</v>
      </c>
      <c r="AH210" s="48" t="s">
        <v>5</v>
      </c>
      <c r="AI210" s="13">
        <f t="shared" si="36"/>
        <v>0</v>
      </c>
      <c r="AJ210" s="13">
        <f t="shared" si="37"/>
        <v>0</v>
      </c>
      <c r="AK210" s="13">
        <f t="shared" si="38"/>
        <v>0</v>
      </c>
      <c r="AL210" s="13">
        <v>0</v>
      </c>
      <c r="AM210" s="13">
        <v>0</v>
      </c>
      <c r="AN210" s="38" t="str">
        <f t="shared" si="39"/>
        <v>-</v>
      </c>
    </row>
    <row r="211" spans="1:40" ht="15" customHeight="1">
      <c r="A211" s="88" t="s">
        <v>118</v>
      </c>
      <c r="B211" s="88" t="s">
        <v>119</v>
      </c>
      <c r="C211" s="88" t="s">
        <v>934</v>
      </c>
      <c r="D211" s="88" t="s">
        <v>935</v>
      </c>
      <c r="E211" s="88" t="s">
        <v>946</v>
      </c>
      <c r="F211" s="88" t="s">
        <v>889</v>
      </c>
      <c r="G211" s="88" t="s">
        <v>1</v>
      </c>
      <c r="H211" s="88" t="s">
        <v>937</v>
      </c>
      <c r="I211" s="103" t="s">
        <v>48</v>
      </c>
      <c r="J211" s="98" t="s">
        <v>86</v>
      </c>
      <c r="K211" s="89"/>
      <c r="L211" s="98"/>
      <c r="M211" s="89"/>
      <c r="N211" s="101" t="s">
        <v>970</v>
      </c>
      <c r="O211" s="101" t="s">
        <v>971</v>
      </c>
      <c r="P211" s="101" t="s">
        <v>972</v>
      </c>
      <c r="Q211" s="98" t="s">
        <v>48</v>
      </c>
      <c r="R211" s="88"/>
      <c r="S211" s="145" t="s">
        <v>1183</v>
      </c>
      <c r="T211" s="217"/>
      <c r="U211" s="167">
        <v>0</v>
      </c>
      <c r="V211" s="167">
        <v>0</v>
      </c>
      <c r="W211" s="48" t="str">
        <f t="shared" si="33"/>
        <v>BILLING</v>
      </c>
      <c r="X211" s="13" t="str">
        <f t="shared" si="34"/>
        <v>深港联通</v>
      </c>
      <c r="Y211" s="37" t="str">
        <f t="shared" si="35"/>
        <v>0</v>
      </c>
      <c r="Z211" s="166"/>
      <c r="AG211" s="48" t="s">
        <v>433</v>
      </c>
      <c r="AH211" s="48" t="s">
        <v>0</v>
      </c>
      <c r="AI211" s="13">
        <f t="shared" si="36"/>
        <v>0</v>
      </c>
      <c r="AJ211" s="13">
        <f t="shared" si="37"/>
        <v>0</v>
      </c>
      <c r="AK211" s="13">
        <f t="shared" si="38"/>
        <v>0</v>
      </c>
      <c r="AL211" s="13">
        <v>0</v>
      </c>
      <c r="AM211" s="13">
        <v>0</v>
      </c>
      <c r="AN211" s="38" t="str">
        <f t="shared" si="39"/>
        <v>-</v>
      </c>
    </row>
    <row r="212" spans="1:40" ht="15" customHeight="1">
      <c r="A212" s="88" t="s">
        <v>118</v>
      </c>
      <c r="B212" s="88" t="s">
        <v>119</v>
      </c>
      <c r="C212" s="88" t="s">
        <v>857</v>
      </c>
      <c r="D212" s="88" t="s">
        <v>858</v>
      </c>
      <c r="E212" s="88" t="s">
        <v>859</v>
      </c>
      <c r="F212" s="88" t="s">
        <v>860</v>
      </c>
      <c r="G212" s="88" t="s">
        <v>1</v>
      </c>
      <c r="H212" s="88" t="s">
        <v>861</v>
      </c>
      <c r="I212" s="103" t="s">
        <v>48</v>
      </c>
      <c r="J212" s="98" t="s">
        <v>86</v>
      </c>
      <c r="K212" s="89"/>
      <c r="L212" s="98"/>
      <c r="M212" s="89"/>
      <c r="N212" s="101" t="s">
        <v>970</v>
      </c>
      <c r="O212" s="101" t="s">
        <v>971</v>
      </c>
      <c r="P212" s="101" t="s">
        <v>972</v>
      </c>
      <c r="Q212" s="98" t="s">
        <v>48</v>
      </c>
      <c r="R212" s="88"/>
      <c r="S212" s="145" t="s">
        <v>1183</v>
      </c>
      <c r="T212" s="217"/>
      <c r="U212" s="167">
        <v>0</v>
      </c>
      <c r="V212" s="167">
        <v>0</v>
      </c>
      <c r="W212" s="48" t="str">
        <f t="shared" si="33"/>
        <v>BILLING</v>
      </c>
      <c r="X212" s="13" t="str">
        <f t="shared" si="34"/>
        <v>深港联通</v>
      </c>
      <c r="Y212" s="37" t="str">
        <f t="shared" si="35"/>
        <v>0</v>
      </c>
      <c r="Z212" s="166"/>
      <c r="AG212" s="48" t="s">
        <v>9</v>
      </c>
      <c r="AH212" s="48" t="s">
        <v>4</v>
      </c>
      <c r="AI212" s="13">
        <f t="shared" si="36"/>
        <v>0</v>
      </c>
      <c r="AJ212" s="13">
        <f t="shared" si="37"/>
        <v>0</v>
      </c>
      <c r="AK212" s="13">
        <f t="shared" si="38"/>
        <v>0</v>
      </c>
      <c r="AL212" s="13">
        <v>0</v>
      </c>
      <c r="AM212" s="13">
        <v>0</v>
      </c>
      <c r="AN212" s="38" t="str">
        <f t="shared" si="39"/>
        <v>-</v>
      </c>
    </row>
    <row r="213" spans="1:40" ht="15" customHeight="1">
      <c r="A213" s="88" t="s">
        <v>118</v>
      </c>
      <c r="B213" s="88" t="s">
        <v>119</v>
      </c>
      <c r="C213" s="88" t="s">
        <v>864</v>
      </c>
      <c r="D213" s="88" t="s">
        <v>1</v>
      </c>
      <c r="E213" s="88" t="s">
        <v>871</v>
      </c>
      <c r="F213" s="88" t="s">
        <v>872</v>
      </c>
      <c r="G213" s="88" t="s">
        <v>1</v>
      </c>
      <c r="H213" s="88" t="s">
        <v>867</v>
      </c>
      <c r="I213" s="103" t="s">
        <v>48</v>
      </c>
      <c r="J213" s="98" t="s">
        <v>86</v>
      </c>
      <c r="K213" s="89"/>
      <c r="L213" s="98"/>
      <c r="M213" s="89"/>
      <c r="N213" s="101" t="s">
        <v>970</v>
      </c>
      <c r="O213" s="101" t="s">
        <v>971</v>
      </c>
      <c r="P213" s="101" t="s">
        <v>972</v>
      </c>
      <c r="Q213" s="98" t="s">
        <v>48</v>
      </c>
      <c r="R213" s="88"/>
      <c r="S213" s="145" t="s">
        <v>1183</v>
      </c>
      <c r="T213" s="217"/>
      <c r="U213" s="167">
        <v>0</v>
      </c>
      <c r="V213" s="167">
        <v>0</v>
      </c>
      <c r="W213" s="48" t="str">
        <f t="shared" si="33"/>
        <v>BILLING</v>
      </c>
      <c r="X213" s="13" t="str">
        <f t="shared" si="34"/>
        <v>深港联通</v>
      </c>
      <c r="Y213" s="37" t="str">
        <f t="shared" si="35"/>
        <v>0</v>
      </c>
      <c r="Z213" s="166"/>
      <c r="AG213" s="48" t="s">
        <v>9</v>
      </c>
      <c r="AH213" s="48" t="s">
        <v>449</v>
      </c>
      <c r="AI213" s="13">
        <f t="shared" si="36"/>
        <v>0</v>
      </c>
      <c r="AJ213" s="13">
        <f t="shared" si="37"/>
        <v>0</v>
      </c>
      <c r="AK213" s="13">
        <f t="shared" si="38"/>
        <v>0</v>
      </c>
      <c r="AL213" s="13">
        <v>0</v>
      </c>
      <c r="AM213" s="13">
        <v>0</v>
      </c>
      <c r="AN213" s="38" t="str">
        <f t="shared" si="39"/>
        <v>-</v>
      </c>
    </row>
    <row r="214" spans="1:40" ht="15" customHeight="1">
      <c r="A214" s="88" t="s">
        <v>118</v>
      </c>
      <c r="B214" s="88" t="s">
        <v>119</v>
      </c>
      <c r="C214" s="88" t="s">
        <v>864</v>
      </c>
      <c r="D214" s="88" t="s">
        <v>1</v>
      </c>
      <c r="E214" s="88" t="s">
        <v>884</v>
      </c>
      <c r="F214" s="88" t="s">
        <v>885</v>
      </c>
      <c r="G214" s="88" t="s">
        <v>1</v>
      </c>
      <c r="H214" s="88" t="s">
        <v>867</v>
      </c>
      <c r="I214" s="103" t="s">
        <v>48</v>
      </c>
      <c r="J214" s="98" t="s">
        <v>86</v>
      </c>
      <c r="K214" s="89"/>
      <c r="L214" s="98"/>
      <c r="M214" s="89"/>
      <c r="N214" s="101" t="s">
        <v>970</v>
      </c>
      <c r="O214" s="101" t="s">
        <v>971</v>
      </c>
      <c r="P214" s="101" t="s">
        <v>972</v>
      </c>
      <c r="Q214" s="98" t="s">
        <v>48</v>
      </c>
      <c r="R214" s="88"/>
      <c r="S214" s="145" t="s">
        <v>1183</v>
      </c>
      <c r="T214" s="217"/>
      <c r="U214" s="167">
        <v>0</v>
      </c>
      <c r="V214" s="167">
        <v>0</v>
      </c>
      <c r="W214" s="48" t="str">
        <f t="shared" si="33"/>
        <v>BILLING</v>
      </c>
      <c r="X214" s="13" t="str">
        <f t="shared" si="34"/>
        <v>深港联通</v>
      </c>
      <c r="Y214" s="37" t="str">
        <f t="shared" si="35"/>
        <v>0</v>
      </c>
      <c r="Z214" s="166"/>
      <c r="AG214" s="48" t="s">
        <v>9</v>
      </c>
      <c r="AH214" s="48" t="s">
        <v>0</v>
      </c>
      <c r="AI214" s="13">
        <f t="shared" si="36"/>
        <v>0</v>
      </c>
      <c r="AJ214" s="13">
        <f t="shared" si="37"/>
        <v>0</v>
      </c>
      <c r="AK214" s="13">
        <f t="shared" si="38"/>
        <v>0</v>
      </c>
      <c r="AL214" s="13">
        <v>0</v>
      </c>
      <c r="AM214" s="13">
        <v>0</v>
      </c>
      <c r="AN214" s="38" t="str">
        <f t="shared" si="39"/>
        <v>-</v>
      </c>
    </row>
    <row r="215" spans="1:40" ht="15" customHeight="1">
      <c r="A215" s="88" t="s">
        <v>118</v>
      </c>
      <c r="B215" s="88" t="s">
        <v>119</v>
      </c>
      <c r="C215" s="88" t="s">
        <v>864</v>
      </c>
      <c r="D215" s="88" t="s">
        <v>1</v>
      </c>
      <c r="E215" s="88" t="s">
        <v>859</v>
      </c>
      <c r="F215" s="88" t="s">
        <v>860</v>
      </c>
      <c r="G215" s="88" t="s">
        <v>1</v>
      </c>
      <c r="H215" s="88" t="s">
        <v>861</v>
      </c>
      <c r="I215" s="103" t="s">
        <v>48</v>
      </c>
      <c r="J215" s="98" t="s">
        <v>86</v>
      </c>
      <c r="K215" s="89"/>
      <c r="L215" s="98"/>
      <c r="M215" s="89"/>
      <c r="N215" s="101" t="s">
        <v>970</v>
      </c>
      <c r="O215" s="101" t="s">
        <v>971</v>
      </c>
      <c r="P215" s="101" t="s">
        <v>972</v>
      </c>
      <c r="Q215" s="98" t="s">
        <v>48</v>
      </c>
      <c r="R215" s="88"/>
      <c r="S215" s="145" t="s">
        <v>1183</v>
      </c>
      <c r="T215" s="217"/>
      <c r="U215" s="167">
        <v>0</v>
      </c>
      <c r="V215" s="167">
        <v>0</v>
      </c>
      <c r="W215" s="48" t="str">
        <f t="shared" si="33"/>
        <v>BILLING</v>
      </c>
      <c r="X215" s="13" t="str">
        <f t="shared" si="34"/>
        <v>深港联通</v>
      </c>
      <c r="Y215" s="37" t="str">
        <f t="shared" si="35"/>
        <v>0</v>
      </c>
      <c r="Z215" s="166"/>
      <c r="AG215" s="48" t="s">
        <v>9</v>
      </c>
      <c r="AH215" s="48" t="s">
        <v>5</v>
      </c>
      <c r="AI215" s="13">
        <f t="shared" si="36"/>
        <v>0</v>
      </c>
      <c r="AJ215" s="13">
        <f t="shared" si="37"/>
        <v>0</v>
      </c>
      <c r="AK215" s="13">
        <f t="shared" si="38"/>
        <v>0</v>
      </c>
      <c r="AL215" s="13">
        <v>0</v>
      </c>
      <c r="AM215" s="13">
        <v>0</v>
      </c>
      <c r="AN215" s="38" t="str">
        <f t="shared" si="39"/>
        <v>-</v>
      </c>
    </row>
    <row r="216" spans="1:40" ht="15" customHeight="1">
      <c r="A216" s="88" t="s">
        <v>118</v>
      </c>
      <c r="B216" s="88" t="s">
        <v>119</v>
      </c>
      <c r="C216" s="88" t="s">
        <v>864</v>
      </c>
      <c r="D216" s="88" t="s">
        <v>1</v>
      </c>
      <c r="E216" s="88" t="s">
        <v>1330</v>
      </c>
      <c r="F216" s="88" t="s">
        <v>973</v>
      </c>
      <c r="G216" s="88" t="s">
        <v>1</v>
      </c>
      <c r="H216" s="88" t="s">
        <v>974</v>
      </c>
      <c r="I216" s="103" t="s">
        <v>48</v>
      </c>
      <c r="J216" s="98" t="s">
        <v>86</v>
      </c>
      <c r="K216" s="89"/>
      <c r="L216" s="98"/>
      <c r="M216" s="89"/>
      <c r="N216" s="101" t="s">
        <v>970</v>
      </c>
      <c r="O216" s="101" t="s">
        <v>971</v>
      </c>
      <c r="P216" s="101" t="s">
        <v>972</v>
      </c>
      <c r="Q216" s="98" t="s">
        <v>48</v>
      </c>
      <c r="R216" s="88"/>
      <c r="S216" s="145" t="s">
        <v>1183</v>
      </c>
      <c r="T216" s="217"/>
      <c r="U216" s="167">
        <v>0</v>
      </c>
      <c r="V216" s="167">
        <v>0</v>
      </c>
      <c r="W216" s="48" t="str">
        <f t="shared" si="33"/>
        <v>BILLING</v>
      </c>
      <c r="X216" s="13" t="str">
        <f t="shared" si="34"/>
        <v>深港联通</v>
      </c>
      <c r="Y216" s="37" t="str">
        <f t="shared" si="35"/>
        <v>0</v>
      </c>
      <c r="Z216" s="166"/>
      <c r="AG216" s="48" t="s">
        <v>9</v>
      </c>
      <c r="AH216" s="48" t="s">
        <v>2</v>
      </c>
      <c r="AI216" s="13">
        <f t="shared" si="36"/>
        <v>0</v>
      </c>
      <c r="AJ216" s="13">
        <f t="shared" si="37"/>
        <v>0</v>
      </c>
      <c r="AK216" s="13">
        <f t="shared" si="38"/>
        <v>0</v>
      </c>
      <c r="AL216" s="13">
        <v>0</v>
      </c>
      <c r="AM216" s="13">
        <v>0</v>
      </c>
      <c r="AN216" s="38" t="str">
        <f t="shared" si="39"/>
        <v>-</v>
      </c>
    </row>
    <row r="217" spans="1:40" ht="15" customHeight="1">
      <c r="A217" s="88" t="s">
        <v>118</v>
      </c>
      <c r="B217" s="88" t="s">
        <v>119</v>
      </c>
      <c r="C217" s="88" t="s">
        <v>864</v>
      </c>
      <c r="D217" s="88" t="s">
        <v>1</v>
      </c>
      <c r="E217" s="88" t="s">
        <v>886</v>
      </c>
      <c r="F217" s="88" t="s">
        <v>887</v>
      </c>
      <c r="G217" s="88" t="s">
        <v>1</v>
      </c>
      <c r="H217" s="88" t="s">
        <v>867</v>
      </c>
      <c r="I217" s="103" t="s">
        <v>48</v>
      </c>
      <c r="J217" s="98" t="s">
        <v>86</v>
      </c>
      <c r="K217" s="89"/>
      <c r="L217" s="98"/>
      <c r="M217" s="89"/>
      <c r="N217" s="101" t="s">
        <v>970</v>
      </c>
      <c r="O217" s="101" t="s">
        <v>971</v>
      </c>
      <c r="P217" s="101" t="s">
        <v>972</v>
      </c>
      <c r="Q217" s="98" t="s">
        <v>48</v>
      </c>
      <c r="R217" s="88"/>
      <c r="S217" s="145" t="s">
        <v>1183</v>
      </c>
      <c r="T217" s="217"/>
      <c r="U217" s="167">
        <v>0</v>
      </c>
      <c r="V217" s="167">
        <v>0</v>
      </c>
      <c r="W217" s="48" t="str">
        <f t="shared" si="33"/>
        <v>BILLING</v>
      </c>
      <c r="X217" s="13" t="str">
        <f t="shared" si="34"/>
        <v>深港联通</v>
      </c>
      <c r="Y217" s="37" t="str">
        <f t="shared" si="35"/>
        <v>0</v>
      </c>
      <c r="Z217" s="166"/>
      <c r="AG217" s="48" t="s">
        <v>486</v>
      </c>
      <c r="AH217" s="48" t="s">
        <v>5</v>
      </c>
      <c r="AI217" s="13">
        <f t="shared" si="36"/>
        <v>0</v>
      </c>
      <c r="AJ217" s="13">
        <f t="shared" si="37"/>
        <v>0</v>
      </c>
      <c r="AK217" s="13">
        <f t="shared" si="38"/>
        <v>0</v>
      </c>
      <c r="AL217" s="13">
        <v>0</v>
      </c>
      <c r="AM217" s="13">
        <v>0</v>
      </c>
      <c r="AN217" s="38" t="str">
        <f t="shared" si="39"/>
        <v>-</v>
      </c>
    </row>
    <row r="218" spans="1:40" ht="15" customHeight="1">
      <c r="A218" s="88" t="s">
        <v>118</v>
      </c>
      <c r="B218" s="88" t="s">
        <v>119</v>
      </c>
      <c r="C218" s="88" t="s">
        <v>864</v>
      </c>
      <c r="D218" s="88" t="s">
        <v>1</v>
      </c>
      <c r="E218" s="88" t="s">
        <v>880</v>
      </c>
      <c r="F218" s="88" t="s">
        <v>881</v>
      </c>
      <c r="G218" s="88" t="s">
        <v>1</v>
      </c>
      <c r="H218" s="88" t="s">
        <v>867</v>
      </c>
      <c r="I218" s="103" t="s">
        <v>48</v>
      </c>
      <c r="J218" s="98" t="s">
        <v>86</v>
      </c>
      <c r="K218" s="89"/>
      <c r="L218" s="98"/>
      <c r="M218" s="89"/>
      <c r="N218" s="101" t="s">
        <v>970</v>
      </c>
      <c r="O218" s="101" t="s">
        <v>971</v>
      </c>
      <c r="P218" s="101" t="s">
        <v>972</v>
      </c>
      <c r="Q218" s="98" t="s">
        <v>48</v>
      </c>
      <c r="R218" s="88"/>
      <c r="S218" s="145" t="s">
        <v>1183</v>
      </c>
      <c r="T218" s="217"/>
      <c r="U218" s="167">
        <v>0</v>
      </c>
      <c r="V218" s="167">
        <v>0</v>
      </c>
      <c r="W218" s="48" t="str">
        <f t="shared" si="33"/>
        <v>BILLING</v>
      </c>
      <c r="X218" s="13" t="str">
        <f t="shared" si="34"/>
        <v>深港联通</v>
      </c>
      <c r="Y218" s="37" t="str">
        <f t="shared" si="35"/>
        <v>0</v>
      </c>
      <c r="Z218" s="166"/>
      <c r="AG218" s="48" t="s">
        <v>486</v>
      </c>
      <c r="AH218" s="48" t="s">
        <v>2</v>
      </c>
      <c r="AI218" s="13">
        <f t="shared" si="36"/>
        <v>0</v>
      </c>
      <c r="AJ218" s="13">
        <f t="shared" si="37"/>
        <v>0</v>
      </c>
      <c r="AK218" s="13">
        <f t="shared" si="38"/>
        <v>0</v>
      </c>
      <c r="AL218" s="13">
        <v>0</v>
      </c>
      <c r="AM218" s="13">
        <v>0</v>
      </c>
      <c r="AN218" s="38" t="str">
        <f t="shared" si="39"/>
        <v>-</v>
      </c>
    </row>
    <row r="219" spans="1:40" ht="15" customHeight="1">
      <c r="A219" s="88" t="s">
        <v>118</v>
      </c>
      <c r="B219" s="88" t="s">
        <v>119</v>
      </c>
      <c r="C219" s="88" t="s">
        <v>864</v>
      </c>
      <c r="D219" s="88" t="s">
        <v>1</v>
      </c>
      <c r="E219" s="88" t="s">
        <v>878</v>
      </c>
      <c r="F219" s="88" t="s">
        <v>879</v>
      </c>
      <c r="G219" s="88" t="s">
        <v>1</v>
      </c>
      <c r="H219" s="88" t="s">
        <v>867</v>
      </c>
      <c r="I219" s="103" t="s">
        <v>48</v>
      </c>
      <c r="J219" s="98" t="s">
        <v>86</v>
      </c>
      <c r="K219" s="89"/>
      <c r="L219" s="98"/>
      <c r="M219" s="89"/>
      <c r="N219" s="101" t="s">
        <v>970</v>
      </c>
      <c r="O219" s="101" t="s">
        <v>971</v>
      </c>
      <c r="P219" s="101" t="s">
        <v>972</v>
      </c>
      <c r="Q219" s="98" t="s">
        <v>48</v>
      </c>
      <c r="R219" s="88"/>
      <c r="S219" s="145" t="s">
        <v>1183</v>
      </c>
      <c r="T219" s="217"/>
      <c r="U219" s="167">
        <v>0</v>
      </c>
      <c r="V219" s="167">
        <v>0</v>
      </c>
      <c r="W219" s="48" t="str">
        <f t="shared" si="33"/>
        <v>BILLING</v>
      </c>
      <c r="X219" s="13" t="str">
        <f t="shared" si="34"/>
        <v>深港联通</v>
      </c>
      <c r="Y219" s="37" t="str">
        <f t="shared" si="35"/>
        <v>0</v>
      </c>
      <c r="Z219" s="166"/>
      <c r="AG219" s="48" t="s">
        <v>486</v>
      </c>
      <c r="AH219" s="48" t="s">
        <v>6</v>
      </c>
      <c r="AI219" s="13">
        <f t="shared" si="36"/>
        <v>0</v>
      </c>
      <c r="AJ219" s="13">
        <f t="shared" si="37"/>
        <v>0</v>
      </c>
      <c r="AK219" s="13">
        <f t="shared" si="38"/>
        <v>0</v>
      </c>
      <c r="AL219" s="13">
        <v>0</v>
      </c>
      <c r="AM219" s="13">
        <v>0</v>
      </c>
      <c r="AN219" s="38" t="str">
        <f t="shared" si="39"/>
        <v>-</v>
      </c>
    </row>
    <row r="220" spans="1:40" ht="15" customHeight="1">
      <c r="A220" s="88" t="s">
        <v>118</v>
      </c>
      <c r="B220" s="88" t="s">
        <v>119</v>
      </c>
      <c r="C220" s="88" t="s">
        <v>864</v>
      </c>
      <c r="D220" s="88" t="s">
        <v>1</v>
      </c>
      <c r="E220" s="88" t="s">
        <v>865</v>
      </c>
      <c r="F220" s="88" t="s">
        <v>866</v>
      </c>
      <c r="G220" s="88" t="s">
        <v>1</v>
      </c>
      <c r="H220" s="88" t="s">
        <v>867</v>
      </c>
      <c r="I220" s="103" t="s">
        <v>48</v>
      </c>
      <c r="J220" s="98" t="s">
        <v>86</v>
      </c>
      <c r="K220" s="89"/>
      <c r="L220" s="98"/>
      <c r="M220" s="89"/>
      <c r="N220" s="101" t="s">
        <v>970</v>
      </c>
      <c r="O220" s="101" t="s">
        <v>971</v>
      </c>
      <c r="P220" s="101" t="s">
        <v>972</v>
      </c>
      <c r="Q220" s="98" t="s">
        <v>48</v>
      </c>
      <c r="R220" s="88"/>
      <c r="S220" s="145" t="s">
        <v>1183</v>
      </c>
      <c r="T220" s="217"/>
      <c r="U220" s="167">
        <v>0</v>
      </c>
      <c r="V220" s="167">
        <v>0</v>
      </c>
      <c r="W220" s="48" t="str">
        <f t="shared" si="33"/>
        <v>BILLING</v>
      </c>
      <c r="X220" s="13" t="str">
        <f t="shared" si="34"/>
        <v>深港联通</v>
      </c>
      <c r="Y220" s="37" t="str">
        <f t="shared" si="35"/>
        <v>0</v>
      </c>
      <c r="Z220" s="166"/>
      <c r="AG220" s="48" t="s">
        <v>486</v>
      </c>
      <c r="AH220" s="48" t="s">
        <v>4</v>
      </c>
      <c r="AI220" s="13">
        <f t="shared" si="36"/>
        <v>0</v>
      </c>
      <c r="AJ220" s="13">
        <f t="shared" si="37"/>
        <v>0</v>
      </c>
      <c r="AK220" s="13">
        <f t="shared" si="38"/>
        <v>0</v>
      </c>
      <c r="AL220" s="13">
        <v>0</v>
      </c>
      <c r="AM220" s="13">
        <v>0</v>
      </c>
      <c r="AN220" s="38" t="str">
        <f t="shared" si="39"/>
        <v>-</v>
      </c>
    </row>
    <row r="221" spans="1:40" ht="15" customHeight="1">
      <c r="A221" s="88" t="s">
        <v>118</v>
      </c>
      <c r="B221" s="88" t="s">
        <v>119</v>
      </c>
      <c r="C221" s="88" t="s">
        <v>864</v>
      </c>
      <c r="D221" s="88" t="s">
        <v>1</v>
      </c>
      <c r="E221" s="88" t="s">
        <v>882</v>
      </c>
      <c r="F221" s="88" t="s">
        <v>883</v>
      </c>
      <c r="G221" s="88" t="s">
        <v>1</v>
      </c>
      <c r="H221" s="88" t="s">
        <v>98</v>
      </c>
      <c r="I221" s="103" t="s">
        <v>48</v>
      </c>
      <c r="J221" s="98" t="s">
        <v>86</v>
      </c>
      <c r="K221" s="89"/>
      <c r="L221" s="98"/>
      <c r="M221" s="89"/>
      <c r="N221" s="89" t="s">
        <v>970</v>
      </c>
      <c r="O221" s="89" t="s">
        <v>971</v>
      </c>
      <c r="P221" s="89" t="s">
        <v>972</v>
      </c>
      <c r="Q221" s="98" t="s">
        <v>48</v>
      </c>
      <c r="R221" s="88"/>
      <c r="S221" s="145" t="s">
        <v>1183</v>
      </c>
      <c r="T221" s="217"/>
      <c r="U221" s="167">
        <v>0</v>
      </c>
      <c r="V221" s="167">
        <v>0</v>
      </c>
      <c r="W221" s="48" t="str">
        <f t="shared" si="33"/>
        <v>BILLING</v>
      </c>
      <c r="X221" s="13" t="str">
        <f t="shared" si="34"/>
        <v>深港联通</v>
      </c>
      <c r="Y221" s="37" t="str">
        <f t="shared" si="35"/>
        <v>0</v>
      </c>
      <c r="Z221" s="166"/>
      <c r="AG221" s="48" t="s">
        <v>486</v>
      </c>
      <c r="AH221" s="48" t="s">
        <v>0</v>
      </c>
      <c r="AI221" s="13">
        <f t="shared" si="36"/>
        <v>0</v>
      </c>
      <c r="AJ221" s="13">
        <f t="shared" si="37"/>
        <v>0</v>
      </c>
      <c r="AK221" s="13">
        <f t="shared" si="38"/>
        <v>0</v>
      </c>
      <c r="AL221" s="13">
        <v>0</v>
      </c>
      <c r="AM221" s="13">
        <v>0</v>
      </c>
      <c r="AN221" s="38" t="str">
        <f t="shared" si="39"/>
        <v>-</v>
      </c>
    </row>
    <row r="222" spans="1:40" ht="15" customHeight="1">
      <c r="A222" s="88" t="s">
        <v>118</v>
      </c>
      <c r="B222" s="88" t="s">
        <v>119</v>
      </c>
      <c r="C222" s="88" t="s">
        <v>864</v>
      </c>
      <c r="D222" s="88" t="s">
        <v>1</v>
      </c>
      <c r="E222" s="88" t="s">
        <v>873</v>
      </c>
      <c r="F222" s="88" t="s">
        <v>874</v>
      </c>
      <c r="G222" s="88" t="s">
        <v>1</v>
      </c>
      <c r="H222" s="88" t="s">
        <v>875</v>
      </c>
      <c r="I222" s="103" t="s">
        <v>48</v>
      </c>
      <c r="J222" s="98" t="s">
        <v>86</v>
      </c>
      <c r="K222" s="89"/>
      <c r="L222" s="98"/>
      <c r="M222" s="89"/>
      <c r="N222" s="89" t="s">
        <v>970</v>
      </c>
      <c r="O222" s="89" t="s">
        <v>971</v>
      </c>
      <c r="P222" s="89" t="s">
        <v>972</v>
      </c>
      <c r="Q222" s="98" t="s">
        <v>48</v>
      </c>
      <c r="R222" s="88"/>
      <c r="S222" s="145" t="s">
        <v>1183</v>
      </c>
      <c r="T222" s="217"/>
      <c r="U222" s="167">
        <v>0</v>
      </c>
      <c r="V222" s="167">
        <v>0</v>
      </c>
      <c r="W222" s="48" t="str">
        <f t="shared" si="33"/>
        <v>BILLING</v>
      </c>
      <c r="X222" s="13" t="str">
        <f t="shared" si="34"/>
        <v>深港联通</v>
      </c>
      <c r="Y222" s="37" t="str">
        <f t="shared" si="35"/>
        <v>0</v>
      </c>
      <c r="Z222" s="166"/>
      <c r="AG222" s="48" t="s">
        <v>486</v>
      </c>
      <c r="AH222" s="48" t="s">
        <v>1</v>
      </c>
      <c r="AI222" s="13">
        <f t="shared" si="36"/>
        <v>41</v>
      </c>
      <c r="AJ222" s="13">
        <f t="shared" si="37"/>
        <v>0</v>
      </c>
      <c r="AK222" s="13">
        <f t="shared" si="38"/>
        <v>0</v>
      </c>
      <c r="AL222" s="13">
        <v>0</v>
      </c>
      <c r="AM222" s="13">
        <v>0</v>
      </c>
      <c r="AN222" s="38" t="str">
        <f t="shared" si="39"/>
        <v>-</v>
      </c>
    </row>
    <row r="223" spans="1:40" ht="15" customHeight="1">
      <c r="A223" s="88" t="s">
        <v>118</v>
      </c>
      <c r="B223" s="88" t="s">
        <v>119</v>
      </c>
      <c r="C223" s="88" t="s">
        <v>864</v>
      </c>
      <c r="D223" s="88" t="s">
        <v>1</v>
      </c>
      <c r="E223" s="88" t="s">
        <v>888</v>
      </c>
      <c r="F223" s="88" t="s">
        <v>889</v>
      </c>
      <c r="G223" s="88" t="s">
        <v>1</v>
      </c>
      <c r="H223" s="88" t="s">
        <v>867</v>
      </c>
      <c r="I223" s="103" t="s">
        <v>48</v>
      </c>
      <c r="J223" s="98" t="s">
        <v>86</v>
      </c>
      <c r="K223" s="89"/>
      <c r="L223" s="98"/>
      <c r="M223" s="89"/>
      <c r="N223" s="101" t="s">
        <v>970</v>
      </c>
      <c r="O223" s="101" t="s">
        <v>971</v>
      </c>
      <c r="P223" s="101" t="s">
        <v>972</v>
      </c>
      <c r="Q223" s="98" t="s">
        <v>48</v>
      </c>
      <c r="R223" s="88"/>
      <c r="S223" s="145" t="s">
        <v>1183</v>
      </c>
      <c r="T223" s="217"/>
      <c r="U223" s="167">
        <v>0</v>
      </c>
      <c r="V223" s="167">
        <v>0</v>
      </c>
      <c r="W223" s="48" t="str">
        <f t="shared" si="33"/>
        <v>BILLING</v>
      </c>
      <c r="X223" s="13" t="str">
        <f t="shared" si="34"/>
        <v>深港联通</v>
      </c>
      <c r="Y223" s="37" t="str">
        <f t="shared" si="35"/>
        <v>0</v>
      </c>
      <c r="Z223" s="166"/>
      <c r="AG223" s="48" t="s">
        <v>333</v>
      </c>
      <c r="AH223" s="48" t="s">
        <v>265</v>
      </c>
      <c r="AI223" s="13">
        <f t="shared" si="36"/>
        <v>0</v>
      </c>
      <c r="AJ223" s="13">
        <f t="shared" si="37"/>
        <v>0</v>
      </c>
      <c r="AK223" s="13">
        <f t="shared" si="38"/>
        <v>0</v>
      </c>
      <c r="AL223" s="13">
        <v>0</v>
      </c>
      <c r="AM223" s="13">
        <v>0</v>
      </c>
      <c r="AN223" s="38" t="str">
        <f t="shared" si="39"/>
        <v>-</v>
      </c>
    </row>
    <row r="224" spans="1:40" ht="15" customHeight="1">
      <c r="A224" s="88" t="s">
        <v>93</v>
      </c>
      <c r="B224" s="88" t="s">
        <v>12</v>
      </c>
      <c r="C224" s="88" t="s">
        <v>165</v>
      </c>
      <c r="D224" s="88" t="s">
        <v>166</v>
      </c>
      <c r="E224" s="88" t="s">
        <v>1297</v>
      </c>
      <c r="F224" s="88" t="s">
        <v>874</v>
      </c>
      <c r="G224" s="88" t="s">
        <v>1</v>
      </c>
      <c r="H224" s="88" t="s">
        <v>904</v>
      </c>
      <c r="I224" s="88" t="s">
        <v>48</v>
      </c>
      <c r="J224" s="98" t="s">
        <v>1292</v>
      </c>
      <c r="K224" s="89"/>
      <c r="L224" s="89"/>
      <c r="M224" s="89"/>
      <c r="N224" s="88" t="s">
        <v>1349</v>
      </c>
      <c r="O224" s="89" t="s">
        <v>947</v>
      </c>
      <c r="P224" s="89" t="s">
        <v>948</v>
      </c>
      <c r="Q224" s="89" t="s">
        <v>48</v>
      </c>
      <c r="R224" s="88"/>
      <c r="S224" s="145" t="s">
        <v>1183</v>
      </c>
      <c r="T224" s="217">
        <v>17</v>
      </c>
      <c r="U224" s="167">
        <v>0</v>
      </c>
      <c r="V224" s="167">
        <v>0</v>
      </c>
      <c r="W224" s="48" t="str">
        <f t="shared" si="33"/>
        <v>BILLING</v>
      </c>
      <c r="X224" s="13" t="str">
        <f t="shared" si="34"/>
        <v>黑龙江移动</v>
      </c>
      <c r="Y224" s="37" t="str">
        <f t="shared" si="35"/>
        <v>0</v>
      </c>
      <c r="Z224" s="166"/>
      <c r="AG224" s="48" t="s">
        <v>501</v>
      </c>
      <c r="AH224" s="48" t="s">
        <v>1407</v>
      </c>
      <c r="AI224" s="13">
        <f t="shared" si="36"/>
        <v>0</v>
      </c>
      <c r="AJ224" s="13">
        <f t="shared" si="37"/>
        <v>0</v>
      </c>
      <c r="AK224" s="13">
        <f t="shared" si="38"/>
        <v>0</v>
      </c>
      <c r="AL224" s="13">
        <v>0</v>
      </c>
      <c r="AM224" s="13">
        <v>0</v>
      </c>
      <c r="AN224" s="38" t="str">
        <f t="shared" si="39"/>
        <v>-</v>
      </c>
    </row>
    <row r="225" spans="1:40" ht="15" customHeight="1">
      <c r="A225" s="88" t="s">
        <v>93</v>
      </c>
      <c r="B225" s="88" t="s">
        <v>12</v>
      </c>
      <c r="C225" s="88" t="s">
        <v>165</v>
      </c>
      <c r="D225" s="88" t="s">
        <v>166</v>
      </c>
      <c r="E225" s="88" t="s">
        <v>949</v>
      </c>
      <c r="F225" s="88" t="s">
        <v>874</v>
      </c>
      <c r="G225" s="88" t="s">
        <v>1</v>
      </c>
      <c r="H225" s="88" t="s">
        <v>903</v>
      </c>
      <c r="I225" s="88" t="s">
        <v>48</v>
      </c>
      <c r="J225" s="98" t="s">
        <v>1292</v>
      </c>
      <c r="K225" s="89"/>
      <c r="L225" s="89"/>
      <c r="M225" s="89"/>
      <c r="N225" s="88" t="s">
        <v>1349</v>
      </c>
      <c r="O225" s="89" t="s">
        <v>947</v>
      </c>
      <c r="P225" s="89" t="s">
        <v>948</v>
      </c>
      <c r="Q225" s="89" t="s">
        <v>48</v>
      </c>
      <c r="R225" s="88"/>
      <c r="S225" s="145" t="s">
        <v>1183</v>
      </c>
      <c r="T225" s="217"/>
      <c r="U225" s="167">
        <v>0</v>
      </c>
      <c r="V225" s="167">
        <v>0</v>
      </c>
      <c r="W225" s="48" t="str">
        <f t="shared" si="33"/>
        <v>BILLING</v>
      </c>
      <c r="X225" s="13" t="str">
        <f t="shared" si="34"/>
        <v>黑龙江移动</v>
      </c>
      <c r="Y225" s="37" t="str">
        <f t="shared" si="35"/>
        <v>0</v>
      </c>
      <c r="Z225" s="166"/>
      <c r="AG225" s="48" t="s">
        <v>501</v>
      </c>
      <c r="AH225" s="48" t="s">
        <v>503</v>
      </c>
      <c r="AI225" s="13">
        <f t="shared" si="36"/>
        <v>0</v>
      </c>
      <c r="AJ225" s="13">
        <f t="shared" si="37"/>
        <v>0</v>
      </c>
      <c r="AK225" s="13">
        <f t="shared" si="38"/>
        <v>0</v>
      </c>
      <c r="AL225" s="13">
        <v>0</v>
      </c>
      <c r="AM225" s="13">
        <v>0</v>
      </c>
      <c r="AN225" s="38" t="str">
        <f t="shared" si="39"/>
        <v>-</v>
      </c>
    </row>
    <row r="226" spans="1:40" ht="15" customHeight="1">
      <c r="A226" s="88" t="s">
        <v>93</v>
      </c>
      <c r="B226" s="88" t="s">
        <v>12</v>
      </c>
      <c r="C226" s="88" t="s">
        <v>165</v>
      </c>
      <c r="D226" s="88" t="s">
        <v>166</v>
      </c>
      <c r="E226" s="88" t="s">
        <v>859</v>
      </c>
      <c r="F226" s="88" t="s">
        <v>860</v>
      </c>
      <c r="G226" s="88" t="s">
        <v>1</v>
      </c>
      <c r="H226" s="88" t="s">
        <v>861</v>
      </c>
      <c r="I226" s="88" t="s">
        <v>48</v>
      </c>
      <c r="J226" s="98" t="s">
        <v>1292</v>
      </c>
      <c r="K226" s="89"/>
      <c r="L226" s="89"/>
      <c r="M226" s="89"/>
      <c r="N226" s="88" t="s">
        <v>1349</v>
      </c>
      <c r="O226" s="89" t="s">
        <v>947</v>
      </c>
      <c r="P226" s="89" t="s">
        <v>948</v>
      </c>
      <c r="Q226" s="89" t="s">
        <v>48</v>
      </c>
      <c r="R226" s="88"/>
      <c r="S226" s="145" t="s">
        <v>1183</v>
      </c>
      <c r="T226" s="217"/>
      <c r="U226" s="167">
        <v>0</v>
      </c>
      <c r="V226" s="167">
        <v>0</v>
      </c>
      <c r="W226" s="48" t="str">
        <f t="shared" si="33"/>
        <v>BILLING</v>
      </c>
      <c r="X226" s="13" t="str">
        <f t="shared" si="34"/>
        <v>黑龙江移动</v>
      </c>
      <c r="Y226" s="37" t="str">
        <f t="shared" si="35"/>
        <v>0</v>
      </c>
      <c r="Z226" s="166"/>
      <c r="AG226" s="48" t="s">
        <v>501</v>
      </c>
      <c r="AH226" s="48" t="s">
        <v>449</v>
      </c>
      <c r="AI226" s="13">
        <f t="shared" si="36"/>
        <v>0</v>
      </c>
      <c r="AJ226" s="13">
        <f t="shared" si="37"/>
        <v>0</v>
      </c>
      <c r="AK226" s="13">
        <f t="shared" si="38"/>
        <v>0</v>
      </c>
      <c r="AL226" s="13">
        <v>0</v>
      </c>
      <c r="AM226" s="13">
        <v>0</v>
      </c>
      <c r="AN226" s="38" t="str">
        <f t="shared" si="39"/>
        <v>-</v>
      </c>
    </row>
    <row r="227" spans="1:40" ht="15" customHeight="1">
      <c r="A227" s="88" t="s">
        <v>93</v>
      </c>
      <c r="B227" s="88" t="s">
        <v>12</v>
      </c>
      <c r="C227" s="88" t="s">
        <v>165</v>
      </c>
      <c r="D227" s="88" t="s">
        <v>166</v>
      </c>
      <c r="E227" s="88" t="s">
        <v>905</v>
      </c>
      <c r="F227" s="88" t="s">
        <v>860</v>
      </c>
      <c r="G227" s="88" t="s">
        <v>1</v>
      </c>
      <c r="H227" s="88" t="s">
        <v>906</v>
      </c>
      <c r="I227" s="88" t="s">
        <v>48</v>
      </c>
      <c r="J227" s="98" t="s">
        <v>1292</v>
      </c>
      <c r="K227" s="89"/>
      <c r="L227" s="89"/>
      <c r="M227" s="89"/>
      <c r="N227" s="88" t="s">
        <v>1349</v>
      </c>
      <c r="O227" s="89" t="s">
        <v>947</v>
      </c>
      <c r="P227" s="89" t="s">
        <v>948</v>
      </c>
      <c r="Q227" s="89" t="s">
        <v>48</v>
      </c>
      <c r="R227" s="88"/>
      <c r="S227" s="145" t="s">
        <v>1183</v>
      </c>
      <c r="T227" s="217"/>
      <c r="U227" s="167">
        <v>0</v>
      </c>
      <c r="V227" s="167">
        <v>0</v>
      </c>
      <c r="W227" s="48" t="str">
        <f t="shared" si="33"/>
        <v>BILLING</v>
      </c>
      <c r="X227" s="13" t="str">
        <f t="shared" si="34"/>
        <v>黑龙江移动</v>
      </c>
      <c r="Y227" s="37" t="str">
        <f t="shared" si="35"/>
        <v>0</v>
      </c>
      <c r="Z227" s="166"/>
      <c r="AG227" s="48" t="s">
        <v>336</v>
      </c>
      <c r="AH227" s="48" t="s">
        <v>494</v>
      </c>
      <c r="AI227" s="13">
        <f t="shared" si="36"/>
        <v>0</v>
      </c>
      <c r="AJ227" s="13">
        <f t="shared" si="37"/>
        <v>0</v>
      </c>
      <c r="AK227" s="13">
        <f t="shared" si="38"/>
        <v>0</v>
      </c>
      <c r="AL227" s="13">
        <v>0</v>
      </c>
      <c r="AM227" s="13">
        <v>0</v>
      </c>
      <c r="AN227" s="38" t="str">
        <f t="shared" si="39"/>
        <v>-</v>
      </c>
    </row>
    <row r="228" spans="1:40" ht="15" customHeight="1">
      <c r="A228" s="88" t="s">
        <v>93</v>
      </c>
      <c r="B228" s="88" t="s">
        <v>12</v>
      </c>
      <c r="C228" s="88" t="s">
        <v>165</v>
      </c>
      <c r="D228" s="88" t="s">
        <v>166</v>
      </c>
      <c r="E228" s="88" t="s">
        <v>886</v>
      </c>
      <c r="F228" s="88" t="s">
        <v>887</v>
      </c>
      <c r="G228" s="88" t="s">
        <v>1</v>
      </c>
      <c r="H228" s="88" t="s">
        <v>867</v>
      </c>
      <c r="I228" s="88" t="s">
        <v>48</v>
      </c>
      <c r="J228" s="98" t="s">
        <v>1292</v>
      </c>
      <c r="K228" s="89"/>
      <c r="L228" s="89"/>
      <c r="M228" s="89"/>
      <c r="N228" s="88" t="s">
        <v>1349</v>
      </c>
      <c r="O228" s="89" t="s">
        <v>947</v>
      </c>
      <c r="P228" s="89" t="s">
        <v>948</v>
      </c>
      <c r="Q228" s="89" t="s">
        <v>48</v>
      </c>
      <c r="R228" s="88"/>
      <c r="S228" s="145" t="s">
        <v>1183</v>
      </c>
      <c r="T228" s="217"/>
      <c r="U228" s="167">
        <v>0</v>
      </c>
      <c r="V228" s="167">
        <v>0</v>
      </c>
      <c r="W228" s="48" t="str">
        <f t="shared" si="33"/>
        <v>BILLING</v>
      </c>
      <c r="X228" s="13" t="str">
        <f t="shared" si="34"/>
        <v>黑龙江移动</v>
      </c>
      <c r="Y228" s="37" t="str">
        <f t="shared" si="35"/>
        <v>0</v>
      </c>
      <c r="Z228" s="166"/>
      <c r="AG228" s="48" t="s">
        <v>336</v>
      </c>
      <c r="AH228" s="48" t="s">
        <v>265</v>
      </c>
      <c r="AI228" s="13">
        <f t="shared" si="36"/>
        <v>1</v>
      </c>
      <c r="AJ228" s="13">
        <f t="shared" si="37"/>
        <v>0</v>
      </c>
      <c r="AK228" s="13">
        <f t="shared" si="38"/>
        <v>0</v>
      </c>
      <c r="AL228" s="13">
        <v>0</v>
      </c>
      <c r="AM228" s="13">
        <v>0</v>
      </c>
      <c r="AN228" s="38" t="str">
        <f t="shared" si="39"/>
        <v>-</v>
      </c>
    </row>
    <row r="229" spans="1:40" ht="15" customHeight="1">
      <c r="A229" s="88" t="s">
        <v>93</v>
      </c>
      <c r="B229" s="88" t="s">
        <v>12</v>
      </c>
      <c r="C229" s="88" t="s">
        <v>165</v>
      </c>
      <c r="D229" s="88" t="s">
        <v>166</v>
      </c>
      <c r="E229" s="88" t="s">
        <v>882</v>
      </c>
      <c r="F229" s="88" t="s">
        <v>883</v>
      </c>
      <c r="G229" s="88" t="s">
        <v>1</v>
      </c>
      <c r="H229" s="88" t="s">
        <v>98</v>
      </c>
      <c r="I229" s="88" t="s">
        <v>48</v>
      </c>
      <c r="J229" s="98" t="s">
        <v>1292</v>
      </c>
      <c r="K229" s="89"/>
      <c r="L229" s="89"/>
      <c r="M229" s="89"/>
      <c r="N229" s="88" t="s">
        <v>1349</v>
      </c>
      <c r="O229" s="89" t="s">
        <v>947</v>
      </c>
      <c r="P229" s="89" t="s">
        <v>948</v>
      </c>
      <c r="Q229" s="89" t="s">
        <v>48</v>
      </c>
      <c r="R229" s="88"/>
      <c r="S229" s="145" t="s">
        <v>1183</v>
      </c>
      <c r="T229" s="217"/>
      <c r="U229" s="167">
        <v>0</v>
      </c>
      <c r="V229" s="167">
        <v>0</v>
      </c>
      <c r="W229" s="48" t="str">
        <f t="shared" si="33"/>
        <v>BILLING</v>
      </c>
      <c r="X229" s="13" t="str">
        <f t="shared" si="34"/>
        <v>黑龙江移动</v>
      </c>
      <c r="Y229" s="37" t="str">
        <f t="shared" si="35"/>
        <v>0</v>
      </c>
      <c r="Z229" s="166"/>
      <c r="AG229" s="48" t="s">
        <v>336</v>
      </c>
      <c r="AH229" s="48" t="s">
        <v>2</v>
      </c>
      <c r="AI229" s="13">
        <f t="shared" si="36"/>
        <v>0</v>
      </c>
      <c r="AJ229" s="13">
        <f t="shared" si="37"/>
        <v>0</v>
      </c>
      <c r="AK229" s="13">
        <f t="shared" si="38"/>
        <v>0</v>
      </c>
      <c r="AL229" s="13">
        <v>0</v>
      </c>
      <c r="AM229" s="13">
        <v>0</v>
      </c>
      <c r="AN229" s="38" t="str">
        <f t="shared" si="39"/>
        <v>-</v>
      </c>
    </row>
    <row r="230" spans="1:40" ht="15" customHeight="1">
      <c r="A230" s="88" t="s">
        <v>93</v>
      </c>
      <c r="B230" s="88" t="s">
        <v>12</v>
      </c>
      <c r="C230" s="88" t="s">
        <v>165</v>
      </c>
      <c r="D230" s="88" t="s">
        <v>166</v>
      </c>
      <c r="E230" s="88" t="s">
        <v>940</v>
      </c>
      <c r="F230" s="88" t="s">
        <v>941</v>
      </c>
      <c r="G230" s="88" t="s">
        <v>1</v>
      </c>
      <c r="H230" s="88" t="s">
        <v>98</v>
      </c>
      <c r="I230" s="88" t="s">
        <v>48</v>
      </c>
      <c r="J230" s="98" t="s">
        <v>1292</v>
      </c>
      <c r="K230" s="89"/>
      <c r="L230" s="89"/>
      <c r="M230" s="89"/>
      <c r="N230" s="88" t="s">
        <v>1349</v>
      </c>
      <c r="O230" s="89" t="s">
        <v>947</v>
      </c>
      <c r="P230" s="89" t="s">
        <v>948</v>
      </c>
      <c r="Q230" s="89" t="s">
        <v>48</v>
      </c>
      <c r="R230" s="88"/>
      <c r="S230" s="145" t="s">
        <v>1183</v>
      </c>
      <c r="T230" s="217"/>
      <c r="U230" s="167">
        <v>0</v>
      </c>
      <c r="V230" s="167">
        <v>0</v>
      </c>
      <c r="W230" s="48" t="str">
        <f t="shared" si="33"/>
        <v>BILLING</v>
      </c>
      <c r="X230" s="13" t="str">
        <f t="shared" si="34"/>
        <v>黑龙江移动</v>
      </c>
      <c r="Y230" s="37" t="str">
        <f t="shared" si="35"/>
        <v>0</v>
      </c>
      <c r="Z230" s="166"/>
      <c r="AG230" s="48" t="s">
        <v>336</v>
      </c>
      <c r="AH230" s="48" t="s">
        <v>0</v>
      </c>
      <c r="AI230" s="13">
        <f t="shared" si="36"/>
        <v>0</v>
      </c>
      <c r="AJ230" s="13">
        <f t="shared" si="37"/>
        <v>0</v>
      </c>
      <c r="AK230" s="13">
        <f t="shared" si="38"/>
        <v>0</v>
      </c>
      <c r="AL230" s="13">
        <v>0</v>
      </c>
      <c r="AM230" s="13">
        <v>0</v>
      </c>
      <c r="AN230" s="38" t="str">
        <f t="shared" si="39"/>
        <v>-</v>
      </c>
    </row>
    <row r="231" spans="1:40" ht="15" customHeight="1">
      <c r="A231" s="88" t="s">
        <v>93</v>
      </c>
      <c r="B231" s="88" t="s">
        <v>12</v>
      </c>
      <c r="C231" s="88" t="s">
        <v>165</v>
      </c>
      <c r="D231" s="88" t="s">
        <v>166</v>
      </c>
      <c r="E231" s="88" t="s">
        <v>942</v>
      </c>
      <c r="F231" s="88" t="s">
        <v>869</v>
      </c>
      <c r="G231" s="88" t="s">
        <v>1</v>
      </c>
      <c r="H231" s="88" t="s">
        <v>722</v>
      </c>
      <c r="I231" s="88" t="s">
        <v>48</v>
      </c>
      <c r="J231" s="98" t="s">
        <v>1292</v>
      </c>
      <c r="K231" s="89"/>
      <c r="L231" s="89"/>
      <c r="M231" s="89"/>
      <c r="N231" s="88" t="s">
        <v>1349</v>
      </c>
      <c r="O231" s="89" t="s">
        <v>947</v>
      </c>
      <c r="P231" s="89" t="s">
        <v>948</v>
      </c>
      <c r="Q231" s="89" t="s">
        <v>48</v>
      </c>
      <c r="R231" s="88"/>
      <c r="S231" s="145" t="s">
        <v>1183</v>
      </c>
      <c r="T231" s="217"/>
      <c r="U231" s="167">
        <v>0</v>
      </c>
      <c r="V231" s="167">
        <v>0</v>
      </c>
      <c r="W231" s="48" t="str">
        <f t="shared" si="33"/>
        <v>BILLING</v>
      </c>
      <c r="X231" s="13" t="str">
        <f t="shared" si="34"/>
        <v>黑龙江移动</v>
      </c>
      <c r="Y231" s="37" t="str">
        <f t="shared" si="35"/>
        <v>0</v>
      </c>
      <c r="Z231" s="166"/>
      <c r="AG231" s="48" t="s">
        <v>240</v>
      </c>
      <c r="AH231" s="48" t="s">
        <v>0</v>
      </c>
      <c r="AI231" s="13">
        <f t="shared" si="36"/>
        <v>0</v>
      </c>
      <c r="AJ231" s="13">
        <f t="shared" si="37"/>
        <v>0</v>
      </c>
      <c r="AK231" s="13">
        <f t="shared" si="38"/>
        <v>0</v>
      </c>
      <c r="AL231" s="13">
        <v>0</v>
      </c>
      <c r="AM231" s="13">
        <v>0</v>
      </c>
      <c r="AN231" s="38" t="str">
        <f t="shared" si="39"/>
        <v>-</v>
      </c>
    </row>
    <row r="232" spans="1:40" ht="15" customHeight="1">
      <c r="A232" s="88" t="s">
        <v>93</v>
      </c>
      <c r="B232" s="88" t="s">
        <v>12</v>
      </c>
      <c r="C232" s="88" t="s">
        <v>165</v>
      </c>
      <c r="D232" s="88" t="s">
        <v>166</v>
      </c>
      <c r="E232" s="88" t="s">
        <v>878</v>
      </c>
      <c r="F232" s="88" t="s">
        <v>879</v>
      </c>
      <c r="G232" s="88" t="s">
        <v>1</v>
      </c>
      <c r="H232" s="88" t="s">
        <v>867</v>
      </c>
      <c r="I232" s="103" t="s">
        <v>1296</v>
      </c>
      <c r="J232" s="98" t="s">
        <v>1292</v>
      </c>
      <c r="K232" s="89"/>
      <c r="L232" s="89"/>
      <c r="M232" s="89"/>
      <c r="N232" s="109" t="s">
        <v>952</v>
      </c>
      <c r="O232" s="109" t="s">
        <v>953</v>
      </c>
      <c r="P232" s="109" t="s">
        <v>954</v>
      </c>
      <c r="Q232" s="89" t="s">
        <v>48</v>
      </c>
      <c r="R232" s="88"/>
      <c r="S232" s="145" t="s">
        <v>1183</v>
      </c>
      <c r="T232" s="167">
        <v>3</v>
      </c>
      <c r="U232" s="167">
        <v>0</v>
      </c>
      <c r="V232" s="167">
        <v>0</v>
      </c>
      <c r="W232" s="48" t="str">
        <f t="shared" si="33"/>
        <v>BILLING</v>
      </c>
      <c r="X232" s="13" t="str">
        <f t="shared" si="34"/>
        <v>黑龙江移动</v>
      </c>
      <c r="Y232" s="37" t="str">
        <f t="shared" si="35"/>
        <v>0</v>
      </c>
      <c r="Z232" s="166"/>
      <c r="AG232" s="48" t="s">
        <v>240</v>
      </c>
      <c r="AH232" s="48" t="s">
        <v>5</v>
      </c>
      <c r="AI232" s="13">
        <f t="shared" si="36"/>
        <v>220</v>
      </c>
      <c r="AJ232" s="13">
        <f t="shared" si="37"/>
        <v>18</v>
      </c>
      <c r="AK232" s="13">
        <f t="shared" si="38"/>
        <v>0</v>
      </c>
      <c r="AL232" s="13">
        <v>1</v>
      </c>
      <c r="AM232" s="13">
        <v>0</v>
      </c>
      <c r="AN232" s="38">
        <f t="shared" si="39"/>
        <v>0</v>
      </c>
    </row>
    <row r="233" spans="1:40" ht="15" customHeight="1">
      <c r="A233" s="88" t="s">
        <v>93</v>
      </c>
      <c r="B233" s="88" t="s">
        <v>12</v>
      </c>
      <c r="C233" s="88" t="s">
        <v>165</v>
      </c>
      <c r="D233" s="88" t="s">
        <v>166</v>
      </c>
      <c r="E233" s="88" t="s">
        <v>876</v>
      </c>
      <c r="F233" s="88" t="s">
        <v>877</v>
      </c>
      <c r="G233" s="88" t="s">
        <v>1</v>
      </c>
      <c r="H233" s="88" t="s">
        <v>722</v>
      </c>
      <c r="I233" s="88" t="s">
        <v>48</v>
      </c>
      <c r="J233" s="98" t="s">
        <v>1292</v>
      </c>
      <c r="K233" s="89"/>
      <c r="L233" s="89"/>
      <c r="M233" s="89"/>
      <c r="N233" s="88" t="s">
        <v>1351</v>
      </c>
      <c r="O233" s="89" t="s">
        <v>947</v>
      </c>
      <c r="P233" s="89" t="s">
        <v>948</v>
      </c>
      <c r="Q233" s="89" t="s">
        <v>48</v>
      </c>
      <c r="R233" s="88"/>
      <c r="S233" s="145" t="s">
        <v>1183</v>
      </c>
      <c r="T233" s="217">
        <v>10</v>
      </c>
      <c r="U233" s="167">
        <v>0</v>
      </c>
      <c r="V233" s="167">
        <v>0</v>
      </c>
      <c r="W233" s="48" t="str">
        <f t="shared" si="33"/>
        <v>BILLING</v>
      </c>
      <c r="X233" s="13" t="str">
        <f t="shared" si="34"/>
        <v>黑龙江移动</v>
      </c>
      <c r="Y233" s="37" t="str">
        <f t="shared" si="35"/>
        <v>0</v>
      </c>
      <c r="Z233" s="166"/>
      <c r="AG233" s="48" t="s">
        <v>240</v>
      </c>
      <c r="AH233" s="48" t="s">
        <v>494</v>
      </c>
      <c r="AI233" s="13">
        <f t="shared" si="36"/>
        <v>1520</v>
      </c>
      <c r="AJ233" s="13">
        <f t="shared" si="37"/>
        <v>0</v>
      </c>
      <c r="AK233" s="13">
        <f t="shared" si="38"/>
        <v>0</v>
      </c>
      <c r="AL233" s="13">
        <v>3</v>
      </c>
      <c r="AM233" s="13">
        <v>1</v>
      </c>
      <c r="AN233" s="38">
        <f t="shared" si="39"/>
        <v>0</v>
      </c>
    </row>
    <row r="234" spans="1:40" ht="15" customHeight="1">
      <c r="A234" s="88" t="s">
        <v>93</v>
      </c>
      <c r="B234" s="88" t="s">
        <v>12</v>
      </c>
      <c r="C234" s="88" t="s">
        <v>165</v>
      </c>
      <c r="D234" s="88" t="s">
        <v>166</v>
      </c>
      <c r="E234" s="88" t="s">
        <v>865</v>
      </c>
      <c r="F234" s="88" t="s">
        <v>866</v>
      </c>
      <c r="G234" s="88" t="s">
        <v>1</v>
      </c>
      <c r="H234" s="88" t="s">
        <v>867</v>
      </c>
      <c r="I234" s="88" t="s">
        <v>48</v>
      </c>
      <c r="J234" s="107" t="s">
        <v>1296</v>
      </c>
      <c r="K234" s="108" t="s">
        <v>120</v>
      </c>
      <c r="L234" s="107" t="s">
        <v>1350</v>
      </c>
      <c r="M234" s="108" t="s">
        <v>521</v>
      </c>
      <c r="N234" s="88" t="s">
        <v>1351</v>
      </c>
      <c r="O234" s="89" t="s">
        <v>950</v>
      </c>
      <c r="P234" s="89" t="s">
        <v>948</v>
      </c>
      <c r="Q234" s="89" t="s">
        <v>48</v>
      </c>
      <c r="R234" s="88"/>
      <c r="S234" s="145" t="s">
        <v>1183</v>
      </c>
      <c r="T234" s="217"/>
      <c r="U234" s="167">
        <v>0</v>
      </c>
      <c r="V234" s="167">
        <v>0</v>
      </c>
      <c r="W234" s="48" t="str">
        <f t="shared" si="33"/>
        <v>BILLING</v>
      </c>
      <c r="X234" s="13" t="str">
        <f t="shared" si="34"/>
        <v>黑龙江移动</v>
      </c>
      <c r="Y234" s="37" t="str">
        <f t="shared" si="35"/>
        <v>0</v>
      </c>
      <c r="Z234" s="166"/>
      <c r="AG234" s="48" t="s">
        <v>240</v>
      </c>
      <c r="AH234" s="48" t="s">
        <v>495</v>
      </c>
      <c r="AI234" s="13">
        <f t="shared" si="36"/>
        <v>23</v>
      </c>
      <c r="AJ234" s="13">
        <f t="shared" si="37"/>
        <v>120</v>
      </c>
      <c r="AK234" s="13">
        <f t="shared" si="38"/>
        <v>117</v>
      </c>
      <c r="AL234" s="13">
        <v>6</v>
      </c>
      <c r="AM234" s="13">
        <v>2</v>
      </c>
      <c r="AN234" s="38">
        <f t="shared" si="39"/>
        <v>5</v>
      </c>
    </row>
    <row r="235" spans="1:40" ht="15" customHeight="1">
      <c r="A235" s="88" t="s">
        <v>93</v>
      </c>
      <c r="B235" s="88" t="s">
        <v>12</v>
      </c>
      <c r="C235" s="88" t="s">
        <v>165</v>
      </c>
      <c r="D235" s="88" t="s">
        <v>166</v>
      </c>
      <c r="E235" s="88" t="s">
        <v>884</v>
      </c>
      <c r="F235" s="88" t="s">
        <v>885</v>
      </c>
      <c r="G235" s="88" t="s">
        <v>1</v>
      </c>
      <c r="H235" s="88" t="s">
        <v>867</v>
      </c>
      <c r="I235" s="88" t="s">
        <v>48</v>
      </c>
      <c r="J235" s="107" t="s">
        <v>1296</v>
      </c>
      <c r="K235" s="108" t="s">
        <v>120</v>
      </c>
      <c r="L235" s="107" t="s">
        <v>1350</v>
      </c>
      <c r="M235" s="108" t="s">
        <v>521</v>
      </c>
      <c r="N235" s="88" t="s">
        <v>1351</v>
      </c>
      <c r="O235" s="89" t="s">
        <v>950</v>
      </c>
      <c r="P235" s="89" t="s">
        <v>951</v>
      </c>
      <c r="Q235" s="89" t="s">
        <v>48</v>
      </c>
      <c r="R235" s="88"/>
      <c r="S235" s="145" t="s">
        <v>1183</v>
      </c>
      <c r="T235" s="217"/>
      <c r="U235" s="167">
        <v>0</v>
      </c>
      <c r="V235" s="167">
        <v>0</v>
      </c>
      <c r="W235" s="48" t="str">
        <f t="shared" si="33"/>
        <v>BILLING</v>
      </c>
      <c r="X235" s="13" t="str">
        <f t="shared" si="34"/>
        <v>黑龙江移动</v>
      </c>
      <c r="Y235" s="37" t="str">
        <f t="shared" si="35"/>
        <v>0</v>
      </c>
      <c r="Z235" s="166"/>
      <c r="AG235" s="48" t="s">
        <v>240</v>
      </c>
      <c r="AH235" s="48" t="s">
        <v>2</v>
      </c>
      <c r="AI235" s="13">
        <f t="shared" si="36"/>
        <v>0</v>
      </c>
      <c r="AJ235" s="13">
        <f t="shared" si="37"/>
        <v>0</v>
      </c>
      <c r="AK235" s="13">
        <f t="shared" si="38"/>
        <v>0</v>
      </c>
      <c r="AL235" s="13">
        <v>0</v>
      </c>
      <c r="AM235" s="13">
        <v>0</v>
      </c>
      <c r="AN235" s="38" t="str">
        <f t="shared" si="39"/>
        <v>-</v>
      </c>
    </row>
    <row r="236" spans="1:40" ht="15" customHeight="1">
      <c r="A236" s="88" t="s">
        <v>93</v>
      </c>
      <c r="B236" s="88" t="s">
        <v>12</v>
      </c>
      <c r="C236" s="88" t="s">
        <v>165</v>
      </c>
      <c r="D236" s="88" t="s">
        <v>166</v>
      </c>
      <c r="E236" s="88" t="s">
        <v>880</v>
      </c>
      <c r="F236" s="88" t="s">
        <v>881</v>
      </c>
      <c r="G236" s="88" t="s">
        <v>1</v>
      </c>
      <c r="H236" s="88" t="s">
        <v>867</v>
      </c>
      <c r="I236" s="88" t="s">
        <v>48</v>
      </c>
      <c r="J236" s="107" t="s">
        <v>1296</v>
      </c>
      <c r="K236" s="108" t="s">
        <v>120</v>
      </c>
      <c r="L236" s="107" t="s">
        <v>1350</v>
      </c>
      <c r="M236" s="108" t="s">
        <v>521</v>
      </c>
      <c r="N236" s="88" t="s">
        <v>1351</v>
      </c>
      <c r="O236" s="89" t="s">
        <v>950</v>
      </c>
      <c r="P236" s="89" t="s">
        <v>951</v>
      </c>
      <c r="Q236" s="89" t="s">
        <v>48</v>
      </c>
      <c r="R236" s="88"/>
      <c r="S236" s="145" t="s">
        <v>1183</v>
      </c>
      <c r="T236" s="217"/>
      <c r="U236" s="167">
        <v>0</v>
      </c>
      <c r="V236" s="167">
        <v>0</v>
      </c>
      <c r="W236" s="48" t="str">
        <f t="shared" si="33"/>
        <v>BILLING</v>
      </c>
      <c r="X236" s="13" t="str">
        <f t="shared" si="34"/>
        <v>黑龙江移动</v>
      </c>
      <c r="Y236" s="37" t="str">
        <f t="shared" si="35"/>
        <v>0</v>
      </c>
      <c r="Z236" s="166"/>
      <c r="AG236" s="48" t="s">
        <v>240</v>
      </c>
      <c r="AH236" s="48" t="s">
        <v>449</v>
      </c>
      <c r="AI236" s="13">
        <f t="shared" si="36"/>
        <v>0</v>
      </c>
      <c r="AJ236" s="13">
        <f t="shared" si="37"/>
        <v>0</v>
      </c>
      <c r="AK236" s="13">
        <f t="shared" si="38"/>
        <v>0</v>
      </c>
      <c r="AL236" s="13">
        <v>0</v>
      </c>
      <c r="AM236" s="13">
        <v>0</v>
      </c>
      <c r="AN236" s="38" t="str">
        <f t="shared" si="39"/>
        <v>-</v>
      </c>
    </row>
    <row r="237" spans="1:40" ht="15" customHeight="1">
      <c r="A237" s="88" t="s">
        <v>93</v>
      </c>
      <c r="B237" s="88" t="s">
        <v>12</v>
      </c>
      <c r="C237" s="88" t="s">
        <v>165</v>
      </c>
      <c r="D237" s="88" t="s">
        <v>166</v>
      </c>
      <c r="E237" s="88" t="s">
        <v>871</v>
      </c>
      <c r="F237" s="88" t="s">
        <v>872</v>
      </c>
      <c r="G237" s="88" t="s">
        <v>1</v>
      </c>
      <c r="H237" s="88" t="s">
        <v>867</v>
      </c>
      <c r="I237" s="88" t="s">
        <v>48</v>
      </c>
      <c r="J237" s="107" t="s">
        <v>1296</v>
      </c>
      <c r="K237" s="108" t="s">
        <v>120</v>
      </c>
      <c r="L237" s="107" t="s">
        <v>1350</v>
      </c>
      <c r="M237" s="108" t="s">
        <v>521</v>
      </c>
      <c r="N237" s="88" t="s">
        <v>1351</v>
      </c>
      <c r="O237" s="89" t="s">
        <v>950</v>
      </c>
      <c r="P237" s="89" t="s">
        <v>951</v>
      </c>
      <c r="Q237" s="89" t="s">
        <v>48</v>
      </c>
      <c r="R237" s="88"/>
      <c r="S237" s="145" t="s">
        <v>1183</v>
      </c>
      <c r="T237" s="217"/>
      <c r="U237" s="167">
        <v>0</v>
      </c>
      <c r="V237" s="167">
        <v>0</v>
      </c>
      <c r="W237" s="48" t="str">
        <f t="shared" si="33"/>
        <v>BILLING</v>
      </c>
      <c r="X237" s="13" t="str">
        <f t="shared" si="34"/>
        <v>黑龙江移动</v>
      </c>
      <c r="Y237" s="37" t="str">
        <f t="shared" si="35"/>
        <v>0</v>
      </c>
      <c r="Z237" s="166"/>
      <c r="AG237" s="48" t="s">
        <v>240</v>
      </c>
      <c r="AH237" s="48" t="s">
        <v>4</v>
      </c>
      <c r="AI237" s="13">
        <f t="shared" si="36"/>
        <v>0</v>
      </c>
      <c r="AJ237" s="13">
        <f t="shared" si="37"/>
        <v>0</v>
      </c>
      <c r="AK237" s="13">
        <f t="shared" si="38"/>
        <v>0</v>
      </c>
      <c r="AL237" s="13">
        <v>0</v>
      </c>
      <c r="AM237" s="13">
        <v>0</v>
      </c>
      <c r="AN237" s="38" t="str">
        <f t="shared" si="39"/>
        <v>-</v>
      </c>
    </row>
    <row r="238" spans="1:40" ht="15" customHeight="1">
      <c r="A238" s="88" t="s">
        <v>93</v>
      </c>
      <c r="B238" s="88" t="s">
        <v>12</v>
      </c>
      <c r="C238" s="88" t="s">
        <v>165</v>
      </c>
      <c r="D238" s="88" t="s">
        <v>166</v>
      </c>
      <c r="E238" s="88" t="s">
        <v>888</v>
      </c>
      <c r="F238" s="88" t="s">
        <v>889</v>
      </c>
      <c r="G238" s="88" t="s">
        <v>1</v>
      </c>
      <c r="H238" s="88" t="s">
        <v>867</v>
      </c>
      <c r="I238" s="88" t="s">
        <v>48</v>
      </c>
      <c r="J238" s="107" t="s">
        <v>1296</v>
      </c>
      <c r="K238" s="108" t="s">
        <v>120</v>
      </c>
      <c r="L238" s="107" t="s">
        <v>1350</v>
      </c>
      <c r="M238" s="108" t="s">
        <v>521</v>
      </c>
      <c r="N238" s="88" t="s">
        <v>1351</v>
      </c>
      <c r="O238" s="89" t="s">
        <v>950</v>
      </c>
      <c r="P238" s="89" t="s">
        <v>951</v>
      </c>
      <c r="Q238" s="89" t="s">
        <v>48</v>
      </c>
      <c r="R238" s="88"/>
      <c r="S238" s="145" t="s">
        <v>1183</v>
      </c>
      <c r="T238" s="217"/>
      <c r="U238" s="167">
        <v>0</v>
      </c>
      <c r="V238" s="167">
        <v>0</v>
      </c>
      <c r="W238" s="48" t="str">
        <f t="shared" si="33"/>
        <v>BILLING</v>
      </c>
      <c r="X238" s="13" t="str">
        <f t="shared" si="34"/>
        <v>黑龙江移动</v>
      </c>
      <c r="Y238" s="37" t="str">
        <f t="shared" si="35"/>
        <v>0</v>
      </c>
      <c r="Z238" s="166"/>
      <c r="AG238" s="48" t="s">
        <v>240</v>
      </c>
      <c r="AH238" s="48" t="s">
        <v>3</v>
      </c>
      <c r="AI238" s="13">
        <f t="shared" si="36"/>
        <v>0</v>
      </c>
      <c r="AJ238" s="13">
        <f t="shared" si="37"/>
        <v>0</v>
      </c>
      <c r="AK238" s="13">
        <f t="shared" si="38"/>
        <v>0</v>
      </c>
      <c r="AL238" s="13">
        <v>0</v>
      </c>
      <c r="AM238" s="13">
        <v>0</v>
      </c>
      <c r="AN238" s="38" t="str">
        <f t="shared" si="39"/>
        <v>-</v>
      </c>
    </row>
    <row r="239" spans="1:40" ht="15" customHeight="1">
      <c r="A239" s="88" t="s">
        <v>216</v>
      </c>
      <c r="B239" s="88" t="s">
        <v>217</v>
      </c>
      <c r="C239" s="88" t="s">
        <v>165</v>
      </c>
      <c r="D239" s="88" t="s">
        <v>166</v>
      </c>
      <c r="E239" s="88" t="s">
        <v>871</v>
      </c>
      <c r="F239" s="88" t="s">
        <v>872</v>
      </c>
      <c r="G239" s="88" t="s">
        <v>1</v>
      </c>
      <c r="H239" s="88" t="s">
        <v>867</v>
      </c>
      <c r="I239" s="88" t="s">
        <v>48</v>
      </c>
      <c r="J239" s="98" t="s">
        <v>1286</v>
      </c>
      <c r="K239" s="89"/>
      <c r="L239" s="89"/>
      <c r="M239" s="89"/>
      <c r="N239" s="102" t="s">
        <v>1311</v>
      </c>
      <c r="O239" s="102" t="s">
        <v>1312</v>
      </c>
      <c r="P239" s="99" t="s">
        <v>956</v>
      </c>
      <c r="Q239" s="98" t="s">
        <v>1290</v>
      </c>
      <c r="R239" s="88"/>
      <c r="S239" s="145" t="s">
        <v>1183</v>
      </c>
      <c r="T239" s="217">
        <v>103</v>
      </c>
      <c r="U239" s="167">
        <v>0</v>
      </c>
      <c r="V239" s="167">
        <v>0</v>
      </c>
      <c r="W239" s="48" t="str">
        <f t="shared" si="33"/>
        <v>BILLING</v>
      </c>
      <c r="X239" s="13" t="str">
        <f t="shared" si="34"/>
        <v>吉林移动</v>
      </c>
      <c r="Y239" s="37" t="str">
        <f t="shared" si="35"/>
        <v>0</v>
      </c>
      <c r="Z239" s="166"/>
      <c r="AG239" s="48" t="s">
        <v>240</v>
      </c>
      <c r="AH239" s="48" t="s">
        <v>496</v>
      </c>
      <c r="AI239" s="13">
        <f t="shared" si="36"/>
        <v>0</v>
      </c>
      <c r="AJ239" s="13">
        <f t="shared" si="37"/>
        <v>0</v>
      </c>
      <c r="AK239" s="13">
        <f t="shared" si="38"/>
        <v>0</v>
      </c>
      <c r="AL239" s="13">
        <v>0</v>
      </c>
      <c r="AM239" s="13">
        <v>0</v>
      </c>
      <c r="AN239" s="38" t="str">
        <f t="shared" si="39"/>
        <v>-</v>
      </c>
    </row>
    <row r="240" spans="1:40" ht="15" customHeight="1">
      <c r="A240" s="88" t="s">
        <v>216</v>
      </c>
      <c r="B240" s="88" t="s">
        <v>217</v>
      </c>
      <c r="C240" s="88" t="s">
        <v>165</v>
      </c>
      <c r="D240" s="88" t="s">
        <v>166</v>
      </c>
      <c r="E240" s="88" t="s">
        <v>876</v>
      </c>
      <c r="F240" s="88" t="s">
        <v>877</v>
      </c>
      <c r="G240" s="88" t="s">
        <v>1</v>
      </c>
      <c r="H240" s="88" t="s">
        <v>722</v>
      </c>
      <c r="I240" s="88" t="s">
        <v>48</v>
      </c>
      <c r="J240" s="98" t="s">
        <v>1286</v>
      </c>
      <c r="K240" s="89"/>
      <c r="L240" s="89"/>
      <c r="M240" s="89"/>
      <c r="N240" s="99" t="s">
        <v>957</v>
      </c>
      <c r="O240" s="102" t="s">
        <v>1312</v>
      </c>
      <c r="P240" s="99" t="s">
        <v>956</v>
      </c>
      <c r="Q240" s="98" t="s">
        <v>1290</v>
      </c>
      <c r="R240" s="88"/>
      <c r="S240" s="145" t="s">
        <v>1183</v>
      </c>
      <c r="T240" s="217"/>
      <c r="U240" s="167">
        <v>0</v>
      </c>
      <c r="V240" s="167">
        <v>0</v>
      </c>
      <c r="W240" s="48" t="str">
        <f t="shared" si="33"/>
        <v>BILLING</v>
      </c>
      <c r="X240" s="13" t="str">
        <f t="shared" si="34"/>
        <v>吉林移动</v>
      </c>
      <c r="Y240" s="37" t="str">
        <f t="shared" si="35"/>
        <v>0</v>
      </c>
      <c r="Z240" s="166"/>
      <c r="AG240" s="48" t="s">
        <v>240</v>
      </c>
      <c r="AH240" s="48" t="s">
        <v>1</v>
      </c>
      <c r="AI240" s="13">
        <f t="shared" si="36"/>
        <v>236</v>
      </c>
      <c r="AJ240" s="13">
        <f t="shared" si="37"/>
        <v>87</v>
      </c>
      <c r="AK240" s="13">
        <f t="shared" si="38"/>
        <v>3</v>
      </c>
      <c r="AL240" s="13">
        <v>10</v>
      </c>
      <c r="AM240" s="13">
        <v>4</v>
      </c>
      <c r="AN240" s="38">
        <f t="shared" si="39"/>
        <v>0</v>
      </c>
    </row>
    <row r="241" spans="1:40" ht="15" customHeight="1">
      <c r="A241" s="88" t="s">
        <v>216</v>
      </c>
      <c r="B241" s="88" t="s">
        <v>217</v>
      </c>
      <c r="C241" s="88" t="s">
        <v>165</v>
      </c>
      <c r="D241" s="88" t="s">
        <v>166</v>
      </c>
      <c r="E241" s="88" t="s">
        <v>901</v>
      </c>
      <c r="F241" s="88" t="s">
        <v>879</v>
      </c>
      <c r="G241" s="88" t="s">
        <v>1</v>
      </c>
      <c r="H241" s="88" t="s">
        <v>894</v>
      </c>
      <c r="I241" s="88" t="s">
        <v>48</v>
      </c>
      <c r="J241" s="98" t="s">
        <v>1286</v>
      </c>
      <c r="K241" s="89"/>
      <c r="L241" s="89"/>
      <c r="M241" s="89"/>
      <c r="N241" s="99" t="s">
        <v>957</v>
      </c>
      <c r="O241" s="102" t="s">
        <v>1312</v>
      </c>
      <c r="P241" s="99" t="s">
        <v>956</v>
      </c>
      <c r="Q241" s="98" t="s">
        <v>1290</v>
      </c>
      <c r="R241" s="88"/>
      <c r="S241" s="145" t="s">
        <v>1183</v>
      </c>
      <c r="T241" s="217"/>
      <c r="U241" s="167">
        <v>0</v>
      </c>
      <c r="V241" s="167">
        <v>0</v>
      </c>
      <c r="W241" s="48" t="str">
        <f t="shared" si="33"/>
        <v>BILLING</v>
      </c>
      <c r="X241" s="13" t="str">
        <f t="shared" si="34"/>
        <v>吉林移动</v>
      </c>
      <c r="Y241" s="37" t="str">
        <f t="shared" si="35"/>
        <v>0</v>
      </c>
      <c r="Z241" s="166"/>
      <c r="AG241" s="48" t="s">
        <v>13</v>
      </c>
      <c r="AH241" s="48" t="s">
        <v>4</v>
      </c>
      <c r="AI241" s="13">
        <f t="shared" si="36"/>
        <v>0</v>
      </c>
      <c r="AJ241" s="13">
        <f t="shared" si="37"/>
        <v>0</v>
      </c>
      <c r="AK241" s="13">
        <f t="shared" si="38"/>
        <v>0</v>
      </c>
      <c r="AL241" s="13">
        <v>0</v>
      </c>
      <c r="AM241" s="13">
        <v>0</v>
      </c>
      <c r="AN241" s="38" t="str">
        <f t="shared" si="39"/>
        <v>-</v>
      </c>
    </row>
    <row r="242" spans="1:40" ht="15" customHeight="1">
      <c r="A242" s="88" t="s">
        <v>216</v>
      </c>
      <c r="B242" s="88" t="s">
        <v>217</v>
      </c>
      <c r="C242" s="88" t="s">
        <v>165</v>
      </c>
      <c r="D242" s="88" t="s">
        <v>166</v>
      </c>
      <c r="E242" s="88" t="s">
        <v>878</v>
      </c>
      <c r="F242" s="88" t="s">
        <v>879</v>
      </c>
      <c r="G242" s="88" t="s">
        <v>1</v>
      </c>
      <c r="H242" s="88" t="s">
        <v>867</v>
      </c>
      <c r="I242" s="88" t="s">
        <v>48</v>
      </c>
      <c r="J242" s="98" t="s">
        <v>1286</v>
      </c>
      <c r="K242" s="89"/>
      <c r="L242" s="89"/>
      <c r="M242" s="89"/>
      <c r="N242" s="99" t="s">
        <v>957</v>
      </c>
      <c r="O242" s="102" t="s">
        <v>1312</v>
      </c>
      <c r="P242" s="99" t="s">
        <v>956</v>
      </c>
      <c r="Q242" s="98" t="s">
        <v>1290</v>
      </c>
      <c r="R242" s="88"/>
      <c r="S242" s="145" t="s">
        <v>1183</v>
      </c>
      <c r="T242" s="217"/>
      <c r="U242" s="167">
        <v>0</v>
      </c>
      <c r="V242" s="167">
        <v>0</v>
      </c>
      <c r="W242" s="48" t="str">
        <f t="shared" si="33"/>
        <v>BILLING</v>
      </c>
      <c r="X242" s="13" t="str">
        <f t="shared" si="34"/>
        <v>吉林移动</v>
      </c>
      <c r="Y242" s="37" t="str">
        <f t="shared" si="35"/>
        <v>0</v>
      </c>
      <c r="Z242" s="166"/>
      <c r="AG242" s="48" t="s">
        <v>13</v>
      </c>
      <c r="AH242" s="48" t="s">
        <v>0</v>
      </c>
      <c r="AI242" s="13">
        <f t="shared" si="36"/>
        <v>0</v>
      </c>
      <c r="AJ242" s="13">
        <f t="shared" si="37"/>
        <v>0</v>
      </c>
      <c r="AK242" s="13">
        <f t="shared" si="38"/>
        <v>0</v>
      </c>
      <c r="AL242" s="13">
        <v>0</v>
      </c>
      <c r="AM242" s="13">
        <v>0</v>
      </c>
      <c r="AN242" s="38" t="str">
        <f t="shared" si="39"/>
        <v>-</v>
      </c>
    </row>
    <row r="243" spans="1:40" ht="15" customHeight="1">
      <c r="A243" s="88" t="s">
        <v>216</v>
      </c>
      <c r="B243" s="88" t="s">
        <v>217</v>
      </c>
      <c r="C243" s="88" t="s">
        <v>165</v>
      </c>
      <c r="D243" s="88" t="s">
        <v>166</v>
      </c>
      <c r="E243" s="88" t="s">
        <v>880</v>
      </c>
      <c r="F243" s="88" t="s">
        <v>881</v>
      </c>
      <c r="G243" s="88" t="s">
        <v>1</v>
      </c>
      <c r="H243" s="88" t="s">
        <v>867</v>
      </c>
      <c r="I243" s="88" t="s">
        <v>48</v>
      </c>
      <c r="J243" s="98" t="s">
        <v>1286</v>
      </c>
      <c r="K243" s="89"/>
      <c r="L243" s="89"/>
      <c r="M243" s="89"/>
      <c r="N243" s="99" t="s">
        <v>957</v>
      </c>
      <c r="O243" s="99" t="s">
        <v>958</v>
      </c>
      <c r="P243" s="99" t="s">
        <v>956</v>
      </c>
      <c r="Q243" s="98" t="s">
        <v>1290</v>
      </c>
      <c r="R243" s="88"/>
      <c r="S243" s="145" t="s">
        <v>1183</v>
      </c>
      <c r="T243" s="217"/>
      <c r="U243" s="167">
        <v>0</v>
      </c>
      <c r="V243" s="167">
        <v>0</v>
      </c>
      <c r="W243" s="48" t="str">
        <f t="shared" si="33"/>
        <v>BILLING</v>
      </c>
      <c r="X243" s="13" t="str">
        <f t="shared" si="34"/>
        <v>吉林移动</v>
      </c>
      <c r="Y243" s="37" t="str">
        <f t="shared" si="35"/>
        <v>0</v>
      </c>
      <c r="Z243" s="166"/>
      <c r="AG243" s="48" t="s">
        <v>13</v>
      </c>
      <c r="AH243" s="48" t="s">
        <v>5</v>
      </c>
      <c r="AI243" s="13">
        <f t="shared" si="36"/>
        <v>0</v>
      </c>
      <c r="AJ243" s="13">
        <f t="shared" si="37"/>
        <v>0</v>
      </c>
      <c r="AK243" s="13">
        <f t="shared" si="38"/>
        <v>0</v>
      </c>
      <c r="AL243" s="13">
        <v>1</v>
      </c>
      <c r="AM243" s="13">
        <v>1</v>
      </c>
      <c r="AN243" s="38">
        <f t="shared" si="39"/>
        <v>0</v>
      </c>
    </row>
    <row r="244" spans="1:40" ht="15" customHeight="1">
      <c r="A244" s="88" t="s">
        <v>216</v>
      </c>
      <c r="B244" s="88" t="s">
        <v>217</v>
      </c>
      <c r="C244" s="88" t="s">
        <v>165</v>
      </c>
      <c r="D244" s="88" t="s">
        <v>166</v>
      </c>
      <c r="E244" s="88" t="s">
        <v>882</v>
      </c>
      <c r="F244" s="88" t="s">
        <v>883</v>
      </c>
      <c r="G244" s="88" t="s">
        <v>1</v>
      </c>
      <c r="H244" s="88" t="s">
        <v>98</v>
      </c>
      <c r="I244" s="88" t="s">
        <v>48</v>
      </c>
      <c r="J244" s="98" t="s">
        <v>1286</v>
      </c>
      <c r="K244" s="89"/>
      <c r="L244" s="89"/>
      <c r="M244" s="89"/>
      <c r="N244" s="99" t="s">
        <v>957</v>
      </c>
      <c r="O244" s="102" t="s">
        <v>1312</v>
      </c>
      <c r="P244" s="99" t="s">
        <v>956</v>
      </c>
      <c r="Q244" s="98" t="s">
        <v>1290</v>
      </c>
      <c r="R244" s="88"/>
      <c r="S244" s="145" t="s">
        <v>1183</v>
      </c>
      <c r="T244" s="217"/>
      <c r="U244" s="167">
        <v>0</v>
      </c>
      <c r="V244" s="167">
        <v>0</v>
      </c>
      <c r="W244" s="48" t="str">
        <f t="shared" si="33"/>
        <v>BILLING</v>
      </c>
      <c r="X244" s="13" t="str">
        <f t="shared" si="34"/>
        <v>吉林移动</v>
      </c>
      <c r="Y244" s="37" t="str">
        <f t="shared" si="35"/>
        <v>0</v>
      </c>
      <c r="Z244" s="166"/>
      <c r="AG244" s="48" t="s">
        <v>13</v>
      </c>
      <c r="AH244" s="48" t="s">
        <v>265</v>
      </c>
      <c r="AI244" s="13">
        <f t="shared" si="36"/>
        <v>0</v>
      </c>
      <c r="AJ244" s="13">
        <f t="shared" si="37"/>
        <v>0</v>
      </c>
      <c r="AK244" s="13">
        <f t="shared" si="38"/>
        <v>0</v>
      </c>
      <c r="AL244" s="13">
        <v>0</v>
      </c>
      <c r="AM244" s="13">
        <v>0</v>
      </c>
      <c r="AN244" s="38" t="str">
        <f t="shared" si="39"/>
        <v>-</v>
      </c>
    </row>
    <row r="245" spans="1:40" ht="15" customHeight="1">
      <c r="A245" s="88" t="s">
        <v>216</v>
      </c>
      <c r="B245" s="88" t="s">
        <v>217</v>
      </c>
      <c r="C245" s="88" t="s">
        <v>165</v>
      </c>
      <c r="D245" s="88" t="s">
        <v>166</v>
      </c>
      <c r="E245" s="88" t="s">
        <v>1298</v>
      </c>
      <c r="F245" s="88" t="s">
        <v>874</v>
      </c>
      <c r="G245" s="88" t="s">
        <v>1</v>
      </c>
      <c r="H245" s="88" t="s">
        <v>904</v>
      </c>
      <c r="I245" s="88" t="s">
        <v>48</v>
      </c>
      <c r="J245" s="98" t="s">
        <v>1286</v>
      </c>
      <c r="K245" s="89"/>
      <c r="L245" s="89"/>
      <c r="M245" s="89"/>
      <c r="N245" s="99" t="s">
        <v>957</v>
      </c>
      <c r="O245" s="99" t="s">
        <v>958</v>
      </c>
      <c r="P245" s="99" t="s">
        <v>956</v>
      </c>
      <c r="Q245" s="98" t="s">
        <v>1290</v>
      </c>
      <c r="R245" s="88"/>
      <c r="S245" s="145" t="s">
        <v>1183</v>
      </c>
      <c r="T245" s="217"/>
      <c r="U245" s="167">
        <v>0</v>
      </c>
      <c r="V245" s="167">
        <v>0</v>
      </c>
      <c r="W245" s="48" t="str">
        <f t="shared" si="33"/>
        <v>BILLING</v>
      </c>
      <c r="X245" s="13" t="str">
        <f t="shared" si="34"/>
        <v>吉林移动</v>
      </c>
      <c r="Y245" s="37" t="str">
        <f t="shared" si="35"/>
        <v>0</v>
      </c>
      <c r="Z245" s="166"/>
      <c r="AG245" s="48" t="s">
        <v>13</v>
      </c>
      <c r="AH245" s="48" t="s">
        <v>449</v>
      </c>
      <c r="AI245" s="13">
        <f t="shared" si="36"/>
        <v>0</v>
      </c>
      <c r="AJ245" s="13">
        <f t="shared" si="37"/>
        <v>0</v>
      </c>
      <c r="AK245" s="13">
        <f t="shared" si="38"/>
        <v>0</v>
      </c>
      <c r="AL245" s="13">
        <v>0</v>
      </c>
      <c r="AM245" s="13">
        <v>0</v>
      </c>
      <c r="AN245" s="38" t="str">
        <f t="shared" si="39"/>
        <v>-</v>
      </c>
    </row>
    <row r="246" spans="1:40" ht="15" customHeight="1">
      <c r="A246" s="88" t="s">
        <v>216</v>
      </c>
      <c r="B246" s="88" t="s">
        <v>217</v>
      </c>
      <c r="C246" s="88" t="s">
        <v>165</v>
      </c>
      <c r="D246" s="88" t="s">
        <v>166</v>
      </c>
      <c r="E246" s="88" t="s">
        <v>949</v>
      </c>
      <c r="F246" s="88" t="s">
        <v>874</v>
      </c>
      <c r="G246" s="88" t="s">
        <v>1</v>
      </c>
      <c r="H246" s="88" t="s">
        <v>903</v>
      </c>
      <c r="I246" s="88" t="s">
        <v>48</v>
      </c>
      <c r="J246" s="98" t="s">
        <v>1286</v>
      </c>
      <c r="K246" s="89"/>
      <c r="L246" s="89"/>
      <c r="M246" s="89"/>
      <c r="N246" s="99" t="s">
        <v>957</v>
      </c>
      <c r="O246" s="102" t="s">
        <v>1312</v>
      </c>
      <c r="P246" s="99" t="s">
        <v>956</v>
      </c>
      <c r="Q246" s="98" t="s">
        <v>1290</v>
      </c>
      <c r="R246" s="88"/>
      <c r="S246" s="145" t="s">
        <v>1183</v>
      </c>
      <c r="T246" s="217"/>
      <c r="U246" s="167">
        <v>0</v>
      </c>
      <c r="V246" s="167">
        <v>0</v>
      </c>
      <c r="W246" s="48" t="str">
        <f t="shared" si="33"/>
        <v>BILLING</v>
      </c>
      <c r="X246" s="13" t="str">
        <f t="shared" si="34"/>
        <v>吉林移动</v>
      </c>
      <c r="Y246" s="37" t="str">
        <f t="shared" si="35"/>
        <v>0</v>
      </c>
      <c r="Z246" s="166"/>
      <c r="AG246" s="48" t="s">
        <v>13</v>
      </c>
      <c r="AH246" s="48" t="s">
        <v>3</v>
      </c>
      <c r="AI246" s="13">
        <f t="shared" si="36"/>
        <v>0</v>
      </c>
      <c r="AJ246" s="13">
        <f t="shared" si="37"/>
        <v>6</v>
      </c>
      <c r="AK246" s="13">
        <f t="shared" si="38"/>
        <v>0</v>
      </c>
      <c r="AL246" s="13">
        <v>0</v>
      </c>
      <c r="AM246" s="13">
        <v>0</v>
      </c>
      <c r="AN246" s="38" t="str">
        <f t="shared" si="39"/>
        <v>-</v>
      </c>
    </row>
    <row r="247" spans="1:40" ht="15" customHeight="1">
      <c r="A247" s="88" t="s">
        <v>216</v>
      </c>
      <c r="B247" s="88" t="s">
        <v>217</v>
      </c>
      <c r="C247" s="88" t="s">
        <v>165</v>
      </c>
      <c r="D247" s="88" t="s">
        <v>166</v>
      </c>
      <c r="E247" s="88" t="s">
        <v>905</v>
      </c>
      <c r="F247" s="88" t="s">
        <v>860</v>
      </c>
      <c r="G247" s="88" t="s">
        <v>1</v>
      </c>
      <c r="H247" s="88" t="s">
        <v>906</v>
      </c>
      <c r="I247" s="88" t="s">
        <v>48</v>
      </c>
      <c r="J247" s="98" t="s">
        <v>1286</v>
      </c>
      <c r="K247" s="89"/>
      <c r="L247" s="89"/>
      <c r="M247" s="89"/>
      <c r="N247" s="99" t="s">
        <v>957</v>
      </c>
      <c r="O247" s="99" t="s">
        <v>958</v>
      </c>
      <c r="P247" s="99" t="s">
        <v>956</v>
      </c>
      <c r="Q247" s="98" t="s">
        <v>1290</v>
      </c>
      <c r="R247" s="88"/>
      <c r="S247" s="145" t="s">
        <v>1183</v>
      </c>
      <c r="T247" s="217"/>
      <c r="U247" s="167">
        <v>0</v>
      </c>
      <c r="V247" s="167">
        <v>0</v>
      </c>
      <c r="W247" s="48" t="str">
        <f t="shared" si="33"/>
        <v>BILLING</v>
      </c>
      <c r="X247" s="13" t="str">
        <f t="shared" si="34"/>
        <v>吉林移动</v>
      </c>
      <c r="Y247" s="37" t="str">
        <f t="shared" si="35"/>
        <v>0</v>
      </c>
      <c r="Z247" s="166"/>
      <c r="AG247" s="48" t="s">
        <v>13</v>
      </c>
      <c r="AH247" s="48" t="s">
        <v>2</v>
      </c>
      <c r="AI247" s="13">
        <f t="shared" si="36"/>
        <v>0</v>
      </c>
      <c r="AJ247" s="13">
        <f t="shared" si="37"/>
        <v>0</v>
      </c>
      <c r="AK247" s="13">
        <f t="shared" si="38"/>
        <v>0</v>
      </c>
      <c r="AL247" s="13">
        <v>0</v>
      </c>
      <c r="AM247" s="13">
        <v>0</v>
      </c>
      <c r="AN247" s="38" t="str">
        <f t="shared" si="39"/>
        <v>-</v>
      </c>
    </row>
    <row r="248" spans="1:40" ht="15" customHeight="1">
      <c r="A248" s="88" t="s">
        <v>216</v>
      </c>
      <c r="B248" s="88" t="s">
        <v>217</v>
      </c>
      <c r="C248" s="88" t="s">
        <v>165</v>
      </c>
      <c r="D248" s="88" t="s">
        <v>166</v>
      </c>
      <c r="E248" s="88" t="s">
        <v>884</v>
      </c>
      <c r="F248" s="88" t="s">
        <v>885</v>
      </c>
      <c r="G248" s="88" t="s">
        <v>1</v>
      </c>
      <c r="H248" s="88" t="s">
        <v>867</v>
      </c>
      <c r="I248" s="88" t="s">
        <v>48</v>
      </c>
      <c r="J248" s="98" t="s">
        <v>1286</v>
      </c>
      <c r="K248" s="89"/>
      <c r="L248" s="89"/>
      <c r="M248" s="89"/>
      <c r="N248" s="99" t="s">
        <v>957</v>
      </c>
      <c r="O248" s="102" t="s">
        <v>1312</v>
      </c>
      <c r="P248" s="99" t="s">
        <v>956</v>
      </c>
      <c r="Q248" s="98" t="s">
        <v>1290</v>
      </c>
      <c r="R248" s="88"/>
      <c r="S248" s="145" t="s">
        <v>1183</v>
      </c>
      <c r="T248" s="217"/>
      <c r="U248" s="167">
        <v>0</v>
      </c>
      <c r="V248" s="167">
        <v>0</v>
      </c>
      <c r="W248" s="48" t="str">
        <f t="shared" si="33"/>
        <v>BILLING</v>
      </c>
      <c r="X248" s="13" t="str">
        <f t="shared" si="34"/>
        <v>吉林移动</v>
      </c>
      <c r="Y248" s="37" t="str">
        <f t="shared" si="35"/>
        <v>0</v>
      </c>
      <c r="Z248" s="166"/>
      <c r="AG248" s="48" t="s">
        <v>13</v>
      </c>
      <c r="AH248" s="48" t="s">
        <v>494</v>
      </c>
      <c r="AI248" s="13">
        <f t="shared" si="36"/>
        <v>0</v>
      </c>
      <c r="AJ248" s="13">
        <f t="shared" si="37"/>
        <v>0</v>
      </c>
      <c r="AK248" s="13">
        <f t="shared" si="38"/>
        <v>0</v>
      </c>
      <c r="AL248" s="13">
        <v>0</v>
      </c>
      <c r="AM248" s="13">
        <v>0</v>
      </c>
      <c r="AN248" s="38" t="str">
        <f t="shared" si="39"/>
        <v>-</v>
      </c>
    </row>
    <row r="249" spans="1:40" ht="15" customHeight="1">
      <c r="A249" s="88" t="s">
        <v>216</v>
      </c>
      <c r="B249" s="88" t="s">
        <v>217</v>
      </c>
      <c r="C249" s="88" t="s">
        <v>165</v>
      </c>
      <c r="D249" s="88" t="s">
        <v>166</v>
      </c>
      <c r="E249" s="88" t="s">
        <v>940</v>
      </c>
      <c r="F249" s="88" t="s">
        <v>941</v>
      </c>
      <c r="G249" s="88" t="s">
        <v>1</v>
      </c>
      <c r="H249" s="88" t="s">
        <v>98</v>
      </c>
      <c r="I249" s="88" t="s">
        <v>48</v>
      </c>
      <c r="J249" s="98" t="s">
        <v>1286</v>
      </c>
      <c r="K249" s="89"/>
      <c r="L249" s="89"/>
      <c r="M249" s="89"/>
      <c r="N249" s="99" t="s">
        <v>957</v>
      </c>
      <c r="O249" s="99" t="s">
        <v>958</v>
      </c>
      <c r="P249" s="99" t="s">
        <v>956</v>
      </c>
      <c r="Q249" s="98" t="s">
        <v>1290</v>
      </c>
      <c r="R249" s="88"/>
      <c r="S249" s="145" t="s">
        <v>1183</v>
      </c>
      <c r="T249" s="217"/>
      <c r="U249" s="167">
        <v>0</v>
      </c>
      <c r="V249" s="167">
        <v>0</v>
      </c>
      <c r="W249" s="48" t="str">
        <f t="shared" si="33"/>
        <v>BILLING</v>
      </c>
      <c r="X249" s="13" t="str">
        <f t="shared" si="34"/>
        <v>吉林移动</v>
      </c>
      <c r="Y249" s="37" t="str">
        <f t="shared" si="35"/>
        <v>0</v>
      </c>
      <c r="Z249" s="166"/>
      <c r="AG249" s="48" t="s">
        <v>504</v>
      </c>
      <c r="AH249" s="48" t="s">
        <v>5</v>
      </c>
      <c r="AI249" s="13">
        <f t="shared" si="36"/>
        <v>0</v>
      </c>
      <c r="AJ249" s="13">
        <f t="shared" si="37"/>
        <v>0</v>
      </c>
      <c r="AK249" s="13">
        <f t="shared" si="38"/>
        <v>0</v>
      </c>
      <c r="AL249" s="13">
        <v>0</v>
      </c>
      <c r="AM249" s="13">
        <v>0</v>
      </c>
      <c r="AN249" s="38" t="str">
        <f t="shared" si="39"/>
        <v>-</v>
      </c>
    </row>
    <row r="250" spans="1:40" ht="15" customHeight="1">
      <c r="A250" s="88" t="s">
        <v>216</v>
      </c>
      <c r="B250" s="88" t="s">
        <v>217</v>
      </c>
      <c r="C250" s="88" t="s">
        <v>165</v>
      </c>
      <c r="D250" s="88" t="s">
        <v>166</v>
      </c>
      <c r="E250" s="88" t="s">
        <v>942</v>
      </c>
      <c r="F250" s="88" t="s">
        <v>869</v>
      </c>
      <c r="G250" s="88" t="s">
        <v>1</v>
      </c>
      <c r="H250" s="88" t="s">
        <v>722</v>
      </c>
      <c r="I250" s="88" t="s">
        <v>48</v>
      </c>
      <c r="J250" s="98" t="s">
        <v>1286</v>
      </c>
      <c r="K250" s="89"/>
      <c r="L250" s="89"/>
      <c r="M250" s="89"/>
      <c r="N250" s="99" t="s">
        <v>957</v>
      </c>
      <c r="O250" s="102" t="s">
        <v>1312</v>
      </c>
      <c r="P250" s="99" t="s">
        <v>956</v>
      </c>
      <c r="Q250" s="98" t="s">
        <v>1290</v>
      </c>
      <c r="R250" s="88"/>
      <c r="S250" s="145" t="s">
        <v>1183</v>
      </c>
      <c r="T250" s="217"/>
      <c r="U250" s="167">
        <v>0</v>
      </c>
      <c r="V250" s="167">
        <v>0</v>
      </c>
      <c r="W250" s="48" t="str">
        <f t="shared" si="33"/>
        <v>BILLING</v>
      </c>
      <c r="X250" s="13" t="str">
        <f t="shared" si="34"/>
        <v>吉林移动</v>
      </c>
      <c r="Y250" s="37" t="str">
        <f t="shared" si="35"/>
        <v>0</v>
      </c>
      <c r="Z250" s="166"/>
      <c r="AG250" s="48" t="s">
        <v>411</v>
      </c>
      <c r="AH250" s="48" t="s">
        <v>5</v>
      </c>
      <c r="AI250" s="13">
        <f t="shared" si="36"/>
        <v>0</v>
      </c>
      <c r="AJ250" s="13">
        <f t="shared" si="37"/>
        <v>0</v>
      </c>
      <c r="AK250" s="13">
        <f t="shared" si="38"/>
        <v>0</v>
      </c>
      <c r="AL250" s="13">
        <v>0</v>
      </c>
      <c r="AM250" s="13">
        <v>0</v>
      </c>
      <c r="AN250" s="38" t="str">
        <f t="shared" si="39"/>
        <v>-</v>
      </c>
    </row>
    <row r="251" spans="1:40" ht="15" customHeight="1">
      <c r="A251" s="88" t="s">
        <v>216</v>
      </c>
      <c r="B251" s="88" t="s">
        <v>217</v>
      </c>
      <c r="C251" s="88" t="s">
        <v>165</v>
      </c>
      <c r="D251" s="88" t="s">
        <v>166</v>
      </c>
      <c r="E251" s="88" t="s">
        <v>865</v>
      </c>
      <c r="F251" s="88" t="s">
        <v>866</v>
      </c>
      <c r="G251" s="88" t="s">
        <v>1</v>
      </c>
      <c r="H251" s="88" t="s">
        <v>867</v>
      </c>
      <c r="I251" s="88" t="s">
        <v>48</v>
      </c>
      <c r="J251" s="98" t="s">
        <v>1286</v>
      </c>
      <c r="K251" s="89"/>
      <c r="L251" s="89"/>
      <c r="M251" s="89"/>
      <c r="N251" s="99" t="s">
        <v>957</v>
      </c>
      <c r="O251" s="102" t="s">
        <v>1312</v>
      </c>
      <c r="P251" s="99" t="s">
        <v>956</v>
      </c>
      <c r="Q251" s="98" t="s">
        <v>1290</v>
      </c>
      <c r="R251" s="88"/>
      <c r="S251" s="145" t="s">
        <v>1183</v>
      </c>
      <c r="T251" s="217"/>
      <c r="U251" s="167">
        <v>0</v>
      </c>
      <c r="V251" s="167">
        <v>0</v>
      </c>
      <c r="W251" s="48" t="str">
        <f t="shared" si="33"/>
        <v>BILLING</v>
      </c>
      <c r="X251" s="13" t="str">
        <f t="shared" si="34"/>
        <v>吉林移动</v>
      </c>
      <c r="Y251" s="37" t="str">
        <f t="shared" si="35"/>
        <v>0</v>
      </c>
      <c r="Z251" s="166"/>
      <c r="AG251" s="48" t="s">
        <v>411</v>
      </c>
      <c r="AH251" s="48" t="s">
        <v>6</v>
      </c>
      <c r="AI251" s="13">
        <f t="shared" si="36"/>
        <v>0</v>
      </c>
      <c r="AJ251" s="13">
        <f t="shared" si="37"/>
        <v>0</v>
      </c>
      <c r="AK251" s="13">
        <f t="shared" si="38"/>
        <v>0</v>
      </c>
      <c r="AL251" s="13">
        <v>1</v>
      </c>
      <c r="AM251" s="13">
        <v>0</v>
      </c>
      <c r="AN251" s="38">
        <f t="shared" si="39"/>
        <v>0</v>
      </c>
    </row>
    <row r="252" spans="1:40" ht="15" customHeight="1">
      <c r="A252" s="88" t="s">
        <v>216</v>
      </c>
      <c r="B252" s="88" t="s">
        <v>217</v>
      </c>
      <c r="C252" s="88" t="s">
        <v>165</v>
      </c>
      <c r="D252" s="88" t="s">
        <v>166</v>
      </c>
      <c r="E252" s="88" t="s">
        <v>886</v>
      </c>
      <c r="F252" s="88" t="s">
        <v>887</v>
      </c>
      <c r="G252" s="88" t="s">
        <v>1</v>
      </c>
      <c r="H252" s="88" t="s">
        <v>867</v>
      </c>
      <c r="I252" s="88" t="s">
        <v>48</v>
      </c>
      <c r="J252" s="98" t="s">
        <v>1286</v>
      </c>
      <c r="K252" s="89"/>
      <c r="L252" s="89"/>
      <c r="M252" s="89"/>
      <c r="N252" s="99" t="s">
        <v>957</v>
      </c>
      <c r="O252" s="102" t="s">
        <v>1312</v>
      </c>
      <c r="P252" s="99" t="s">
        <v>956</v>
      </c>
      <c r="Q252" s="98" t="s">
        <v>1290</v>
      </c>
      <c r="R252" s="88"/>
      <c r="S252" s="145" t="s">
        <v>1183</v>
      </c>
      <c r="T252" s="217"/>
      <c r="U252" s="167">
        <v>0</v>
      </c>
      <c r="V252" s="167">
        <v>0</v>
      </c>
      <c r="W252" s="48" t="str">
        <f t="shared" si="33"/>
        <v>BILLING</v>
      </c>
      <c r="X252" s="13" t="str">
        <f t="shared" si="34"/>
        <v>吉林移动</v>
      </c>
      <c r="Y252" s="37" t="str">
        <f t="shared" si="35"/>
        <v>0</v>
      </c>
      <c r="Z252" s="166"/>
      <c r="AG252" s="48" t="s">
        <v>411</v>
      </c>
      <c r="AH252" s="48" t="s">
        <v>494</v>
      </c>
      <c r="AI252" s="13">
        <f t="shared" si="36"/>
        <v>0</v>
      </c>
      <c r="AJ252" s="13">
        <f t="shared" si="37"/>
        <v>0</v>
      </c>
      <c r="AK252" s="13">
        <f t="shared" si="38"/>
        <v>0</v>
      </c>
      <c r="AL252" s="13">
        <v>0</v>
      </c>
      <c r="AM252" s="13">
        <v>0</v>
      </c>
      <c r="AN252" s="38" t="str">
        <f t="shared" si="39"/>
        <v>-</v>
      </c>
    </row>
    <row r="253" spans="1:40" ht="15" customHeight="1">
      <c r="A253" s="88" t="s">
        <v>216</v>
      </c>
      <c r="B253" s="88" t="s">
        <v>217</v>
      </c>
      <c r="C253" s="88" t="s">
        <v>165</v>
      </c>
      <c r="D253" s="88" t="s">
        <v>166</v>
      </c>
      <c r="E253" s="88" t="s">
        <v>859</v>
      </c>
      <c r="F253" s="88" t="s">
        <v>860</v>
      </c>
      <c r="G253" s="88" t="s">
        <v>1</v>
      </c>
      <c r="H253" s="88" t="s">
        <v>861</v>
      </c>
      <c r="I253" s="88" t="s">
        <v>48</v>
      </c>
      <c r="J253" s="98" t="s">
        <v>1286</v>
      </c>
      <c r="K253" s="89"/>
      <c r="L253" s="89"/>
      <c r="M253" s="89"/>
      <c r="N253" s="99" t="s">
        <v>957</v>
      </c>
      <c r="O253" s="102" t="s">
        <v>1312</v>
      </c>
      <c r="P253" s="99" t="s">
        <v>956</v>
      </c>
      <c r="Q253" s="98" t="s">
        <v>1290</v>
      </c>
      <c r="R253" s="88"/>
      <c r="S253" s="145" t="s">
        <v>1183</v>
      </c>
      <c r="T253" s="217"/>
      <c r="U253" s="167">
        <v>0</v>
      </c>
      <c r="V253" s="167">
        <v>0</v>
      </c>
      <c r="W253" s="48" t="str">
        <f t="shared" si="33"/>
        <v>BILLING</v>
      </c>
      <c r="X253" s="13" t="str">
        <f t="shared" si="34"/>
        <v>吉林移动</v>
      </c>
      <c r="Y253" s="37" t="str">
        <f t="shared" si="35"/>
        <v>0</v>
      </c>
      <c r="Z253" s="166"/>
      <c r="AG253" s="48" t="s">
        <v>411</v>
      </c>
      <c r="AH253" s="48" t="s">
        <v>2</v>
      </c>
      <c r="AI253" s="13">
        <f t="shared" si="36"/>
        <v>0</v>
      </c>
      <c r="AJ253" s="13">
        <f t="shared" si="37"/>
        <v>0</v>
      </c>
      <c r="AK253" s="13">
        <f t="shared" si="38"/>
        <v>0</v>
      </c>
      <c r="AL253" s="13">
        <v>2</v>
      </c>
      <c r="AM253" s="13">
        <v>2</v>
      </c>
      <c r="AN253" s="38">
        <f t="shared" si="39"/>
        <v>0</v>
      </c>
    </row>
    <row r="254" spans="1:40" ht="15" customHeight="1">
      <c r="A254" s="88" t="s">
        <v>216</v>
      </c>
      <c r="B254" s="88" t="s">
        <v>217</v>
      </c>
      <c r="C254" s="88" t="s">
        <v>165</v>
      </c>
      <c r="D254" s="88" t="s">
        <v>166</v>
      </c>
      <c r="E254" s="88" t="s">
        <v>888</v>
      </c>
      <c r="F254" s="88" t="s">
        <v>889</v>
      </c>
      <c r="G254" s="88" t="s">
        <v>1</v>
      </c>
      <c r="H254" s="88" t="s">
        <v>867</v>
      </c>
      <c r="I254" s="88" t="s">
        <v>48</v>
      </c>
      <c r="J254" s="98" t="s">
        <v>1286</v>
      </c>
      <c r="K254" s="89"/>
      <c r="L254" s="89"/>
      <c r="M254" s="89"/>
      <c r="N254" s="99" t="s">
        <v>957</v>
      </c>
      <c r="O254" s="102" t="s">
        <v>1312</v>
      </c>
      <c r="P254" s="99" t="s">
        <v>956</v>
      </c>
      <c r="Q254" s="98" t="s">
        <v>1290</v>
      </c>
      <c r="R254" s="88"/>
      <c r="S254" s="145" t="s">
        <v>1183</v>
      </c>
      <c r="T254" s="217"/>
      <c r="U254" s="167">
        <v>0</v>
      </c>
      <c r="V254" s="167">
        <v>0</v>
      </c>
      <c r="W254" s="48" t="str">
        <f t="shared" si="33"/>
        <v>BILLING</v>
      </c>
      <c r="X254" s="13" t="str">
        <f t="shared" si="34"/>
        <v>吉林移动</v>
      </c>
      <c r="Y254" s="37" t="str">
        <f t="shared" si="35"/>
        <v>0</v>
      </c>
      <c r="Z254" s="166"/>
      <c r="AG254" s="48" t="s">
        <v>411</v>
      </c>
      <c r="AH254" s="48" t="s">
        <v>4</v>
      </c>
      <c r="AI254" s="13">
        <f t="shared" si="36"/>
        <v>0</v>
      </c>
      <c r="AJ254" s="13">
        <f t="shared" si="37"/>
        <v>0</v>
      </c>
      <c r="AK254" s="13">
        <f t="shared" si="38"/>
        <v>0</v>
      </c>
      <c r="AL254" s="13">
        <v>0</v>
      </c>
      <c r="AM254" s="13">
        <v>0</v>
      </c>
      <c r="AN254" s="38" t="str">
        <f t="shared" si="39"/>
        <v>-</v>
      </c>
    </row>
    <row r="255" spans="1:40" ht="15" customHeight="1">
      <c r="A255" s="88" t="s">
        <v>625</v>
      </c>
      <c r="B255" s="88" t="s">
        <v>408</v>
      </c>
      <c r="C255" s="88" t="s">
        <v>934</v>
      </c>
      <c r="D255" s="88" t="s">
        <v>935</v>
      </c>
      <c r="E255" s="88" t="s">
        <v>886</v>
      </c>
      <c r="F255" s="88" t="s">
        <v>887</v>
      </c>
      <c r="G255" s="88" t="s">
        <v>1</v>
      </c>
      <c r="H255" s="88" t="s">
        <v>867</v>
      </c>
      <c r="I255" s="88" t="s">
        <v>48</v>
      </c>
      <c r="J255" s="98" t="s">
        <v>1286</v>
      </c>
      <c r="K255" s="89"/>
      <c r="L255" s="89"/>
      <c r="M255" s="89"/>
      <c r="N255" s="101" t="s">
        <v>1308</v>
      </c>
      <c r="O255" s="101" t="s">
        <v>1309</v>
      </c>
      <c r="P255" s="101" t="s">
        <v>1310</v>
      </c>
      <c r="Q255" s="89" t="s">
        <v>48</v>
      </c>
      <c r="R255" s="88"/>
      <c r="S255" s="145" t="s">
        <v>1183</v>
      </c>
      <c r="T255" s="217">
        <v>5</v>
      </c>
      <c r="U255" s="218">
        <v>52</v>
      </c>
      <c r="V255" s="167">
        <v>0</v>
      </c>
      <c r="W255" s="48" t="str">
        <f t="shared" si="33"/>
        <v>BILLING</v>
      </c>
      <c r="X255" s="13" t="str">
        <f t="shared" si="34"/>
        <v>黑龙江联通</v>
      </c>
      <c r="Y255" s="37" t="str">
        <f t="shared" si="35"/>
        <v>0</v>
      </c>
      <c r="Z255" s="166"/>
      <c r="AG255" s="48" t="s">
        <v>411</v>
      </c>
      <c r="AH255" s="48" t="s">
        <v>449</v>
      </c>
      <c r="AI255" s="13">
        <f t="shared" si="36"/>
        <v>0</v>
      </c>
      <c r="AJ255" s="13">
        <f t="shared" si="37"/>
        <v>0</v>
      </c>
      <c r="AK255" s="13">
        <f t="shared" si="38"/>
        <v>0</v>
      </c>
      <c r="AL255" s="13">
        <v>0</v>
      </c>
      <c r="AM255" s="13">
        <v>0</v>
      </c>
      <c r="AN255" s="38" t="str">
        <f t="shared" si="39"/>
        <v>-</v>
      </c>
    </row>
    <row r="256" spans="1:40" ht="15" customHeight="1">
      <c r="A256" s="88" t="s">
        <v>625</v>
      </c>
      <c r="B256" s="88" t="s">
        <v>408</v>
      </c>
      <c r="C256" s="88" t="s">
        <v>934</v>
      </c>
      <c r="D256" s="88" t="s">
        <v>935</v>
      </c>
      <c r="E256" s="88" t="s">
        <v>936</v>
      </c>
      <c r="F256" s="88" t="s">
        <v>879</v>
      </c>
      <c r="G256" s="88" t="s">
        <v>1</v>
      </c>
      <c r="H256" s="88" t="s">
        <v>937</v>
      </c>
      <c r="I256" s="88" t="s">
        <v>48</v>
      </c>
      <c r="J256" s="98" t="s">
        <v>1286</v>
      </c>
      <c r="K256" s="89"/>
      <c r="L256" s="89"/>
      <c r="M256" s="89"/>
      <c r="N256" s="101" t="s">
        <v>1308</v>
      </c>
      <c r="O256" s="101" t="s">
        <v>1309</v>
      </c>
      <c r="P256" s="101" t="s">
        <v>1310</v>
      </c>
      <c r="Q256" s="89" t="s">
        <v>48</v>
      </c>
      <c r="R256" s="88"/>
      <c r="S256" s="145" t="s">
        <v>1183</v>
      </c>
      <c r="T256" s="217"/>
      <c r="U256" s="218"/>
      <c r="V256" s="167">
        <v>0</v>
      </c>
      <c r="W256" s="48" t="str">
        <f t="shared" si="33"/>
        <v>BILLING</v>
      </c>
      <c r="X256" s="13" t="str">
        <f t="shared" si="34"/>
        <v>黑龙江联通</v>
      </c>
      <c r="Y256" s="37" t="str">
        <f t="shared" si="35"/>
        <v>0</v>
      </c>
      <c r="Z256" s="166"/>
      <c r="AG256" s="48" t="s">
        <v>411</v>
      </c>
      <c r="AH256" s="48" t="s">
        <v>3</v>
      </c>
      <c r="AI256" s="13">
        <f t="shared" si="36"/>
        <v>0</v>
      </c>
      <c r="AJ256" s="13">
        <f t="shared" si="37"/>
        <v>0</v>
      </c>
      <c r="AK256" s="13">
        <f t="shared" si="38"/>
        <v>0</v>
      </c>
      <c r="AL256" s="13">
        <v>0</v>
      </c>
      <c r="AM256" s="13">
        <v>0</v>
      </c>
      <c r="AN256" s="38" t="str">
        <f t="shared" si="39"/>
        <v>-</v>
      </c>
    </row>
    <row r="257" spans="1:40" ht="15" customHeight="1">
      <c r="A257" s="88" t="s">
        <v>625</v>
      </c>
      <c r="B257" s="88" t="s">
        <v>408</v>
      </c>
      <c r="C257" s="88" t="s">
        <v>934</v>
      </c>
      <c r="D257" s="88" t="s">
        <v>935</v>
      </c>
      <c r="E257" s="88" t="s">
        <v>905</v>
      </c>
      <c r="F257" s="88" t="s">
        <v>860</v>
      </c>
      <c r="G257" s="88" t="s">
        <v>1</v>
      </c>
      <c r="H257" s="88" t="s">
        <v>906</v>
      </c>
      <c r="I257" s="88" t="s">
        <v>48</v>
      </c>
      <c r="J257" s="98" t="s">
        <v>1286</v>
      </c>
      <c r="K257" s="89"/>
      <c r="L257" s="89"/>
      <c r="M257" s="89"/>
      <c r="N257" s="101" t="s">
        <v>1308</v>
      </c>
      <c r="O257" s="101" t="s">
        <v>1309</v>
      </c>
      <c r="P257" s="101" t="s">
        <v>1310</v>
      </c>
      <c r="Q257" s="89" t="s">
        <v>48</v>
      </c>
      <c r="R257" s="88"/>
      <c r="S257" s="145" t="s">
        <v>1183</v>
      </c>
      <c r="T257" s="217"/>
      <c r="U257" s="218"/>
      <c r="V257" s="167">
        <v>0</v>
      </c>
      <c r="W257" s="48" t="str">
        <f t="shared" si="33"/>
        <v>BILLING</v>
      </c>
      <c r="X257" s="13" t="str">
        <f t="shared" si="34"/>
        <v>黑龙江联通</v>
      </c>
      <c r="Y257" s="37" t="str">
        <f t="shared" si="35"/>
        <v>0</v>
      </c>
      <c r="Z257" s="166"/>
      <c r="AG257" s="48" t="s">
        <v>411</v>
      </c>
      <c r="AH257" s="48" t="s">
        <v>0</v>
      </c>
      <c r="AI257" s="13">
        <f t="shared" si="36"/>
        <v>0</v>
      </c>
      <c r="AJ257" s="13">
        <f t="shared" si="37"/>
        <v>0</v>
      </c>
      <c r="AK257" s="13">
        <f t="shared" si="38"/>
        <v>0</v>
      </c>
      <c r="AL257" s="13">
        <v>0</v>
      </c>
      <c r="AM257" s="13">
        <v>0</v>
      </c>
      <c r="AN257" s="38" t="str">
        <f t="shared" si="39"/>
        <v>-</v>
      </c>
    </row>
    <row r="258" spans="1:40" ht="15" customHeight="1">
      <c r="A258" s="88" t="s">
        <v>625</v>
      </c>
      <c r="B258" s="88" t="s">
        <v>408</v>
      </c>
      <c r="C258" s="88" t="s">
        <v>934</v>
      </c>
      <c r="D258" s="88" t="s">
        <v>935</v>
      </c>
      <c r="E258" s="88" t="s">
        <v>859</v>
      </c>
      <c r="F258" s="88" t="s">
        <v>860</v>
      </c>
      <c r="G258" s="88" t="s">
        <v>1</v>
      </c>
      <c r="H258" s="88" t="s">
        <v>861</v>
      </c>
      <c r="I258" s="88" t="s">
        <v>48</v>
      </c>
      <c r="J258" s="98" t="s">
        <v>1286</v>
      </c>
      <c r="K258" s="89"/>
      <c r="L258" s="89"/>
      <c r="M258" s="89"/>
      <c r="N258" s="101" t="s">
        <v>1308</v>
      </c>
      <c r="O258" s="101" t="s">
        <v>1309</v>
      </c>
      <c r="P258" s="101" t="s">
        <v>1310</v>
      </c>
      <c r="Q258" s="89" t="s">
        <v>48</v>
      </c>
      <c r="R258" s="88"/>
      <c r="S258" s="145" t="s">
        <v>1183</v>
      </c>
      <c r="T258" s="217"/>
      <c r="U258" s="218"/>
      <c r="V258" s="167">
        <v>0</v>
      </c>
      <c r="W258" s="48" t="str">
        <f t="shared" ref="W258:W321" si="40">IFERROR(IF(G258="CRM_CUI",G258,(IF(G258="CRM_CMI",G258,MID(G258,1,FIND("_",G258)-1)))),G258)</f>
        <v>BILLING</v>
      </c>
      <c r="X258" s="13" t="str">
        <f t="shared" ref="X258:X321" si="41">MID(A258,5,LEN(A258)-4)</f>
        <v>黑龙江联通</v>
      </c>
      <c r="Y258" s="37" t="str">
        <f t="shared" ref="Y258:Y321" si="42">IF(N258=O258,IF(N258="","0","1"),IF(N258=P258,IF(N258="","0","1"),IF(O258=P258,IF(O258="","0","1"),IF(N258="","0","0"))))</f>
        <v>0</v>
      </c>
      <c r="Z258" s="166"/>
      <c r="AG258" s="48" t="s">
        <v>411</v>
      </c>
      <c r="AH258" s="48" t="s">
        <v>1</v>
      </c>
      <c r="AI258" s="13">
        <f t="shared" si="36"/>
        <v>279</v>
      </c>
      <c r="AJ258" s="13">
        <f t="shared" si="37"/>
        <v>128</v>
      </c>
      <c r="AK258" s="13">
        <f t="shared" si="38"/>
        <v>2</v>
      </c>
      <c r="AL258" s="13">
        <v>1</v>
      </c>
      <c r="AM258" s="13">
        <v>1</v>
      </c>
      <c r="AN258" s="38">
        <f t="shared" si="39"/>
        <v>5</v>
      </c>
    </row>
    <row r="259" spans="1:40" ht="15" customHeight="1">
      <c r="A259" s="88" t="s">
        <v>625</v>
      </c>
      <c r="B259" s="88" t="s">
        <v>408</v>
      </c>
      <c r="C259" s="88" t="s">
        <v>934</v>
      </c>
      <c r="D259" s="88" t="s">
        <v>935</v>
      </c>
      <c r="E259" s="88" t="s">
        <v>882</v>
      </c>
      <c r="F259" s="88" t="s">
        <v>883</v>
      </c>
      <c r="G259" s="88" t="s">
        <v>1</v>
      </c>
      <c r="H259" s="88" t="s">
        <v>98</v>
      </c>
      <c r="I259" s="88" t="s">
        <v>48</v>
      </c>
      <c r="J259" s="98" t="s">
        <v>1286</v>
      </c>
      <c r="K259" s="89"/>
      <c r="L259" s="89"/>
      <c r="M259" s="89"/>
      <c r="N259" s="101" t="s">
        <v>1308</v>
      </c>
      <c r="O259" s="101" t="s">
        <v>1309</v>
      </c>
      <c r="P259" s="101" t="s">
        <v>1310</v>
      </c>
      <c r="Q259" s="89" t="s">
        <v>48</v>
      </c>
      <c r="R259" s="88"/>
      <c r="S259" s="145" t="s">
        <v>1183</v>
      </c>
      <c r="T259" s="217"/>
      <c r="U259" s="218"/>
      <c r="V259" s="167">
        <v>0</v>
      </c>
      <c r="W259" s="48" t="str">
        <f t="shared" si="40"/>
        <v>BILLING</v>
      </c>
      <c r="X259" s="13" t="str">
        <f t="shared" si="41"/>
        <v>黑龙江联通</v>
      </c>
      <c r="Y259" s="37" t="str">
        <f t="shared" si="42"/>
        <v>0</v>
      </c>
      <c r="Z259" s="166"/>
      <c r="AG259" s="48" t="s">
        <v>487</v>
      </c>
      <c r="AH259" s="48" t="s">
        <v>1</v>
      </c>
      <c r="AI259" s="13">
        <f t="shared" ref="AI259:AI304" si="43">SUMIFS(T:T,X:X,AG259&amp;"*",W:W,AH259,Y:Y,"0")</f>
        <v>0</v>
      </c>
      <c r="AJ259" s="13">
        <f t="shared" ref="AJ259:AJ304" si="44">SUMIFS(U:U,X:X,AG259&amp;"*",W:W,AH259,Y:Y,"0")</f>
        <v>0</v>
      </c>
      <c r="AK259" s="13">
        <f t="shared" ref="AK259:AK304" si="45">SUMIFS(V:V,X:X,AG259&amp;"*",W:W,AH259,Y:Y,"0")</f>
        <v>0</v>
      </c>
      <c r="AL259" s="13">
        <v>0</v>
      </c>
      <c r="AM259" s="13">
        <v>0</v>
      </c>
      <c r="AN259" s="38" t="str">
        <f t="shared" ref="AN259:AN304" si="46">IF(AL259=0,"-",IF(AK259=0,0,IF(AK259&lt;AM259,0,IF(AJ259/AL259&lt;0.5,0,IF(AI259/AL259&lt;0.5,0,5)))))</f>
        <v>-</v>
      </c>
    </row>
    <row r="260" spans="1:40" ht="15" customHeight="1">
      <c r="A260" s="88" t="s">
        <v>625</v>
      </c>
      <c r="B260" s="88" t="s">
        <v>408</v>
      </c>
      <c r="C260" s="88" t="s">
        <v>934</v>
      </c>
      <c r="D260" s="88" t="s">
        <v>935</v>
      </c>
      <c r="E260" s="88" t="s">
        <v>873</v>
      </c>
      <c r="F260" s="88" t="s">
        <v>874</v>
      </c>
      <c r="G260" s="88" t="s">
        <v>1</v>
      </c>
      <c r="H260" s="88" t="s">
        <v>875</v>
      </c>
      <c r="I260" s="88" t="s">
        <v>48</v>
      </c>
      <c r="J260" s="98" t="s">
        <v>1286</v>
      </c>
      <c r="K260" s="89"/>
      <c r="L260" s="89"/>
      <c r="M260" s="89"/>
      <c r="N260" s="101" t="s">
        <v>1308</v>
      </c>
      <c r="O260" s="101" t="s">
        <v>1309</v>
      </c>
      <c r="P260" s="101" t="s">
        <v>1310</v>
      </c>
      <c r="Q260" s="89" t="s">
        <v>48</v>
      </c>
      <c r="R260" s="88"/>
      <c r="S260" s="145" t="s">
        <v>1183</v>
      </c>
      <c r="T260" s="217"/>
      <c r="U260" s="218"/>
      <c r="V260" s="167">
        <v>0</v>
      </c>
      <c r="W260" s="48" t="str">
        <f t="shared" si="40"/>
        <v>BILLING</v>
      </c>
      <c r="X260" s="13" t="str">
        <f t="shared" si="41"/>
        <v>黑龙江联通</v>
      </c>
      <c r="Y260" s="37" t="str">
        <f t="shared" si="42"/>
        <v>0</v>
      </c>
      <c r="Z260" s="166"/>
      <c r="AG260" s="48" t="s">
        <v>487</v>
      </c>
      <c r="AH260" s="48" t="s">
        <v>5</v>
      </c>
      <c r="AI260" s="13">
        <f t="shared" si="43"/>
        <v>110</v>
      </c>
      <c r="AJ260" s="13">
        <f t="shared" si="44"/>
        <v>0</v>
      </c>
      <c r="AK260" s="13">
        <f t="shared" si="45"/>
        <v>0</v>
      </c>
      <c r="AL260" s="13">
        <v>6</v>
      </c>
      <c r="AM260" s="13">
        <v>4</v>
      </c>
      <c r="AN260" s="38">
        <f t="shared" si="46"/>
        <v>0</v>
      </c>
    </row>
    <row r="261" spans="1:40" ht="15" customHeight="1">
      <c r="A261" s="88" t="s">
        <v>625</v>
      </c>
      <c r="B261" s="88" t="s">
        <v>408</v>
      </c>
      <c r="C261" s="88" t="s">
        <v>934</v>
      </c>
      <c r="D261" s="88" t="s">
        <v>935</v>
      </c>
      <c r="E261" s="88" t="s">
        <v>938</v>
      </c>
      <c r="F261" s="88" t="s">
        <v>872</v>
      </c>
      <c r="G261" s="88" t="s">
        <v>1</v>
      </c>
      <c r="H261" s="88" t="s">
        <v>937</v>
      </c>
      <c r="I261" s="88" t="s">
        <v>48</v>
      </c>
      <c r="J261" s="98" t="s">
        <v>1286</v>
      </c>
      <c r="K261" s="89"/>
      <c r="L261" s="89"/>
      <c r="M261" s="89"/>
      <c r="N261" s="101" t="s">
        <v>1308</v>
      </c>
      <c r="O261" s="101" t="s">
        <v>1309</v>
      </c>
      <c r="P261" s="101" t="s">
        <v>1310</v>
      </c>
      <c r="Q261" s="89" t="s">
        <v>48</v>
      </c>
      <c r="R261" s="88"/>
      <c r="S261" s="145" t="s">
        <v>1183</v>
      </c>
      <c r="T261" s="217"/>
      <c r="U261" s="218"/>
      <c r="V261" s="167">
        <v>0</v>
      </c>
      <c r="W261" s="48" t="str">
        <f t="shared" si="40"/>
        <v>BILLING</v>
      </c>
      <c r="X261" s="13" t="str">
        <f t="shared" si="41"/>
        <v>黑龙江联通</v>
      </c>
      <c r="Y261" s="37" t="str">
        <f t="shared" si="42"/>
        <v>0</v>
      </c>
      <c r="Z261" s="166"/>
      <c r="AG261" s="48" t="s">
        <v>487</v>
      </c>
      <c r="AH261" s="48" t="s">
        <v>494</v>
      </c>
      <c r="AI261" s="13">
        <f t="shared" si="43"/>
        <v>16</v>
      </c>
      <c r="AJ261" s="13">
        <f t="shared" si="44"/>
        <v>0</v>
      </c>
      <c r="AK261" s="13">
        <f t="shared" si="45"/>
        <v>0</v>
      </c>
      <c r="AL261" s="13">
        <v>1</v>
      </c>
      <c r="AM261" s="13">
        <v>1</v>
      </c>
      <c r="AN261" s="38">
        <f t="shared" si="46"/>
        <v>0</v>
      </c>
    </row>
    <row r="262" spans="1:40" ht="15" customHeight="1">
      <c r="A262" s="88" t="s">
        <v>625</v>
      </c>
      <c r="B262" s="88" t="s">
        <v>408</v>
      </c>
      <c r="C262" s="88" t="s">
        <v>934</v>
      </c>
      <c r="D262" s="88" t="s">
        <v>935</v>
      </c>
      <c r="E262" s="88" t="s">
        <v>939</v>
      </c>
      <c r="F262" s="88" t="s">
        <v>885</v>
      </c>
      <c r="G262" s="88" t="s">
        <v>1</v>
      </c>
      <c r="H262" s="88" t="s">
        <v>937</v>
      </c>
      <c r="I262" s="88" t="s">
        <v>48</v>
      </c>
      <c r="J262" s="98" t="s">
        <v>1286</v>
      </c>
      <c r="K262" s="89"/>
      <c r="L262" s="89"/>
      <c r="M262" s="89"/>
      <c r="N262" s="101" t="s">
        <v>1308</v>
      </c>
      <c r="O262" s="101" t="s">
        <v>1309</v>
      </c>
      <c r="P262" s="101" t="s">
        <v>1310</v>
      </c>
      <c r="Q262" s="89" t="s">
        <v>48</v>
      </c>
      <c r="R262" s="88"/>
      <c r="S262" s="145" t="s">
        <v>1183</v>
      </c>
      <c r="T262" s="217"/>
      <c r="U262" s="218"/>
      <c r="V262" s="167">
        <v>0</v>
      </c>
      <c r="W262" s="48" t="str">
        <f t="shared" si="40"/>
        <v>BILLING</v>
      </c>
      <c r="X262" s="13" t="str">
        <f t="shared" si="41"/>
        <v>黑龙江联通</v>
      </c>
      <c r="Y262" s="37" t="str">
        <f t="shared" si="42"/>
        <v>0</v>
      </c>
      <c r="Z262" s="166"/>
      <c r="AG262" s="48" t="s">
        <v>487</v>
      </c>
      <c r="AH262" s="48" t="s">
        <v>449</v>
      </c>
      <c r="AI262" s="13">
        <f t="shared" si="43"/>
        <v>0</v>
      </c>
      <c r="AJ262" s="13">
        <f t="shared" si="44"/>
        <v>0</v>
      </c>
      <c r="AK262" s="13">
        <f t="shared" si="45"/>
        <v>0</v>
      </c>
      <c r="AL262" s="13">
        <v>0</v>
      </c>
      <c r="AM262" s="13">
        <v>0</v>
      </c>
      <c r="AN262" s="38" t="str">
        <f t="shared" si="46"/>
        <v>-</v>
      </c>
    </row>
    <row r="263" spans="1:40" ht="15" customHeight="1">
      <c r="A263" s="88" t="s">
        <v>625</v>
      </c>
      <c r="B263" s="88" t="s">
        <v>408</v>
      </c>
      <c r="C263" s="88" t="s">
        <v>934</v>
      </c>
      <c r="D263" s="88" t="s">
        <v>935</v>
      </c>
      <c r="E263" s="88" t="s">
        <v>940</v>
      </c>
      <c r="F263" s="88" t="s">
        <v>941</v>
      </c>
      <c r="G263" s="88" t="s">
        <v>1</v>
      </c>
      <c r="H263" s="88" t="s">
        <v>98</v>
      </c>
      <c r="I263" s="88" t="s">
        <v>48</v>
      </c>
      <c r="J263" s="98" t="s">
        <v>1286</v>
      </c>
      <c r="K263" s="89"/>
      <c r="L263" s="89"/>
      <c r="M263" s="89"/>
      <c r="N263" s="101" t="s">
        <v>1308</v>
      </c>
      <c r="O263" s="101" t="s">
        <v>1309</v>
      </c>
      <c r="P263" s="101" t="s">
        <v>1310</v>
      </c>
      <c r="Q263" s="89" t="s">
        <v>48</v>
      </c>
      <c r="R263" s="88"/>
      <c r="S263" s="48" t="s">
        <v>1182</v>
      </c>
      <c r="T263" s="217"/>
      <c r="U263" s="218"/>
      <c r="V263" s="167">
        <v>0</v>
      </c>
      <c r="W263" s="48" t="str">
        <f t="shared" si="40"/>
        <v>BILLING</v>
      </c>
      <c r="X263" s="13" t="str">
        <f t="shared" si="41"/>
        <v>黑龙江联通</v>
      </c>
      <c r="Y263" s="37" t="str">
        <f t="shared" si="42"/>
        <v>0</v>
      </c>
      <c r="Z263" s="166"/>
      <c r="AG263" s="48" t="s">
        <v>487</v>
      </c>
      <c r="AH263" s="48" t="s">
        <v>3</v>
      </c>
      <c r="AI263" s="13">
        <f t="shared" si="43"/>
        <v>0</v>
      </c>
      <c r="AJ263" s="13">
        <f t="shared" si="44"/>
        <v>6</v>
      </c>
      <c r="AK263" s="13">
        <f t="shared" si="45"/>
        <v>0</v>
      </c>
      <c r="AL263" s="13">
        <v>0</v>
      </c>
      <c r="AM263" s="13">
        <v>0</v>
      </c>
      <c r="AN263" s="38" t="str">
        <f t="shared" si="46"/>
        <v>-</v>
      </c>
    </row>
    <row r="264" spans="1:40" ht="15" customHeight="1">
      <c r="A264" s="88" t="s">
        <v>625</v>
      </c>
      <c r="B264" s="88" t="s">
        <v>408</v>
      </c>
      <c r="C264" s="88" t="s">
        <v>934</v>
      </c>
      <c r="D264" s="88" t="s">
        <v>935</v>
      </c>
      <c r="E264" s="88" t="s">
        <v>942</v>
      </c>
      <c r="F264" s="88" t="s">
        <v>869</v>
      </c>
      <c r="G264" s="88" t="s">
        <v>1</v>
      </c>
      <c r="H264" s="88" t="s">
        <v>722</v>
      </c>
      <c r="I264" s="88" t="s">
        <v>48</v>
      </c>
      <c r="J264" s="98" t="s">
        <v>1286</v>
      </c>
      <c r="K264" s="89"/>
      <c r="L264" s="89"/>
      <c r="M264" s="89"/>
      <c r="N264" s="101" t="s">
        <v>1308</v>
      </c>
      <c r="O264" s="101" t="s">
        <v>1309</v>
      </c>
      <c r="P264" s="101" t="s">
        <v>1310</v>
      </c>
      <c r="Q264" s="89" t="s">
        <v>48</v>
      </c>
      <c r="R264" s="88"/>
      <c r="S264" s="145" t="s">
        <v>1183</v>
      </c>
      <c r="T264" s="217"/>
      <c r="U264" s="218"/>
      <c r="V264" s="167">
        <v>0</v>
      </c>
      <c r="W264" s="48" t="str">
        <f t="shared" si="40"/>
        <v>BILLING</v>
      </c>
      <c r="X264" s="13" t="str">
        <f t="shared" si="41"/>
        <v>黑龙江联通</v>
      </c>
      <c r="Y264" s="37" t="str">
        <f t="shared" si="42"/>
        <v>0</v>
      </c>
      <c r="Z264" s="166"/>
      <c r="AG264" s="48" t="s">
        <v>487</v>
      </c>
      <c r="AH264" s="48" t="s">
        <v>4</v>
      </c>
      <c r="AI264" s="13">
        <f t="shared" si="43"/>
        <v>0</v>
      </c>
      <c r="AJ264" s="13">
        <f t="shared" si="44"/>
        <v>0</v>
      </c>
      <c r="AK264" s="13">
        <f t="shared" si="45"/>
        <v>0</v>
      </c>
      <c r="AL264" s="13">
        <v>2</v>
      </c>
      <c r="AM264" s="13">
        <v>1</v>
      </c>
      <c r="AN264" s="38">
        <f t="shared" si="46"/>
        <v>0</v>
      </c>
    </row>
    <row r="265" spans="1:40" ht="15" customHeight="1">
      <c r="A265" s="88" t="s">
        <v>625</v>
      </c>
      <c r="B265" s="88" t="s">
        <v>408</v>
      </c>
      <c r="C265" s="88" t="s">
        <v>934</v>
      </c>
      <c r="D265" s="88" t="s">
        <v>935</v>
      </c>
      <c r="E265" s="88" t="s">
        <v>943</v>
      </c>
      <c r="F265" s="88" t="s">
        <v>944</v>
      </c>
      <c r="G265" s="88" t="s">
        <v>1</v>
      </c>
      <c r="H265" s="88" t="s">
        <v>98</v>
      </c>
      <c r="I265" s="88" t="s">
        <v>48</v>
      </c>
      <c r="J265" s="98" t="s">
        <v>1286</v>
      </c>
      <c r="K265" s="89"/>
      <c r="L265" s="89"/>
      <c r="M265" s="89"/>
      <c r="N265" s="101" t="s">
        <v>1308</v>
      </c>
      <c r="O265" s="101" t="s">
        <v>1309</v>
      </c>
      <c r="P265" s="101" t="s">
        <v>1310</v>
      </c>
      <c r="Q265" s="89" t="s">
        <v>48</v>
      </c>
      <c r="R265" s="88"/>
      <c r="S265" s="145" t="s">
        <v>1183</v>
      </c>
      <c r="T265" s="217"/>
      <c r="U265" s="218"/>
      <c r="V265" s="167">
        <v>0</v>
      </c>
      <c r="W265" s="48" t="str">
        <f t="shared" si="40"/>
        <v>BILLING</v>
      </c>
      <c r="X265" s="13" t="str">
        <f t="shared" si="41"/>
        <v>黑龙江联通</v>
      </c>
      <c r="Y265" s="37" t="str">
        <f t="shared" si="42"/>
        <v>0</v>
      </c>
      <c r="Z265" s="166"/>
      <c r="AG265" s="48" t="s">
        <v>487</v>
      </c>
      <c r="AH265" s="48" t="s">
        <v>2</v>
      </c>
      <c r="AI265" s="13">
        <f t="shared" si="43"/>
        <v>0</v>
      </c>
      <c r="AJ265" s="13">
        <f t="shared" si="44"/>
        <v>0</v>
      </c>
      <c r="AK265" s="13">
        <f t="shared" si="45"/>
        <v>0</v>
      </c>
      <c r="AL265" s="13">
        <v>0</v>
      </c>
      <c r="AM265" s="13">
        <v>0</v>
      </c>
      <c r="AN265" s="38" t="str">
        <f t="shared" si="46"/>
        <v>-</v>
      </c>
    </row>
    <row r="266" spans="1:40" ht="15" customHeight="1">
      <c r="A266" s="88" t="s">
        <v>625</v>
      </c>
      <c r="B266" s="88" t="s">
        <v>408</v>
      </c>
      <c r="C266" s="88" t="s">
        <v>934</v>
      </c>
      <c r="D266" s="88" t="s">
        <v>935</v>
      </c>
      <c r="E266" s="88" t="s">
        <v>945</v>
      </c>
      <c r="F266" s="88" t="s">
        <v>881</v>
      </c>
      <c r="G266" s="88" t="s">
        <v>1</v>
      </c>
      <c r="H266" s="88" t="s">
        <v>937</v>
      </c>
      <c r="I266" s="88" t="s">
        <v>48</v>
      </c>
      <c r="J266" s="98" t="s">
        <v>1286</v>
      </c>
      <c r="K266" s="89"/>
      <c r="L266" s="89"/>
      <c r="M266" s="89"/>
      <c r="N266" s="101" t="s">
        <v>1308</v>
      </c>
      <c r="O266" s="101" t="s">
        <v>1309</v>
      </c>
      <c r="P266" s="101" t="s">
        <v>1310</v>
      </c>
      <c r="Q266" s="89" t="s">
        <v>48</v>
      </c>
      <c r="R266" s="88"/>
      <c r="S266" s="145" t="s">
        <v>1183</v>
      </c>
      <c r="T266" s="217"/>
      <c r="U266" s="218"/>
      <c r="V266" s="167">
        <v>0</v>
      </c>
      <c r="W266" s="48" t="str">
        <f t="shared" si="40"/>
        <v>BILLING</v>
      </c>
      <c r="X266" s="13" t="str">
        <f t="shared" si="41"/>
        <v>黑龙江联通</v>
      </c>
      <c r="Y266" s="37" t="str">
        <f t="shared" si="42"/>
        <v>0</v>
      </c>
      <c r="Z266" s="166"/>
      <c r="AG266" s="48" t="s">
        <v>487</v>
      </c>
      <c r="AH266" s="48" t="s">
        <v>0</v>
      </c>
      <c r="AI266" s="13">
        <f t="shared" si="43"/>
        <v>0</v>
      </c>
      <c r="AJ266" s="13">
        <f t="shared" si="44"/>
        <v>0</v>
      </c>
      <c r="AK266" s="13">
        <f t="shared" si="45"/>
        <v>0</v>
      </c>
      <c r="AL266" s="13">
        <v>0</v>
      </c>
      <c r="AM266" s="13">
        <v>0</v>
      </c>
      <c r="AN266" s="38" t="str">
        <f t="shared" si="46"/>
        <v>-</v>
      </c>
    </row>
    <row r="267" spans="1:40" ht="15" customHeight="1">
      <c r="A267" s="88" t="s">
        <v>625</v>
      </c>
      <c r="B267" s="88" t="s">
        <v>408</v>
      </c>
      <c r="C267" s="88" t="s">
        <v>934</v>
      </c>
      <c r="D267" s="88" t="s">
        <v>935</v>
      </c>
      <c r="E267" s="88" t="s">
        <v>946</v>
      </c>
      <c r="F267" s="88" t="s">
        <v>889</v>
      </c>
      <c r="G267" s="88" t="s">
        <v>1</v>
      </c>
      <c r="H267" s="88" t="s">
        <v>937</v>
      </c>
      <c r="I267" s="88" t="s">
        <v>48</v>
      </c>
      <c r="J267" s="98" t="s">
        <v>1286</v>
      </c>
      <c r="K267" s="89"/>
      <c r="L267" s="89"/>
      <c r="M267" s="89"/>
      <c r="N267" s="101" t="s">
        <v>1308</v>
      </c>
      <c r="O267" s="101" t="s">
        <v>1309</v>
      </c>
      <c r="P267" s="101" t="s">
        <v>1310</v>
      </c>
      <c r="Q267" s="89" t="s">
        <v>48</v>
      </c>
      <c r="R267" s="88"/>
      <c r="S267" s="145" t="s">
        <v>1183</v>
      </c>
      <c r="T267" s="217"/>
      <c r="U267" s="218"/>
      <c r="V267" s="167">
        <v>0</v>
      </c>
      <c r="W267" s="48" t="str">
        <f t="shared" si="40"/>
        <v>BILLING</v>
      </c>
      <c r="X267" s="13" t="str">
        <f t="shared" si="41"/>
        <v>黑龙江联通</v>
      </c>
      <c r="Y267" s="37" t="str">
        <f t="shared" si="42"/>
        <v>0</v>
      </c>
      <c r="Z267" s="166"/>
      <c r="AG267" s="48" t="s">
        <v>487</v>
      </c>
      <c r="AH267" s="48" t="s">
        <v>265</v>
      </c>
      <c r="AI267" s="13">
        <f t="shared" si="43"/>
        <v>1874</v>
      </c>
      <c r="AJ267" s="13">
        <f t="shared" si="44"/>
        <v>1</v>
      </c>
      <c r="AK267" s="13">
        <f t="shared" si="45"/>
        <v>15</v>
      </c>
      <c r="AL267" s="13">
        <v>0</v>
      </c>
      <c r="AM267" s="13">
        <v>0</v>
      </c>
      <c r="AN267" s="38" t="str">
        <f t="shared" si="46"/>
        <v>-</v>
      </c>
    </row>
    <row r="268" spans="1:40" ht="15" customHeight="1">
      <c r="A268" s="88" t="s">
        <v>955</v>
      </c>
      <c r="B268" s="88" t="s">
        <v>407</v>
      </c>
      <c r="C268" s="88" t="s">
        <v>934</v>
      </c>
      <c r="D268" s="88" t="s">
        <v>935</v>
      </c>
      <c r="E268" s="88" t="s">
        <v>938</v>
      </c>
      <c r="F268" s="88" t="s">
        <v>872</v>
      </c>
      <c r="G268" s="88" t="s">
        <v>1</v>
      </c>
      <c r="H268" s="88" t="s">
        <v>937</v>
      </c>
      <c r="I268" s="88" t="s">
        <v>48</v>
      </c>
      <c r="J268" s="98" t="s">
        <v>1286</v>
      </c>
      <c r="K268" s="89"/>
      <c r="L268" s="89"/>
      <c r="M268" s="89"/>
      <c r="N268" s="101" t="s">
        <v>1308</v>
      </c>
      <c r="O268" s="101" t="s">
        <v>1309</v>
      </c>
      <c r="P268" s="101" t="s">
        <v>1310</v>
      </c>
      <c r="Q268" s="89" t="s">
        <v>48</v>
      </c>
      <c r="R268" s="88"/>
      <c r="S268" s="145" t="s">
        <v>1183</v>
      </c>
      <c r="T268" s="217"/>
      <c r="U268" s="218"/>
      <c r="V268" s="167">
        <v>0</v>
      </c>
      <c r="W268" s="48" t="str">
        <f t="shared" si="40"/>
        <v>BILLING</v>
      </c>
      <c r="X268" s="13" t="str">
        <f t="shared" si="41"/>
        <v>吉林联通</v>
      </c>
      <c r="Y268" s="37" t="str">
        <f t="shared" si="42"/>
        <v>0</v>
      </c>
      <c r="Z268" s="166"/>
      <c r="AG268" s="48" t="s">
        <v>488</v>
      </c>
      <c r="AH268" s="48" t="s">
        <v>1</v>
      </c>
      <c r="AI268" s="13">
        <f t="shared" si="43"/>
        <v>0</v>
      </c>
      <c r="AJ268" s="13">
        <f t="shared" si="44"/>
        <v>0</v>
      </c>
      <c r="AK268" s="13">
        <f t="shared" si="45"/>
        <v>1</v>
      </c>
      <c r="AL268" s="13">
        <v>0</v>
      </c>
      <c r="AM268" s="13">
        <v>0</v>
      </c>
      <c r="AN268" s="38" t="str">
        <f t="shared" si="46"/>
        <v>-</v>
      </c>
    </row>
    <row r="269" spans="1:40" ht="15" customHeight="1">
      <c r="A269" s="88" t="s">
        <v>955</v>
      </c>
      <c r="B269" s="88" t="s">
        <v>407</v>
      </c>
      <c r="C269" s="88" t="s">
        <v>934</v>
      </c>
      <c r="D269" s="88" t="s">
        <v>935</v>
      </c>
      <c r="E269" s="88" t="s">
        <v>873</v>
      </c>
      <c r="F269" s="88" t="s">
        <v>874</v>
      </c>
      <c r="G269" s="88" t="s">
        <v>1</v>
      </c>
      <c r="H269" s="88" t="s">
        <v>875</v>
      </c>
      <c r="I269" s="88" t="s">
        <v>48</v>
      </c>
      <c r="J269" s="98" t="s">
        <v>1286</v>
      </c>
      <c r="K269" s="89"/>
      <c r="L269" s="89"/>
      <c r="M269" s="89"/>
      <c r="N269" s="101" t="s">
        <v>1308</v>
      </c>
      <c r="O269" s="101" t="s">
        <v>1309</v>
      </c>
      <c r="P269" s="101" t="s">
        <v>1310</v>
      </c>
      <c r="Q269" s="89" t="s">
        <v>48</v>
      </c>
      <c r="R269" s="88"/>
      <c r="S269" s="145" t="s">
        <v>1183</v>
      </c>
      <c r="T269" s="217"/>
      <c r="U269" s="218"/>
      <c r="V269" s="167">
        <v>0</v>
      </c>
      <c r="W269" s="48" t="str">
        <f t="shared" si="40"/>
        <v>BILLING</v>
      </c>
      <c r="X269" s="13" t="str">
        <f t="shared" si="41"/>
        <v>吉林联通</v>
      </c>
      <c r="Y269" s="37" t="str">
        <f t="shared" si="42"/>
        <v>0</v>
      </c>
      <c r="Z269" s="166"/>
      <c r="AG269" s="48" t="s">
        <v>488</v>
      </c>
      <c r="AH269" s="48" t="s">
        <v>5</v>
      </c>
      <c r="AI269" s="13">
        <f t="shared" si="43"/>
        <v>172</v>
      </c>
      <c r="AJ269" s="13">
        <f t="shared" si="44"/>
        <v>0</v>
      </c>
      <c r="AK269" s="13">
        <f t="shared" si="45"/>
        <v>0</v>
      </c>
      <c r="AL269" s="13">
        <v>0</v>
      </c>
      <c r="AM269" s="13">
        <v>0</v>
      </c>
      <c r="AN269" s="38" t="str">
        <f t="shared" si="46"/>
        <v>-</v>
      </c>
    </row>
    <row r="270" spans="1:40" ht="15" customHeight="1">
      <c r="A270" s="88" t="s">
        <v>955</v>
      </c>
      <c r="B270" s="88" t="s">
        <v>407</v>
      </c>
      <c r="C270" s="88" t="s">
        <v>934</v>
      </c>
      <c r="D270" s="88" t="s">
        <v>935</v>
      </c>
      <c r="E270" s="88" t="s">
        <v>882</v>
      </c>
      <c r="F270" s="88" t="s">
        <v>883</v>
      </c>
      <c r="G270" s="88" t="s">
        <v>1</v>
      </c>
      <c r="H270" s="88" t="s">
        <v>98</v>
      </c>
      <c r="I270" s="88" t="s">
        <v>48</v>
      </c>
      <c r="J270" s="98" t="s">
        <v>1286</v>
      </c>
      <c r="K270" s="89"/>
      <c r="L270" s="89"/>
      <c r="M270" s="89"/>
      <c r="N270" s="101" t="s">
        <v>1308</v>
      </c>
      <c r="O270" s="101" t="s">
        <v>1309</v>
      </c>
      <c r="P270" s="101" t="s">
        <v>1310</v>
      </c>
      <c r="Q270" s="89" t="s">
        <v>48</v>
      </c>
      <c r="R270" s="88"/>
      <c r="S270" s="145" t="s">
        <v>1183</v>
      </c>
      <c r="T270" s="217"/>
      <c r="U270" s="218"/>
      <c r="V270" s="167">
        <v>0</v>
      </c>
      <c r="W270" s="48" t="str">
        <f t="shared" si="40"/>
        <v>BILLING</v>
      </c>
      <c r="X270" s="13" t="str">
        <f t="shared" si="41"/>
        <v>吉林联通</v>
      </c>
      <c r="Y270" s="37" t="str">
        <f t="shared" si="42"/>
        <v>0</v>
      </c>
      <c r="Z270" s="166"/>
      <c r="AG270" s="48" t="s">
        <v>488</v>
      </c>
      <c r="AH270" s="48" t="s">
        <v>449</v>
      </c>
      <c r="AI270" s="13">
        <f t="shared" si="43"/>
        <v>0</v>
      </c>
      <c r="AJ270" s="13">
        <f t="shared" si="44"/>
        <v>0</v>
      </c>
      <c r="AK270" s="13">
        <f t="shared" si="45"/>
        <v>0</v>
      </c>
      <c r="AL270" s="13">
        <v>0</v>
      </c>
      <c r="AM270" s="13">
        <v>0</v>
      </c>
      <c r="AN270" s="38" t="str">
        <f t="shared" si="46"/>
        <v>-</v>
      </c>
    </row>
    <row r="271" spans="1:40" ht="15" customHeight="1">
      <c r="A271" s="88" t="s">
        <v>955</v>
      </c>
      <c r="B271" s="88" t="s">
        <v>407</v>
      </c>
      <c r="C271" s="88" t="s">
        <v>934</v>
      </c>
      <c r="D271" s="88" t="s">
        <v>935</v>
      </c>
      <c r="E271" s="88" t="s">
        <v>859</v>
      </c>
      <c r="F271" s="88" t="s">
        <v>860</v>
      </c>
      <c r="G271" s="88" t="s">
        <v>1</v>
      </c>
      <c r="H271" s="88" t="s">
        <v>861</v>
      </c>
      <c r="I271" s="88" t="s">
        <v>48</v>
      </c>
      <c r="J271" s="98" t="s">
        <v>1286</v>
      </c>
      <c r="K271" s="89"/>
      <c r="L271" s="89"/>
      <c r="M271" s="89"/>
      <c r="N271" s="101" t="s">
        <v>1308</v>
      </c>
      <c r="O271" s="101" t="s">
        <v>1309</v>
      </c>
      <c r="P271" s="101" t="s">
        <v>1310</v>
      </c>
      <c r="Q271" s="89" t="s">
        <v>48</v>
      </c>
      <c r="R271" s="88"/>
      <c r="S271" s="145" t="s">
        <v>1183</v>
      </c>
      <c r="T271" s="217"/>
      <c r="U271" s="218"/>
      <c r="V271" s="167">
        <v>0</v>
      </c>
      <c r="W271" s="48" t="str">
        <f t="shared" si="40"/>
        <v>BILLING</v>
      </c>
      <c r="X271" s="13" t="str">
        <f t="shared" si="41"/>
        <v>吉林联通</v>
      </c>
      <c r="Y271" s="37" t="str">
        <f t="shared" si="42"/>
        <v>0</v>
      </c>
      <c r="Z271" s="166"/>
      <c r="AG271" s="48" t="s">
        <v>488</v>
      </c>
      <c r="AH271" s="48" t="s">
        <v>3</v>
      </c>
      <c r="AI271" s="13">
        <f t="shared" si="43"/>
        <v>0</v>
      </c>
      <c r="AJ271" s="13">
        <f t="shared" si="44"/>
        <v>6</v>
      </c>
      <c r="AK271" s="13">
        <f t="shared" si="45"/>
        <v>0</v>
      </c>
      <c r="AL271" s="13">
        <v>0</v>
      </c>
      <c r="AM271" s="13">
        <v>0</v>
      </c>
      <c r="AN271" s="38" t="str">
        <f t="shared" si="46"/>
        <v>-</v>
      </c>
    </row>
    <row r="272" spans="1:40" ht="15" customHeight="1">
      <c r="A272" s="88" t="s">
        <v>955</v>
      </c>
      <c r="B272" s="88" t="s">
        <v>407</v>
      </c>
      <c r="C272" s="88" t="s">
        <v>934</v>
      </c>
      <c r="D272" s="88" t="s">
        <v>935</v>
      </c>
      <c r="E272" s="88" t="s">
        <v>905</v>
      </c>
      <c r="F272" s="88" t="s">
        <v>860</v>
      </c>
      <c r="G272" s="88" t="s">
        <v>1</v>
      </c>
      <c r="H272" s="88" t="s">
        <v>906</v>
      </c>
      <c r="I272" s="88" t="s">
        <v>48</v>
      </c>
      <c r="J272" s="98" t="s">
        <v>1286</v>
      </c>
      <c r="K272" s="89"/>
      <c r="L272" s="89"/>
      <c r="M272" s="89"/>
      <c r="N272" s="101" t="s">
        <v>1308</v>
      </c>
      <c r="O272" s="101" t="s">
        <v>1309</v>
      </c>
      <c r="P272" s="101" t="s">
        <v>1310</v>
      </c>
      <c r="Q272" s="89" t="s">
        <v>48</v>
      </c>
      <c r="R272" s="88"/>
      <c r="S272" s="145" t="s">
        <v>1183</v>
      </c>
      <c r="T272" s="217"/>
      <c r="U272" s="218"/>
      <c r="V272" s="167">
        <v>0</v>
      </c>
      <c r="W272" s="48" t="str">
        <f t="shared" si="40"/>
        <v>BILLING</v>
      </c>
      <c r="X272" s="13" t="str">
        <f t="shared" si="41"/>
        <v>吉林联通</v>
      </c>
      <c r="Y272" s="37" t="str">
        <f t="shared" si="42"/>
        <v>0</v>
      </c>
      <c r="Z272" s="166"/>
      <c r="AG272" s="48" t="s">
        <v>488</v>
      </c>
      <c r="AH272" s="48" t="s">
        <v>4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  <c r="AL272" s="13">
        <v>0</v>
      </c>
      <c r="AM272" s="13">
        <v>0</v>
      </c>
      <c r="AN272" s="38" t="str">
        <f t="shared" si="46"/>
        <v>-</v>
      </c>
    </row>
    <row r="273" spans="1:40" ht="15" customHeight="1">
      <c r="A273" s="88" t="s">
        <v>955</v>
      </c>
      <c r="B273" s="88" t="s">
        <v>407</v>
      </c>
      <c r="C273" s="88" t="s">
        <v>934</v>
      </c>
      <c r="D273" s="88" t="s">
        <v>935</v>
      </c>
      <c r="E273" s="88" t="s">
        <v>936</v>
      </c>
      <c r="F273" s="88" t="s">
        <v>879</v>
      </c>
      <c r="G273" s="88" t="s">
        <v>1</v>
      </c>
      <c r="H273" s="88" t="s">
        <v>937</v>
      </c>
      <c r="I273" s="88" t="s">
        <v>48</v>
      </c>
      <c r="J273" s="98" t="s">
        <v>1286</v>
      </c>
      <c r="K273" s="89"/>
      <c r="L273" s="89"/>
      <c r="M273" s="89"/>
      <c r="N273" s="101" t="s">
        <v>1308</v>
      </c>
      <c r="O273" s="101" t="s">
        <v>1309</v>
      </c>
      <c r="P273" s="101" t="s">
        <v>1310</v>
      </c>
      <c r="Q273" s="89" t="s">
        <v>48</v>
      </c>
      <c r="R273" s="88"/>
      <c r="S273" s="145" t="s">
        <v>1183</v>
      </c>
      <c r="T273" s="217"/>
      <c r="U273" s="218"/>
      <c r="V273" s="167">
        <v>0</v>
      </c>
      <c r="W273" s="48" t="str">
        <f t="shared" si="40"/>
        <v>BILLING</v>
      </c>
      <c r="X273" s="13" t="str">
        <f t="shared" si="41"/>
        <v>吉林联通</v>
      </c>
      <c r="Y273" s="37" t="str">
        <f t="shared" si="42"/>
        <v>0</v>
      </c>
      <c r="Z273" s="166"/>
      <c r="AG273" s="48" t="s">
        <v>488</v>
      </c>
      <c r="AH273" s="48" t="s">
        <v>2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  <c r="AL273" s="13">
        <v>0</v>
      </c>
      <c r="AM273" s="13">
        <v>0</v>
      </c>
      <c r="AN273" s="38" t="str">
        <f t="shared" si="46"/>
        <v>-</v>
      </c>
    </row>
    <row r="274" spans="1:40" ht="15" customHeight="1">
      <c r="A274" s="88" t="s">
        <v>955</v>
      </c>
      <c r="B274" s="88" t="s">
        <v>407</v>
      </c>
      <c r="C274" s="88" t="s">
        <v>934</v>
      </c>
      <c r="D274" s="88" t="s">
        <v>935</v>
      </c>
      <c r="E274" s="88" t="s">
        <v>945</v>
      </c>
      <c r="F274" s="88" t="s">
        <v>881</v>
      </c>
      <c r="G274" s="88" t="s">
        <v>1</v>
      </c>
      <c r="H274" s="88" t="s">
        <v>937</v>
      </c>
      <c r="I274" s="88" t="s">
        <v>48</v>
      </c>
      <c r="J274" s="98" t="s">
        <v>1286</v>
      </c>
      <c r="K274" s="89"/>
      <c r="L274" s="89"/>
      <c r="M274" s="89"/>
      <c r="N274" s="101" t="s">
        <v>1308</v>
      </c>
      <c r="O274" s="101" t="s">
        <v>1309</v>
      </c>
      <c r="P274" s="101" t="s">
        <v>1310</v>
      </c>
      <c r="Q274" s="89" t="s">
        <v>48</v>
      </c>
      <c r="R274" s="88"/>
      <c r="S274" s="145" t="s">
        <v>1183</v>
      </c>
      <c r="T274" s="217"/>
      <c r="U274" s="218"/>
      <c r="V274" s="167">
        <v>0</v>
      </c>
      <c r="W274" s="48" t="str">
        <f t="shared" si="40"/>
        <v>BILLING</v>
      </c>
      <c r="X274" s="13" t="str">
        <f t="shared" si="41"/>
        <v>吉林联通</v>
      </c>
      <c r="Y274" s="37" t="str">
        <f t="shared" si="42"/>
        <v>0</v>
      </c>
      <c r="Z274" s="166"/>
      <c r="AG274" s="48" t="s">
        <v>488</v>
      </c>
      <c r="AH274" s="48" t="s"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  <c r="AL274" s="13">
        <v>0</v>
      </c>
      <c r="AM274" s="13">
        <v>0</v>
      </c>
      <c r="AN274" s="38" t="str">
        <f t="shared" si="46"/>
        <v>-</v>
      </c>
    </row>
    <row r="275" spans="1:40" ht="15" customHeight="1">
      <c r="A275" s="88" t="s">
        <v>955</v>
      </c>
      <c r="B275" s="88" t="s">
        <v>407</v>
      </c>
      <c r="C275" s="88" t="s">
        <v>934</v>
      </c>
      <c r="D275" s="88" t="s">
        <v>935</v>
      </c>
      <c r="E275" s="88" t="s">
        <v>939</v>
      </c>
      <c r="F275" s="88" t="s">
        <v>885</v>
      </c>
      <c r="G275" s="88" t="s">
        <v>1</v>
      </c>
      <c r="H275" s="88" t="s">
        <v>937</v>
      </c>
      <c r="I275" s="88" t="s">
        <v>48</v>
      </c>
      <c r="J275" s="98" t="s">
        <v>1286</v>
      </c>
      <c r="K275" s="89"/>
      <c r="L275" s="89"/>
      <c r="M275" s="89"/>
      <c r="N275" s="101" t="s">
        <v>1308</v>
      </c>
      <c r="O275" s="101" t="s">
        <v>1309</v>
      </c>
      <c r="P275" s="101" t="s">
        <v>1310</v>
      </c>
      <c r="Q275" s="89" t="s">
        <v>48</v>
      </c>
      <c r="R275" s="88"/>
      <c r="S275" s="145" t="s">
        <v>1183</v>
      </c>
      <c r="T275" s="217"/>
      <c r="U275" s="218"/>
      <c r="V275" s="167">
        <v>0</v>
      </c>
      <c r="W275" s="48" t="str">
        <f t="shared" si="40"/>
        <v>BILLING</v>
      </c>
      <c r="X275" s="13" t="str">
        <f t="shared" si="41"/>
        <v>吉林联通</v>
      </c>
      <c r="Y275" s="37" t="str">
        <f t="shared" si="42"/>
        <v>0</v>
      </c>
      <c r="Z275" s="166"/>
      <c r="AG275" s="48" t="s">
        <v>488</v>
      </c>
      <c r="AH275" s="48" t="s">
        <v>494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  <c r="AL275" s="13">
        <v>0</v>
      </c>
      <c r="AM275" s="13">
        <v>0</v>
      </c>
      <c r="AN275" s="38" t="str">
        <f t="shared" si="46"/>
        <v>-</v>
      </c>
    </row>
    <row r="276" spans="1:40" ht="15" customHeight="1">
      <c r="A276" s="88" t="s">
        <v>955</v>
      </c>
      <c r="B276" s="88" t="s">
        <v>407</v>
      </c>
      <c r="C276" s="88" t="s">
        <v>934</v>
      </c>
      <c r="D276" s="88" t="s">
        <v>935</v>
      </c>
      <c r="E276" s="88" t="s">
        <v>940</v>
      </c>
      <c r="F276" s="88" t="s">
        <v>941</v>
      </c>
      <c r="G276" s="88" t="s">
        <v>1</v>
      </c>
      <c r="H276" s="88" t="s">
        <v>98</v>
      </c>
      <c r="I276" s="88" t="s">
        <v>48</v>
      </c>
      <c r="J276" s="98" t="s">
        <v>1286</v>
      </c>
      <c r="K276" s="89"/>
      <c r="L276" s="89"/>
      <c r="M276" s="89"/>
      <c r="N276" s="101" t="s">
        <v>1308</v>
      </c>
      <c r="O276" s="101" t="s">
        <v>1309</v>
      </c>
      <c r="P276" s="101" t="s">
        <v>1310</v>
      </c>
      <c r="Q276" s="89" t="s">
        <v>48</v>
      </c>
      <c r="R276" s="88"/>
      <c r="S276" s="145" t="s">
        <v>1183</v>
      </c>
      <c r="T276" s="217"/>
      <c r="U276" s="218"/>
      <c r="V276" s="167">
        <v>0</v>
      </c>
      <c r="W276" s="48" t="str">
        <f t="shared" si="40"/>
        <v>BILLING</v>
      </c>
      <c r="X276" s="13" t="str">
        <f t="shared" si="41"/>
        <v>吉林联通</v>
      </c>
      <c r="Y276" s="37" t="str">
        <f t="shared" si="42"/>
        <v>0</v>
      </c>
      <c r="Z276" s="166"/>
      <c r="AG276" s="48" t="s">
        <v>488</v>
      </c>
      <c r="AH276" s="48" t="s">
        <v>265</v>
      </c>
      <c r="AI276" s="13">
        <f t="shared" si="43"/>
        <v>0</v>
      </c>
      <c r="AJ276" s="13">
        <f t="shared" si="44"/>
        <v>4</v>
      </c>
      <c r="AK276" s="13">
        <f t="shared" si="45"/>
        <v>0</v>
      </c>
      <c r="AL276" s="13">
        <v>0</v>
      </c>
      <c r="AM276" s="13">
        <v>0</v>
      </c>
      <c r="AN276" s="38" t="str">
        <f t="shared" si="46"/>
        <v>-</v>
      </c>
    </row>
    <row r="277" spans="1:40" ht="15" customHeight="1">
      <c r="A277" s="88" t="s">
        <v>955</v>
      </c>
      <c r="B277" s="88" t="s">
        <v>407</v>
      </c>
      <c r="C277" s="88" t="s">
        <v>934</v>
      </c>
      <c r="D277" s="88" t="s">
        <v>935</v>
      </c>
      <c r="E277" s="88" t="s">
        <v>942</v>
      </c>
      <c r="F277" s="88" t="s">
        <v>869</v>
      </c>
      <c r="G277" s="88" t="s">
        <v>1</v>
      </c>
      <c r="H277" s="88" t="s">
        <v>722</v>
      </c>
      <c r="I277" s="88" t="s">
        <v>48</v>
      </c>
      <c r="J277" s="98" t="s">
        <v>1286</v>
      </c>
      <c r="K277" s="89"/>
      <c r="L277" s="89"/>
      <c r="M277" s="89"/>
      <c r="N277" s="101" t="s">
        <v>1308</v>
      </c>
      <c r="O277" s="101" t="s">
        <v>1309</v>
      </c>
      <c r="P277" s="101" t="s">
        <v>1310</v>
      </c>
      <c r="Q277" s="89" t="s">
        <v>48</v>
      </c>
      <c r="R277" s="88"/>
      <c r="S277" s="145" t="s">
        <v>1183</v>
      </c>
      <c r="T277" s="217"/>
      <c r="U277" s="218"/>
      <c r="V277" s="167">
        <v>0</v>
      </c>
      <c r="W277" s="48" t="str">
        <f t="shared" si="40"/>
        <v>BILLING</v>
      </c>
      <c r="X277" s="13" t="str">
        <f t="shared" si="41"/>
        <v>吉林联通</v>
      </c>
      <c r="Y277" s="37" t="str">
        <f t="shared" si="42"/>
        <v>0</v>
      </c>
      <c r="Z277" s="166"/>
      <c r="AG277" s="48" t="s">
        <v>409</v>
      </c>
      <c r="AH277" s="48" t="s"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  <c r="AL277" s="13">
        <v>0</v>
      </c>
      <c r="AM277" s="13">
        <v>0</v>
      </c>
      <c r="AN277" s="38" t="str">
        <f t="shared" si="46"/>
        <v>-</v>
      </c>
    </row>
    <row r="278" spans="1:40" ht="15" customHeight="1">
      <c r="A278" s="88" t="s">
        <v>955</v>
      </c>
      <c r="B278" s="88" t="s">
        <v>407</v>
      </c>
      <c r="C278" s="88" t="s">
        <v>934</v>
      </c>
      <c r="D278" s="88" t="s">
        <v>935</v>
      </c>
      <c r="E278" s="88" t="s">
        <v>886</v>
      </c>
      <c r="F278" s="88" t="s">
        <v>887</v>
      </c>
      <c r="G278" s="88" t="s">
        <v>1</v>
      </c>
      <c r="H278" s="88" t="s">
        <v>867</v>
      </c>
      <c r="I278" s="88" t="s">
        <v>48</v>
      </c>
      <c r="J278" s="98" t="s">
        <v>1286</v>
      </c>
      <c r="K278" s="89"/>
      <c r="L278" s="89"/>
      <c r="M278" s="89"/>
      <c r="N278" s="101" t="s">
        <v>1308</v>
      </c>
      <c r="O278" s="101" t="s">
        <v>1309</v>
      </c>
      <c r="P278" s="101" t="s">
        <v>1310</v>
      </c>
      <c r="Q278" s="89" t="s">
        <v>48</v>
      </c>
      <c r="R278" s="88"/>
      <c r="S278" s="145" t="s">
        <v>1183</v>
      </c>
      <c r="T278" s="217"/>
      <c r="U278" s="218"/>
      <c r="V278" s="167">
        <v>0</v>
      </c>
      <c r="W278" s="48" t="str">
        <f t="shared" si="40"/>
        <v>BILLING</v>
      </c>
      <c r="X278" s="13" t="str">
        <f t="shared" si="41"/>
        <v>吉林联通</v>
      </c>
      <c r="Y278" s="37" t="str">
        <f t="shared" si="42"/>
        <v>0</v>
      </c>
      <c r="Z278" s="166"/>
      <c r="AG278" s="48" t="s">
        <v>409</v>
      </c>
      <c r="AH278" s="48" t="s">
        <v>5</v>
      </c>
      <c r="AI278" s="13">
        <f t="shared" si="43"/>
        <v>0</v>
      </c>
      <c r="AJ278" s="13">
        <f t="shared" si="44"/>
        <v>0</v>
      </c>
      <c r="AK278" s="13">
        <f t="shared" si="45"/>
        <v>0</v>
      </c>
      <c r="AL278" s="13">
        <v>0</v>
      </c>
      <c r="AM278" s="13">
        <v>0</v>
      </c>
      <c r="AN278" s="38" t="str">
        <f t="shared" si="46"/>
        <v>-</v>
      </c>
    </row>
    <row r="279" spans="1:40" ht="15" customHeight="1">
      <c r="A279" s="88" t="s">
        <v>955</v>
      </c>
      <c r="B279" s="88" t="s">
        <v>407</v>
      </c>
      <c r="C279" s="88" t="s">
        <v>934</v>
      </c>
      <c r="D279" s="88" t="s">
        <v>935</v>
      </c>
      <c r="E279" s="88" t="s">
        <v>943</v>
      </c>
      <c r="F279" s="88" t="s">
        <v>944</v>
      </c>
      <c r="G279" s="88" t="s">
        <v>1</v>
      </c>
      <c r="H279" s="88" t="s">
        <v>98</v>
      </c>
      <c r="I279" s="88" t="s">
        <v>48</v>
      </c>
      <c r="J279" s="98" t="s">
        <v>1286</v>
      </c>
      <c r="K279" s="89"/>
      <c r="L279" s="89"/>
      <c r="M279" s="89"/>
      <c r="N279" s="101" t="s">
        <v>1308</v>
      </c>
      <c r="O279" s="101" t="s">
        <v>1309</v>
      </c>
      <c r="P279" s="101" t="s">
        <v>1310</v>
      </c>
      <c r="Q279" s="89" t="s">
        <v>48</v>
      </c>
      <c r="R279" s="88"/>
      <c r="S279" s="145" t="s">
        <v>1183</v>
      </c>
      <c r="T279" s="217"/>
      <c r="U279" s="218"/>
      <c r="V279" s="167">
        <v>0</v>
      </c>
      <c r="W279" s="48" t="str">
        <f t="shared" si="40"/>
        <v>BILLING</v>
      </c>
      <c r="X279" s="13" t="str">
        <f t="shared" si="41"/>
        <v>吉林联通</v>
      </c>
      <c r="Y279" s="37" t="str">
        <f t="shared" si="42"/>
        <v>0</v>
      </c>
      <c r="Z279" s="166"/>
      <c r="AG279" s="48" t="s">
        <v>505</v>
      </c>
      <c r="AH279" s="48" t="s">
        <v>3</v>
      </c>
      <c r="AI279" s="13">
        <f t="shared" si="43"/>
        <v>0</v>
      </c>
      <c r="AJ279" s="13">
        <f t="shared" si="44"/>
        <v>0</v>
      </c>
      <c r="AK279" s="13">
        <f t="shared" si="45"/>
        <v>0</v>
      </c>
      <c r="AL279" s="13">
        <v>0</v>
      </c>
      <c r="AM279" s="13">
        <v>0</v>
      </c>
      <c r="AN279" s="38" t="str">
        <f t="shared" si="46"/>
        <v>-</v>
      </c>
    </row>
    <row r="280" spans="1:40" ht="15" customHeight="1">
      <c r="A280" s="88" t="s">
        <v>955</v>
      </c>
      <c r="B280" s="88" t="s">
        <v>407</v>
      </c>
      <c r="C280" s="88" t="s">
        <v>934</v>
      </c>
      <c r="D280" s="88" t="s">
        <v>935</v>
      </c>
      <c r="E280" s="88" t="s">
        <v>946</v>
      </c>
      <c r="F280" s="88" t="s">
        <v>889</v>
      </c>
      <c r="G280" s="88" t="s">
        <v>1</v>
      </c>
      <c r="H280" s="88" t="s">
        <v>937</v>
      </c>
      <c r="I280" s="88" t="s">
        <v>48</v>
      </c>
      <c r="J280" s="98" t="s">
        <v>1286</v>
      </c>
      <c r="K280" s="89"/>
      <c r="L280" s="89"/>
      <c r="M280" s="89"/>
      <c r="N280" s="101" t="s">
        <v>1308</v>
      </c>
      <c r="O280" s="101" t="s">
        <v>1309</v>
      </c>
      <c r="P280" s="101" t="s">
        <v>1310</v>
      </c>
      <c r="Q280" s="89" t="s">
        <v>48</v>
      </c>
      <c r="R280" s="88"/>
      <c r="S280" s="145" t="s">
        <v>1183</v>
      </c>
      <c r="T280" s="217"/>
      <c r="U280" s="218"/>
      <c r="V280" s="167">
        <v>0</v>
      </c>
      <c r="W280" s="48" t="str">
        <f t="shared" si="40"/>
        <v>BILLING</v>
      </c>
      <c r="X280" s="13" t="str">
        <f t="shared" si="41"/>
        <v>吉林联通</v>
      </c>
      <c r="Y280" s="37" t="str">
        <f t="shared" si="42"/>
        <v>0</v>
      </c>
      <c r="Z280" s="166"/>
      <c r="AG280" s="48" t="s">
        <v>489</v>
      </c>
      <c r="AH280" s="48" t="s">
        <v>4</v>
      </c>
      <c r="AI280" s="13">
        <f t="shared" si="43"/>
        <v>0</v>
      </c>
      <c r="AJ280" s="13">
        <f t="shared" si="44"/>
        <v>0</v>
      </c>
      <c r="AK280" s="13">
        <f t="shared" si="45"/>
        <v>0</v>
      </c>
      <c r="AL280" s="13">
        <v>0</v>
      </c>
      <c r="AM280" s="13">
        <v>0</v>
      </c>
      <c r="AN280" s="38" t="str">
        <f t="shared" si="46"/>
        <v>-</v>
      </c>
    </row>
    <row r="281" spans="1:40" ht="15" customHeight="1">
      <c r="A281" s="88" t="s">
        <v>226</v>
      </c>
      <c r="B281" s="88" t="s">
        <v>227</v>
      </c>
      <c r="C281" s="88" t="s">
        <v>934</v>
      </c>
      <c r="D281" s="88" t="s">
        <v>935</v>
      </c>
      <c r="E281" s="88" t="s">
        <v>943</v>
      </c>
      <c r="F281" s="88" t="s">
        <v>944</v>
      </c>
      <c r="G281" s="88" t="s">
        <v>1</v>
      </c>
      <c r="H281" s="88" t="s">
        <v>98</v>
      </c>
      <c r="I281" s="88" t="s">
        <v>48</v>
      </c>
      <c r="J281" s="98" t="s">
        <v>1286</v>
      </c>
      <c r="K281" s="89"/>
      <c r="L281" s="89"/>
      <c r="M281" s="89"/>
      <c r="N281" s="101" t="s">
        <v>1308</v>
      </c>
      <c r="O281" s="101" t="s">
        <v>1309</v>
      </c>
      <c r="P281" s="101" t="s">
        <v>1310</v>
      </c>
      <c r="Q281" s="89" t="s">
        <v>48</v>
      </c>
      <c r="R281" s="88"/>
      <c r="S281" s="145" t="s">
        <v>1183</v>
      </c>
      <c r="T281" s="217"/>
      <c r="U281" s="218"/>
      <c r="V281" s="167">
        <v>0</v>
      </c>
      <c r="W281" s="48" t="str">
        <f t="shared" si="40"/>
        <v>BILLING</v>
      </c>
      <c r="X281" s="13" t="str">
        <f t="shared" si="41"/>
        <v>江西联通</v>
      </c>
      <c r="Y281" s="37" t="str">
        <f t="shared" si="42"/>
        <v>0</v>
      </c>
      <c r="Z281" s="166"/>
      <c r="AG281" s="48" t="s">
        <v>252</v>
      </c>
      <c r="AH281" s="48" t="s">
        <v>4</v>
      </c>
      <c r="AI281" s="13">
        <f t="shared" si="43"/>
        <v>0</v>
      </c>
      <c r="AJ281" s="13">
        <f t="shared" si="44"/>
        <v>0</v>
      </c>
      <c r="AK281" s="13">
        <f t="shared" si="45"/>
        <v>0</v>
      </c>
      <c r="AL281" s="13">
        <v>3</v>
      </c>
      <c r="AM281" s="13">
        <v>1</v>
      </c>
      <c r="AN281" s="38">
        <f t="shared" si="46"/>
        <v>0</v>
      </c>
    </row>
    <row r="282" spans="1:40" ht="15" customHeight="1">
      <c r="A282" s="88" t="s">
        <v>226</v>
      </c>
      <c r="B282" s="88" t="s">
        <v>227</v>
      </c>
      <c r="C282" s="88" t="s">
        <v>934</v>
      </c>
      <c r="D282" s="88" t="s">
        <v>935</v>
      </c>
      <c r="E282" s="88" t="s">
        <v>886</v>
      </c>
      <c r="F282" s="88" t="s">
        <v>887</v>
      </c>
      <c r="G282" s="88" t="s">
        <v>1</v>
      </c>
      <c r="H282" s="88" t="s">
        <v>867</v>
      </c>
      <c r="I282" s="88" t="s">
        <v>48</v>
      </c>
      <c r="J282" s="98" t="s">
        <v>1286</v>
      </c>
      <c r="K282" s="89"/>
      <c r="L282" s="89"/>
      <c r="M282" s="89"/>
      <c r="N282" s="101" t="s">
        <v>1308</v>
      </c>
      <c r="O282" s="101" t="s">
        <v>1309</v>
      </c>
      <c r="P282" s="101" t="s">
        <v>1310</v>
      </c>
      <c r="Q282" s="89" t="s">
        <v>48</v>
      </c>
      <c r="R282" s="88"/>
      <c r="S282" s="145" t="s">
        <v>1183</v>
      </c>
      <c r="T282" s="217"/>
      <c r="U282" s="218"/>
      <c r="V282" s="167">
        <v>0</v>
      </c>
      <c r="W282" s="48" t="str">
        <f t="shared" si="40"/>
        <v>BILLING</v>
      </c>
      <c r="X282" s="13" t="str">
        <f t="shared" si="41"/>
        <v>江西联通</v>
      </c>
      <c r="Y282" s="37" t="str">
        <f t="shared" si="42"/>
        <v>0</v>
      </c>
      <c r="Z282" s="166"/>
      <c r="AG282" s="48" t="s">
        <v>252</v>
      </c>
      <c r="AH282" s="48" t="s">
        <v>449</v>
      </c>
      <c r="AI282" s="13">
        <f t="shared" si="43"/>
        <v>0</v>
      </c>
      <c r="AJ282" s="13">
        <f t="shared" si="44"/>
        <v>0</v>
      </c>
      <c r="AK282" s="13">
        <f t="shared" si="45"/>
        <v>0</v>
      </c>
      <c r="AL282" s="13">
        <v>0</v>
      </c>
      <c r="AM282" s="13">
        <v>0</v>
      </c>
      <c r="AN282" s="38" t="str">
        <f t="shared" si="46"/>
        <v>-</v>
      </c>
    </row>
    <row r="283" spans="1:40" ht="15" customHeight="1">
      <c r="A283" s="88" t="s">
        <v>226</v>
      </c>
      <c r="B283" s="88" t="s">
        <v>227</v>
      </c>
      <c r="C283" s="88" t="s">
        <v>934</v>
      </c>
      <c r="D283" s="88" t="s">
        <v>935</v>
      </c>
      <c r="E283" s="88" t="s">
        <v>959</v>
      </c>
      <c r="F283" s="88" t="s">
        <v>869</v>
      </c>
      <c r="G283" s="88" t="s">
        <v>1</v>
      </c>
      <c r="H283" s="88" t="s">
        <v>137</v>
      </c>
      <c r="I283" s="88" t="s">
        <v>48</v>
      </c>
      <c r="J283" s="98" t="s">
        <v>1286</v>
      </c>
      <c r="K283" s="89"/>
      <c r="L283" s="89"/>
      <c r="M283" s="89"/>
      <c r="N283" s="101" t="s">
        <v>1308</v>
      </c>
      <c r="O283" s="101" t="s">
        <v>1309</v>
      </c>
      <c r="P283" s="101" t="s">
        <v>1310</v>
      </c>
      <c r="Q283" s="89" t="s">
        <v>48</v>
      </c>
      <c r="R283" s="88"/>
      <c r="S283" s="145" t="s">
        <v>1183</v>
      </c>
      <c r="T283" s="217"/>
      <c r="U283" s="218"/>
      <c r="V283" s="167">
        <v>0</v>
      </c>
      <c r="W283" s="48" t="str">
        <f t="shared" si="40"/>
        <v>BILLING</v>
      </c>
      <c r="X283" s="13" t="str">
        <f t="shared" si="41"/>
        <v>江西联通</v>
      </c>
      <c r="Y283" s="37" t="str">
        <f t="shared" si="42"/>
        <v>0</v>
      </c>
      <c r="Z283" s="166"/>
      <c r="AG283" s="48" t="s">
        <v>252</v>
      </c>
      <c r="AH283" s="48" t="s">
        <v>0</v>
      </c>
      <c r="AI283" s="13">
        <f t="shared" si="43"/>
        <v>0</v>
      </c>
      <c r="AJ283" s="13">
        <f t="shared" si="44"/>
        <v>0</v>
      </c>
      <c r="AK283" s="13">
        <f t="shared" si="45"/>
        <v>0</v>
      </c>
      <c r="AL283" s="13">
        <v>0</v>
      </c>
      <c r="AM283" s="13">
        <v>0</v>
      </c>
      <c r="AN283" s="38" t="str">
        <f t="shared" si="46"/>
        <v>-</v>
      </c>
    </row>
    <row r="284" spans="1:40" ht="15" customHeight="1">
      <c r="A284" s="88" t="s">
        <v>226</v>
      </c>
      <c r="B284" s="88" t="s">
        <v>227</v>
      </c>
      <c r="C284" s="88" t="s">
        <v>934</v>
      </c>
      <c r="D284" s="88" t="s">
        <v>935</v>
      </c>
      <c r="E284" s="88" t="s">
        <v>945</v>
      </c>
      <c r="F284" s="88" t="s">
        <v>881</v>
      </c>
      <c r="G284" s="88" t="s">
        <v>1</v>
      </c>
      <c r="H284" s="88" t="s">
        <v>937</v>
      </c>
      <c r="I284" s="88" t="s">
        <v>48</v>
      </c>
      <c r="J284" s="98" t="s">
        <v>1286</v>
      </c>
      <c r="K284" s="89"/>
      <c r="L284" s="89"/>
      <c r="M284" s="89"/>
      <c r="N284" s="101" t="s">
        <v>1308</v>
      </c>
      <c r="O284" s="101" t="s">
        <v>1309</v>
      </c>
      <c r="P284" s="101" t="s">
        <v>1310</v>
      </c>
      <c r="Q284" s="89" t="s">
        <v>48</v>
      </c>
      <c r="R284" s="88"/>
      <c r="S284" s="145" t="s">
        <v>1183</v>
      </c>
      <c r="T284" s="217"/>
      <c r="U284" s="218"/>
      <c r="V284" s="167">
        <v>0</v>
      </c>
      <c r="W284" s="48" t="str">
        <f t="shared" si="40"/>
        <v>BILLING</v>
      </c>
      <c r="X284" s="13" t="str">
        <f t="shared" si="41"/>
        <v>江西联通</v>
      </c>
      <c r="Y284" s="37" t="str">
        <f t="shared" si="42"/>
        <v>0</v>
      </c>
      <c r="Z284" s="166"/>
      <c r="AG284" s="48" t="s">
        <v>252</v>
      </c>
      <c r="AH284" s="48" t="s">
        <v>5</v>
      </c>
      <c r="AI284" s="13">
        <f t="shared" si="43"/>
        <v>0</v>
      </c>
      <c r="AJ284" s="13">
        <f t="shared" si="44"/>
        <v>0</v>
      </c>
      <c r="AK284" s="13">
        <f t="shared" si="45"/>
        <v>0</v>
      </c>
      <c r="AL284" s="13">
        <v>1</v>
      </c>
      <c r="AM284" s="13">
        <v>1</v>
      </c>
      <c r="AN284" s="38">
        <f t="shared" si="46"/>
        <v>0</v>
      </c>
    </row>
    <row r="285" spans="1:40" ht="15" customHeight="1">
      <c r="A285" s="88" t="s">
        <v>226</v>
      </c>
      <c r="B285" s="88" t="s">
        <v>227</v>
      </c>
      <c r="C285" s="88" t="s">
        <v>934</v>
      </c>
      <c r="D285" s="88" t="s">
        <v>935</v>
      </c>
      <c r="E285" s="88" t="s">
        <v>939</v>
      </c>
      <c r="F285" s="88" t="s">
        <v>885</v>
      </c>
      <c r="G285" s="88" t="s">
        <v>1</v>
      </c>
      <c r="H285" s="88" t="s">
        <v>937</v>
      </c>
      <c r="I285" s="88" t="s">
        <v>48</v>
      </c>
      <c r="J285" s="98" t="s">
        <v>1286</v>
      </c>
      <c r="K285" s="89"/>
      <c r="L285" s="89"/>
      <c r="M285" s="89"/>
      <c r="N285" s="101" t="s">
        <v>1308</v>
      </c>
      <c r="O285" s="101" t="s">
        <v>1309</v>
      </c>
      <c r="P285" s="101" t="s">
        <v>1310</v>
      </c>
      <c r="Q285" s="89" t="s">
        <v>48</v>
      </c>
      <c r="R285" s="88"/>
      <c r="S285" s="145" t="s">
        <v>1183</v>
      </c>
      <c r="T285" s="217"/>
      <c r="U285" s="218"/>
      <c r="V285" s="167">
        <v>0</v>
      </c>
      <c r="W285" s="48" t="str">
        <f t="shared" si="40"/>
        <v>BILLING</v>
      </c>
      <c r="X285" s="13" t="str">
        <f t="shared" si="41"/>
        <v>江西联通</v>
      </c>
      <c r="Y285" s="37" t="str">
        <f t="shared" si="42"/>
        <v>0</v>
      </c>
      <c r="Z285" s="166"/>
      <c r="AG285" s="48" t="s">
        <v>254</v>
      </c>
      <c r="AH285" s="48" t="s">
        <v>0</v>
      </c>
      <c r="AI285" s="13">
        <f t="shared" si="43"/>
        <v>0</v>
      </c>
      <c r="AJ285" s="13">
        <f t="shared" si="44"/>
        <v>0</v>
      </c>
      <c r="AK285" s="13">
        <f t="shared" si="45"/>
        <v>0</v>
      </c>
      <c r="AL285" s="13">
        <v>0</v>
      </c>
      <c r="AM285" s="13">
        <v>0</v>
      </c>
      <c r="AN285" s="38" t="str">
        <f t="shared" si="46"/>
        <v>-</v>
      </c>
    </row>
    <row r="286" spans="1:40" ht="15" customHeight="1">
      <c r="A286" s="88" t="s">
        <v>226</v>
      </c>
      <c r="B286" s="88" t="s">
        <v>227</v>
      </c>
      <c r="C286" s="88" t="s">
        <v>934</v>
      </c>
      <c r="D286" s="88" t="s">
        <v>935</v>
      </c>
      <c r="E286" s="88" t="s">
        <v>940</v>
      </c>
      <c r="F286" s="88" t="s">
        <v>941</v>
      </c>
      <c r="G286" s="88" t="s">
        <v>1</v>
      </c>
      <c r="H286" s="88" t="s">
        <v>98</v>
      </c>
      <c r="I286" s="88" t="s">
        <v>48</v>
      </c>
      <c r="J286" s="98" t="s">
        <v>1286</v>
      </c>
      <c r="K286" s="89"/>
      <c r="L286" s="89"/>
      <c r="M286" s="89"/>
      <c r="N286" s="101" t="s">
        <v>1308</v>
      </c>
      <c r="O286" s="101" t="s">
        <v>1309</v>
      </c>
      <c r="P286" s="101" t="s">
        <v>1310</v>
      </c>
      <c r="Q286" s="89" t="s">
        <v>48</v>
      </c>
      <c r="R286" s="88"/>
      <c r="S286" s="145" t="s">
        <v>1183</v>
      </c>
      <c r="T286" s="217"/>
      <c r="U286" s="218"/>
      <c r="V286" s="167">
        <v>0</v>
      </c>
      <c r="W286" s="48" t="str">
        <f t="shared" si="40"/>
        <v>BILLING</v>
      </c>
      <c r="X286" s="13" t="str">
        <f t="shared" si="41"/>
        <v>江西联通</v>
      </c>
      <c r="Y286" s="37" t="str">
        <f t="shared" si="42"/>
        <v>0</v>
      </c>
      <c r="Z286" s="166"/>
      <c r="AG286" s="48" t="s">
        <v>254</v>
      </c>
      <c r="AH286" s="48" t="s">
        <v>2</v>
      </c>
      <c r="AI286" s="13">
        <f t="shared" si="43"/>
        <v>0</v>
      </c>
      <c r="AJ286" s="13">
        <f t="shared" si="44"/>
        <v>0</v>
      </c>
      <c r="AK286" s="13">
        <f t="shared" si="45"/>
        <v>0</v>
      </c>
      <c r="AL286" s="13">
        <v>0</v>
      </c>
      <c r="AM286" s="13">
        <v>0</v>
      </c>
      <c r="AN286" s="38" t="str">
        <f t="shared" si="46"/>
        <v>-</v>
      </c>
    </row>
    <row r="287" spans="1:40" ht="15" customHeight="1">
      <c r="A287" s="88" t="s">
        <v>226</v>
      </c>
      <c r="B287" s="88" t="s">
        <v>227</v>
      </c>
      <c r="C287" s="88" t="s">
        <v>934</v>
      </c>
      <c r="D287" s="88" t="s">
        <v>935</v>
      </c>
      <c r="E287" s="88" t="s">
        <v>873</v>
      </c>
      <c r="F287" s="88" t="s">
        <v>874</v>
      </c>
      <c r="G287" s="88" t="s">
        <v>1</v>
      </c>
      <c r="H287" s="88" t="s">
        <v>875</v>
      </c>
      <c r="I287" s="88" t="s">
        <v>48</v>
      </c>
      <c r="J287" s="98" t="s">
        <v>1286</v>
      </c>
      <c r="K287" s="89"/>
      <c r="L287" s="89"/>
      <c r="M287" s="89"/>
      <c r="N287" s="101" t="s">
        <v>1308</v>
      </c>
      <c r="O287" s="101" t="s">
        <v>1309</v>
      </c>
      <c r="P287" s="101" t="s">
        <v>1310</v>
      </c>
      <c r="Q287" s="89" t="s">
        <v>48</v>
      </c>
      <c r="R287" s="88"/>
      <c r="S287" s="145" t="s">
        <v>1183</v>
      </c>
      <c r="T287" s="217"/>
      <c r="U287" s="218"/>
      <c r="V287" s="167">
        <v>0</v>
      </c>
      <c r="W287" s="48" t="str">
        <f t="shared" si="40"/>
        <v>BILLING</v>
      </c>
      <c r="X287" s="13" t="str">
        <f t="shared" si="41"/>
        <v>江西联通</v>
      </c>
      <c r="Y287" s="37" t="str">
        <f t="shared" si="42"/>
        <v>0</v>
      </c>
      <c r="Z287" s="166"/>
      <c r="AG287" s="48" t="s">
        <v>254</v>
      </c>
      <c r="AH287" s="48" t="s">
        <v>449</v>
      </c>
      <c r="AI287" s="13">
        <f t="shared" si="43"/>
        <v>0</v>
      </c>
      <c r="AJ287" s="13">
        <f t="shared" si="44"/>
        <v>0</v>
      </c>
      <c r="AK287" s="13">
        <f t="shared" si="45"/>
        <v>0</v>
      </c>
      <c r="AL287" s="13">
        <v>0</v>
      </c>
      <c r="AM287" s="13">
        <v>0</v>
      </c>
      <c r="AN287" s="38" t="str">
        <f t="shared" si="46"/>
        <v>-</v>
      </c>
    </row>
    <row r="288" spans="1:40" ht="15" customHeight="1">
      <c r="A288" s="88" t="s">
        <v>226</v>
      </c>
      <c r="B288" s="88" t="s">
        <v>227</v>
      </c>
      <c r="C288" s="88" t="s">
        <v>934</v>
      </c>
      <c r="D288" s="88" t="s">
        <v>935</v>
      </c>
      <c r="E288" s="88" t="s">
        <v>882</v>
      </c>
      <c r="F288" s="88" t="s">
        <v>883</v>
      </c>
      <c r="G288" s="88" t="s">
        <v>1</v>
      </c>
      <c r="H288" s="88" t="s">
        <v>98</v>
      </c>
      <c r="I288" s="88" t="s">
        <v>48</v>
      </c>
      <c r="J288" s="98" t="s">
        <v>1286</v>
      </c>
      <c r="K288" s="89"/>
      <c r="L288" s="89"/>
      <c r="M288" s="89"/>
      <c r="N288" s="101" t="s">
        <v>1308</v>
      </c>
      <c r="O288" s="101" t="s">
        <v>1309</v>
      </c>
      <c r="P288" s="101" t="s">
        <v>1310</v>
      </c>
      <c r="Q288" s="89" t="s">
        <v>48</v>
      </c>
      <c r="R288" s="88"/>
      <c r="S288" s="145" t="s">
        <v>1183</v>
      </c>
      <c r="T288" s="217"/>
      <c r="U288" s="218"/>
      <c r="V288" s="167">
        <v>0</v>
      </c>
      <c r="W288" s="48" t="str">
        <f t="shared" si="40"/>
        <v>BILLING</v>
      </c>
      <c r="X288" s="13" t="str">
        <f t="shared" si="41"/>
        <v>江西联通</v>
      </c>
      <c r="Y288" s="37" t="str">
        <f t="shared" si="42"/>
        <v>0</v>
      </c>
      <c r="Z288" s="166"/>
      <c r="AG288" s="48" t="s">
        <v>254</v>
      </c>
      <c r="AH288" s="48" t="s">
        <v>4</v>
      </c>
      <c r="AI288" s="13">
        <f t="shared" si="43"/>
        <v>0</v>
      </c>
      <c r="AJ288" s="13">
        <f t="shared" si="44"/>
        <v>0</v>
      </c>
      <c r="AK288" s="13">
        <f t="shared" si="45"/>
        <v>0</v>
      </c>
      <c r="AL288" s="13">
        <v>0</v>
      </c>
      <c r="AM288" s="13">
        <v>0</v>
      </c>
      <c r="AN288" s="38" t="str">
        <f t="shared" si="46"/>
        <v>-</v>
      </c>
    </row>
    <row r="289" spans="1:40" ht="15" customHeight="1">
      <c r="A289" s="88" t="s">
        <v>226</v>
      </c>
      <c r="B289" s="88" t="s">
        <v>227</v>
      </c>
      <c r="C289" s="88" t="s">
        <v>934</v>
      </c>
      <c r="D289" s="88" t="s">
        <v>935</v>
      </c>
      <c r="E289" s="88" t="s">
        <v>859</v>
      </c>
      <c r="F289" s="88" t="s">
        <v>860</v>
      </c>
      <c r="G289" s="88" t="s">
        <v>1</v>
      </c>
      <c r="H289" s="88" t="s">
        <v>861</v>
      </c>
      <c r="I289" s="88" t="s">
        <v>48</v>
      </c>
      <c r="J289" s="98" t="s">
        <v>1286</v>
      </c>
      <c r="K289" s="89"/>
      <c r="L289" s="89"/>
      <c r="M289" s="89"/>
      <c r="N289" s="101" t="s">
        <v>1308</v>
      </c>
      <c r="O289" s="101" t="s">
        <v>1309</v>
      </c>
      <c r="P289" s="101" t="s">
        <v>1310</v>
      </c>
      <c r="Q289" s="89" t="s">
        <v>48</v>
      </c>
      <c r="R289" s="88"/>
      <c r="S289" s="145" t="s">
        <v>1183</v>
      </c>
      <c r="T289" s="217"/>
      <c r="U289" s="218"/>
      <c r="V289" s="167">
        <v>0</v>
      </c>
      <c r="W289" s="48" t="str">
        <f t="shared" si="40"/>
        <v>BILLING</v>
      </c>
      <c r="X289" s="13" t="str">
        <f t="shared" si="41"/>
        <v>江西联通</v>
      </c>
      <c r="Y289" s="37" t="str">
        <f t="shared" si="42"/>
        <v>0</v>
      </c>
      <c r="Z289" s="166"/>
      <c r="AG289" s="48" t="s">
        <v>354</v>
      </c>
      <c r="AH289" s="48" t="s">
        <v>265</v>
      </c>
      <c r="AI289" s="13">
        <f t="shared" si="43"/>
        <v>0</v>
      </c>
      <c r="AJ289" s="13">
        <f t="shared" si="44"/>
        <v>0</v>
      </c>
      <c r="AK289" s="13">
        <f t="shared" si="45"/>
        <v>0</v>
      </c>
      <c r="AL289" s="13">
        <v>0</v>
      </c>
      <c r="AM289" s="13">
        <v>0</v>
      </c>
      <c r="AN289" s="38" t="str">
        <f t="shared" si="46"/>
        <v>-</v>
      </c>
    </row>
    <row r="290" spans="1:40" ht="15" customHeight="1">
      <c r="A290" s="88" t="s">
        <v>226</v>
      </c>
      <c r="B290" s="88" t="s">
        <v>227</v>
      </c>
      <c r="C290" s="88" t="s">
        <v>934</v>
      </c>
      <c r="D290" s="88" t="s">
        <v>935</v>
      </c>
      <c r="E290" s="88" t="s">
        <v>905</v>
      </c>
      <c r="F290" s="88" t="s">
        <v>860</v>
      </c>
      <c r="G290" s="88" t="s">
        <v>1</v>
      </c>
      <c r="H290" s="88" t="s">
        <v>906</v>
      </c>
      <c r="I290" s="88" t="s">
        <v>48</v>
      </c>
      <c r="J290" s="98" t="s">
        <v>1286</v>
      </c>
      <c r="K290" s="89"/>
      <c r="L290" s="89"/>
      <c r="M290" s="89"/>
      <c r="N290" s="101" t="s">
        <v>1308</v>
      </c>
      <c r="O290" s="101" t="s">
        <v>1309</v>
      </c>
      <c r="P290" s="101" t="s">
        <v>1310</v>
      </c>
      <c r="Q290" s="89" t="s">
        <v>48</v>
      </c>
      <c r="R290" s="88"/>
      <c r="S290" s="145" t="s">
        <v>1183</v>
      </c>
      <c r="T290" s="217"/>
      <c r="U290" s="218"/>
      <c r="V290" s="167">
        <v>0</v>
      </c>
      <c r="W290" s="48" t="str">
        <f t="shared" si="40"/>
        <v>BILLING</v>
      </c>
      <c r="X290" s="13" t="str">
        <f t="shared" si="41"/>
        <v>江西联通</v>
      </c>
      <c r="Y290" s="37" t="str">
        <f t="shared" si="42"/>
        <v>0</v>
      </c>
      <c r="Z290" s="166"/>
      <c r="AG290" s="48" t="s">
        <v>354</v>
      </c>
      <c r="AH290" s="48" t="s">
        <v>449</v>
      </c>
      <c r="AI290" s="13">
        <f t="shared" si="43"/>
        <v>0</v>
      </c>
      <c r="AJ290" s="13">
        <f t="shared" si="44"/>
        <v>0</v>
      </c>
      <c r="AK290" s="13">
        <f t="shared" si="45"/>
        <v>0</v>
      </c>
      <c r="AL290" s="13">
        <v>0</v>
      </c>
      <c r="AM290" s="13">
        <v>0</v>
      </c>
      <c r="AN290" s="38" t="str">
        <f t="shared" si="46"/>
        <v>-</v>
      </c>
    </row>
    <row r="291" spans="1:40" ht="15" customHeight="1">
      <c r="A291" s="88" t="s">
        <v>226</v>
      </c>
      <c r="B291" s="88" t="s">
        <v>227</v>
      </c>
      <c r="C291" s="88" t="s">
        <v>934</v>
      </c>
      <c r="D291" s="88" t="s">
        <v>935</v>
      </c>
      <c r="E291" s="88" t="s">
        <v>936</v>
      </c>
      <c r="F291" s="88" t="s">
        <v>879</v>
      </c>
      <c r="G291" s="88" t="s">
        <v>1</v>
      </c>
      <c r="H291" s="88" t="s">
        <v>937</v>
      </c>
      <c r="I291" s="88" t="s">
        <v>48</v>
      </c>
      <c r="J291" s="98" t="s">
        <v>1286</v>
      </c>
      <c r="K291" s="89"/>
      <c r="L291" s="89"/>
      <c r="M291" s="89"/>
      <c r="N291" s="101" t="s">
        <v>1308</v>
      </c>
      <c r="O291" s="101" t="s">
        <v>1309</v>
      </c>
      <c r="P291" s="101" t="s">
        <v>1310</v>
      </c>
      <c r="Q291" s="89" t="s">
        <v>48</v>
      </c>
      <c r="R291" s="88"/>
      <c r="S291" s="145" t="s">
        <v>1183</v>
      </c>
      <c r="T291" s="217"/>
      <c r="U291" s="218"/>
      <c r="V291" s="167">
        <v>0</v>
      </c>
      <c r="W291" s="48" t="str">
        <f t="shared" si="40"/>
        <v>BILLING</v>
      </c>
      <c r="X291" s="13" t="str">
        <f t="shared" si="41"/>
        <v>江西联通</v>
      </c>
      <c r="Y291" s="37" t="str">
        <f t="shared" si="42"/>
        <v>0</v>
      </c>
      <c r="Z291" s="166"/>
      <c r="AG291" s="48" t="s">
        <v>8</v>
      </c>
      <c r="AH291" s="48" t="s">
        <v>4</v>
      </c>
      <c r="AI291" s="13">
        <f t="shared" si="43"/>
        <v>0</v>
      </c>
      <c r="AJ291" s="13">
        <f t="shared" si="44"/>
        <v>0</v>
      </c>
      <c r="AK291" s="13">
        <f t="shared" si="45"/>
        <v>0</v>
      </c>
      <c r="AL291" s="13">
        <v>0</v>
      </c>
      <c r="AM291" s="13">
        <v>0</v>
      </c>
      <c r="AN291" s="38" t="str">
        <f t="shared" si="46"/>
        <v>-</v>
      </c>
    </row>
    <row r="292" spans="1:40" ht="15" customHeight="1">
      <c r="A292" s="88" t="s">
        <v>226</v>
      </c>
      <c r="B292" s="88" t="s">
        <v>227</v>
      </c>
      <c r="C292" s="88" t="s">
        <v>934</v>
      </c>
      <c r="D292" s="88" t="s">
        <v>935</v>
      </c>
      <c r="E292" s="88" t="s">
        <v>938</v>
      </c>
      <c r="F292" s="88" t="s">
        <v>872</v>
      </c>
      <c r="G292" s="88" t="s">
        <v>1</v>
      </c>
      <c r="H292" s="88" t="s">
        <v>937</v>
      </c>
      <c r="I292" s="88" t="s">
        <v>48</v>
      </c>
      <c r="J292" s="98" t="s">
        <v>1286</v>
      </c>
      <c r="K292" s="89"/>
      <c r="L292" s="89"/>
      <c r="M292" s="89"/>
      <c r="N292" s="101" t="s">
        <v>1308</v>
      </c>
      <c r="O292" s="101" t="s">
        <v>1309</v>
      </c>
      <c r="P292" s="101" t="s">
        <v>1310</v>
      </c>
      <c r="Q292" s="89" t="s">
        <v>48</v>
      </c>
      <c r="R292" s="88"/>
      <c r="S292" s="145" t="s">
        <v>1183</v>
      </c>
      <c r="T292" s="217"/>
      <c r="U292" s="218"/>
      <c r="V292" s="167">
        <v>0</v>
      </c>
      <c r="W292" s="48" t="str">
        <f t="shared" si="40"/>
        <v>BILLING</v>
      </c>
      <c r="X292" s="13" t="str">
        <f t="shared" si="41"/>
        <v>江西联通</v>
      </c>
      <c r="Y292" s="37" t="str">
        <f t="shared" si="42"/>
        <v>0</v>
      </c>
      <c r="Z292" s="166"/>
      <c r="AG292" s="48" t="s">
        <v>8</v>
      </c>
      <c r="AH292" s="48" t="s">
        <v>0</v>
      </c>
      <c r="AI292" s="13">
        <f t="shared" si="43"/>
        <v>0</v>
      </c>
      <c r="AJ292" s="13">
        <f t="shared" si="44"/>
        <v>0</v>
      </c>
      <c r="AK292" s="13">
        <f t="shared" si="45"/>
        <v>0</v>
      </c>
      <c r="AL292" s="13">
        <v>0</v>
      </c>
      <c r="AM292" s="13">
        <v>0</v>
      </c>
      <c r="AN292" s="38" t="str">
        <f t="shared" si="46"/>
        <v>-</v>
      </c>
    </row>
    <row r="293" spans="1:40" ht="15" customHeight="1">
      <c r="A293" s="88" t="s">
        <v>226</v>
      </c>
      <c r="B293" s="88" t="s">
        <v>227</v>
      </c>
      <c r="C293" s="88" t="s">
        <v>934</v>
      </c>
      <c r="D293" s="88" t="s">
        <v>935</v>
      </c>
      <c r="E293" s="88" t="s">
        <v>946</v>
      </c>
      <c r="F293" s="88" t="s">
        <v>889</v>
      </c>
      <c r="G293" s="88" t="s">
        <v>1</v>
      </c>
      <c r="H293" s="88" t="s">
        <v>937</v>
      </c>
      <c r="I293" s="88" t="s">
        <v>48</v>
      </c>
      <c r="J293" s="98" t="s">
        <v>1286</v>
      </c>
      <c r="K293" s="89"/>
      <c r="L293" s="89"/>
      <c r="M293" s="89"/>
      <c r="N293" s="101" t="s">
        <v>1308</v>
      </c>
      <c r="O293" s="101" t="s">
        <v>1309</v>
      </c>
      <c r="P293" s="101" t="s">
        <v>1310</v>
      </c>
      <c r="Q293" s="89" t="s">
        <v>48</v>
      </c>
      <c r="R293" s="88"/>
      <c r="S293" s="145" t="s">
        <v>1183</v>
      </c>
      <c r="T293" s="217"/>
      <c r="U293" s="218"/>
      <c r="V293" s="167">
        <v>0</v>
      </c>
      <c r="W293" s="48" t="str">
        <f t="shared" si="40"/>
        <v>BILLING</v>
      </c>
      <c r="X293" s="13" t="str">
        <f t="shared" si="41"/>
        <v>江西联通</v>
      </c>
      <c r="Y293" s="37" t="str">
        <f t="shared" si="42"/>
        <v>0</v>
      </c>
      <c r="Z293" s="166"/>
      <c r="AG293" s="48" t="s">
        <v>8</v>
      </c>
      <c r="AH293" s="48" t="s">
        <v>449</v>
      </c>
      <c r="AI293" s="13">
        <f t="shared" si="43"/>
        <v>0</v>
      </c>
      <c r="AJ293" s="13">
        <f t="shared" si="44"/>
        <v>0</v>
      </c>
      <c r="AK293" s="13">
        <f t="shared" si="45"/>
        <v>0</v>
      </c>
      <c r="AL293" s="13">
        <v>0</v>
      </c>
      <c r="AM293" s="13">
        <v>0</v>
      </c>
      <c r="AN293" s="38" t="str">
        <f t="shared" si="46"/>
        <v>-</v>
      </c>
    </row>
    <row r="294" spans="1:40" ht="15" customHeight="1">
      <c r="A294" s="88" t="s">
        <v>642</v>
      </c>
      <c r="B294" s="88" t="s">
        <v>643</v>
      </c>
      <c r="C294" s="88" t="s">
        <v>934</v>
      </c>
      <c r="D294" s="88" t="s">
        <v>935</v>
      </c>
      <c r="E294" s="88" t="s">
        <v>940</v>
      </c>
      <c r="F294" s="88" t="s">
        <v>941</v>
      </c>
      <c r="G294" s="88" t="s">
        <v>1</v>
      </c>
      <c r="H294" s="88" t="s">
        <v>98</v>
      </c>
      <c r="I294" s="88" t="s">
        <v>48</v>
      </c>
      <c r="J294" s="98" t="s">
        <v>1292</v>
      </c>
      <c r="K294" s="89"/>
      <c r="L294" s="89"/>
      <c r="M294" s="89"/>
      <c r="N294" s="101" t="s">
        <v>1293</v>
      </c>
      <c r="O294" s="101" t="s">
        <v>1294</v>
      </c>
      <c r="P294" s="101" t="s">
        <v>1295</v>
      </c>
      <c r="Q294" s="89" t="s">
        <v>48</v>
      </c>
      <c r="R294" s="88"/>
      <c r="S294" s="13" t="s">
        <v>1000</v>
      </c>
      <c r="T294" s="217"/>
      <c r="U294" s="218"/>
      <c r="V294" s="167">
        <v>0</v>
      </c>
      <c r="W294" s="48" t="str">
        <f t="shared" si="40"/>
        <v>BILLING</v>
      </c>
      <c r="X294" s="13" t="str">
        <f t="shared" si="41"/>
        <v>辽宁联通</v>
      </c>
      <c r="Y294" s="37" t="str">
        <f t="shared" si="42"/>
        <v>0</v>
      </c>
      <c r="Z294" s="166"/>
      <c r="AG294" s="48" t="s">
        <v>259</v>
      </c>
      <c r="AH294" s="48" t="s">
        <v>4</v>
      </c>
      <c r="AI294" s="13">
        <f t="shared" si="43"/>
        <v>0</v>
      </c>
      <c r="AJ294" s="13">
        <f t="shared" si="44"/>
        <v>0</v>
      </c>
      <c r="AK294" s="13">
        <f t="shared" si="45"/>
        <v>0</v>
      </c>
      <c r="AL294" s="13">
        <v>0</v>
      </c>
      <c r="AM294" s="13">
        <v>0</v>
      </c>
      <c r="AN294" s="38" t="str">
        <f t="shared" si="46"/>
        <v>-</v>
      </c>
    </row>
    <row r="295" spans="1:40" ht="15" customHeight="1">
      <c r="A295" s="88" t="s">
        <v>642</v>
      </c>
      <c r="B295" s="88" t="s">
        <v>643</v>
      </c>
      <c r="C295" s="88" t="s">
        <v>934</v>
      </c>
      <c r="D295" s="88" t="s">
        <v>935</v>
      </c>
      <c r="E295" s="88" t="s">
        <v>859</v>
      </c>
      <c r="F295" s="88" t="s">
        <v>860</v>
      </c>
      <c r="G295" s="88" t="s">
        <v>1</v>
      </c>
      <c r="H295" s="88" t="s">
        <v>861</v>
      </c>
      <c r="I295" s="88" t="s">
        <v>48</v>
      </c>
      <c r="J295" s="98" t="s">
        <v>1292</v>
      </c>
      <c r="K295" s="89"/>
      <c r="L295" s="89"/>
      <c r="M295" s="89"/>
      <c r="N295" s="101" t="s">
        <v>1293</v>
      </c>
      <c r="O295" s="101" t="s">
        <v>1294</v>
      </c>
      <c r="P295" s="101" t="s">
        <v>1295</v>
      </c>
      <c r="Q295" s="89" t="s">
        <v>48</v>
      </c>
      <c r="R295" s="88"/>
      <c r="S295" s="13" t="s">
        <v>1000</v>
      </c>
      <c r="T295" s="217"/>
      <c r="U295" s="218"/>
      <c r="V295" s="167">
        <v>0</v>
      </c>
      <c r="W295" s="48" t="str">
        <f t="shared" si="40"/>
        <v>BILLING</v>
      </c>
      <c r="X295" s="13" t="str">
        <f t="shared" si="41"/>
        <v>辽宁联通</v>
      </c>
      <c r="Y295" s="37" t="str">
        <f t="shared" si="42"/>
        <v>0</v>
      </c>
      <c r="Z295" s="166"/>
      <c r="AG295" s="48" t="s">
        <v>259</v>
      </c>
      <c r="AH295" s="48" t="s">
        <v>0</v>
      </c>
      <c r="AI295" s="13">
        <f t="shared" si="43"/>
        <v>0</v>
      </c>
      <c r="AJ295" s="13">
        <f t="shared" si="44"/>
        <v>0</v>
      </c>
      <c r="AK295" s="13">
        <f t="shared" si="45"/>
        <v>0</v>
      </c>
      <c r="AL295" s="13">
        <v>0</v>
      </c>
      <c r="AM295" s="13">
        <v>0</v>
      </c>
      <c r="AN295" s="38" t="str">
        <f t="shared" si="46"/>
        <v>-</v>
      </c>
    </row>
    <row r="296" spans="1:40" ht="15" customHeight="1">
      <c r="A296" s="88" t="s">
        <v>642</v>
      </c>
      <c r="B296" s="88" t="s">
        <v>643</v>
      </c>
      <c r="C296" s="88" t="s">
        <v>934</v>
      </c>
      <c r="D296" s="88" t="s">
        <v>935</v>
      </c>
      <c r="E296" s="88" t="s">
        <v>945</v>
      </c>
      <c r="F296" s="88" t="s">
        <v>881</v>
      </c>
      <c r="G296" s="88" t="s">
        <v>1</v>
      </c>
      <c r="H296" s="88" t="s">
        <v>937</v>
      </c>
      <c r="I296" s="88" t="s">
        <v>48</v>
      </c>
      <c r="J296" s="98" t="s">
        <v>1292</v>
      </c>
      <c r="K296" s="89"/>
      <c r="L296" s="89"/>
      <c r="M296" s="89"/>
      <c r="N296" s="101" t="s">
        <v>1293</v>
      </c>
      <c r="O296" s="101" t="s">
        <v>1294</v>
      </c>
      <c r="P296" s="101" t="s">
        <v>1295</v>
      </c>
      <c r="Q296" s="89" t="s">
        <v>48</v>
      </c>
      <c r="R296" s="88"/>
      <c r="S296" s="13" t="s">
        <v>1000</v>
      </c>
      <c r="T296" s="217"/>
      <c r="U296" s="218"/>
      <c r="V296" s="167">
        <v>0</v>
      </c>
      <c r="W296" s="48" t="str">
        <f t="shared" si="40"/>
        <v>BILLING</v>
      </c>
      <c r="X296" s="13" t="str">
        <f t="shared" si="41"/>
        <v>辽宁联通</v>
      </c>
      <c r="Y296" s="37" t="str">
        <f t="shared" si="42"/>
        <v>0</v>
      </c>
      <c r="Z296" s="166"/>
      <c r="AG296" s="48" t="s">
        <v>259</v>
      </c>
      <c r="AH296" s="48" t="s">
        <v>1</v>
      </c>
      <c r="AI296" s="13">
        <f t="shared" si="43"/>
        <v>0</v>
      </c>
      <c r="AJ296" s="13">
        <f t="shared" si="44"/>
        <v>0</v>
      </c>
      <c r="AK296" s="13">
        <f t="shared" si="45"/>
        <v>0</v>
      </c>
      <c r="AL296" s="13">
        <v>4</v>
      </c>
      <c r="AM296" s="13">
        <v>4</v>
      </c>
      <c r="AN296" s="38">
        <f t="shared" si="46"/>
        <v>0</v>
      </c>
    </row>
    <row r="297" spans="1:40" ht="15" customHeight="1">
      <c r="A297" s="88" t="s">
        <v>642</v>
      </c>
      <c r="B297" s="88" t="s">
        <v>643</v>
      </c>
      <c r="C297" s="88" t="s">
        <v>934</v>
      </c>
      <c r="D297" s="88" t="s">
        <v>935</v>
      </c>
      <c r="E297" s="88" t="s">
        <v>936</v>
      </c>
      <c r="F297" s="88" t="s">
        <v>879</v>
      </c>
      <c r="G297" s="88" t="s">
        <v>1</v>
      </c>
      <c r="H297" s="88" t="s">
        <v>937</v>
      </c>
      <c r="I297" s="88" t="s">
        <v>48</v>
      </c>
      <c r="J297" s="98" t="s">
        <v>1292</v>
      </c>
      <c r="K297" s="89"/>
      <c r="L297" s="89"/>
      <c r="M297" s="89"/>
      <c r="N297" s="101" t="s">
        <v>1293</v>
      </c>
      <c r="O297" s="101" t="s">
        <v>1294</v>
      </c>
      <c r="P297" s="101" t="s">
        <v>1295</v>
      </c>
      <c r="Q297" s="89" t="s">
        <v>48</v>
      </c>
      <c r="R297" s="88"/>
      <c r="S297" s="13" t="s">
        <v>1000</v>
      </c>
      <c r="T297" s="217"/>
      <c r="U297" s="218"/>
      <c r="V297" s="167">
        <v>0</v>
      </c>
      <c r="W297" s="48" t="str">
        <f t="shared" si="40"/>
        <v>BILLING</v>
      </c>
      <c r="X297" s="13" t="str">
        <f t="shared" si="41"/>
        <v>辽宁联通</v>
      </c>
      <c r="Y297" s="37" t="str">
        <f t="shared" si="42"/>
        <v>0</v>
      </c>
      <c r="Z297" s="166"/>
      <c r="AG297" s="48" t="s">
        <v>259</v>
      </c>
      <c r="AH297" s="48" t="s">
        <v>449</v>
      </c>
      <c r="AI297" s="13">
        <f t="shared" si="43"/>
        <v>0</v>
      </c>
      <c r="AJ297" s="13">
        <f t="shared" si="44"/>
        <v>0</v>
      </c>
      <c r="AK297" s="13">
        <f t="shared" si="45"/>
        <v>0</v>
      </c>
      <c r="AL297" s="13">
        <v>0</v>
      </c>
      <c r="AM297" s="13">
        <v>0</v>
      </c>
      <c r="AN297" s="38" t="str">
        <f t="shared" si="46"/>
        <v>-</v>
      </c>
    </row>
    <row r="298" spans="1:40" ht="15" customHeight="1">
      <c r="A298" s="88" t="s">
        <v>642</v>
      </c>
      <c r="B298" s="88" t="s">
        <v>643</v>
      </c>
      <c r="C298" s="88" t="s">
        <v>934</v>
      </c>
      <c r="D298" s="88" t="s">
        <v>935</v>
      </c>
      <c r="E298" s="88" t="s">
        <v>939</v>
      </c>
      <c r="F298" s="88" t="s">
        <v>885</v>
      </c>
      <c r="G298" s="88" t="s">
        <v>1</v>
      </c>
      <c r="H298" s="88" t="s">
        <v>937</v>
      </c>
      <c r="I298" s="88" t="s">
        <v>48</v>
      </c>
      <c r="J298" s="98" t="s">
        <v>1292</v>
      </c>
      <c r="K298" s="89"/>
      <c r="L298" s="89"/>
      <c r="M298" s="89"/>
      <c r="N298" s="101" t="s">
        <v>1293</v>
      </c>
      <c r="O298" s="101" t="s">
        <v>1294</v>
      </c>
      <c r="P298" s="101" t="s">
        <v>1295</v>
      </c>
      <c r="Q298" s="89" t="s">
        <v>48</v>
      </c>
      <c r="R298" s="88"/>
      <c r="S298" s="13" t="s">
        <v>1000</v>
      </c>
      <c r="T298" s="217"/>
      <c r="U298" s="218"/>
      <c r="V298" s="167">
        <v>0</v>
      </c>
      <c r="W298" s="48" t="str">
        <f t="shared" si="40"/>
        <v>BILLING</v>
      </c>
      <c r="X298" s="13" t="str">
        <f t="shared" si="41"/>
        <v>辽宁联通</v>
      </c>
      <c r="Y298" s="37" t="str">
        <f t="shared" si="42"/>
        <v>0</v>
      </c>
      <c r="Z298" s="166"/>
      <c r="AG298" s="48" t="s">
        <v>261</v>
      </c>
      <c r="AH298" s="48" t="s">
        <v>495</v>
      </c>
      <c r="AI298" s="13">
        <f t="shared" si="43"/>
        <v>3</v>
      </c>
      <c r="AJ298" s="13">
        <f t="shared" si="44"/>
        <v>0</v>
      </c>
      <c r="AK298" s="13">
        <f t="shared" si="45"/>
        <v>0</v>
      </c>
      <c r="AL298" s="13">
        <v>0</v>
      </c>
      <c r="AM298" s="13">
        <v>0</v>
      </c>
      <c r="AN298" s="38" t="str">
        <f t="shared" si="46"/>
        <v>-</v>
      </c>
    </row>
    <row r="299" spans="1:40" ht="15" customHeight="1">
      <c r="A299" s="88" t="s">
        <v>642</v>
      </c>
      <c r="B299" s="88" t="s">
        <v>643</v>
      </c>
      <c r="C299" s="88" t="s">
        <v>934</v>
      </c>
      <c r="D299" s="88" t="s">
        <v>935</v>
      </c>
      <c r="E299" s="88" t="s">
        <v>938</v>
      </c>
      <c r="F299" s="88" t="s">
        <v>872</v>
      </c>
      <c r="G299" s="88" t="s">
        <v>1</v>
      </c>
      <c r="H299" s="88" t="s">
        <v>937</v>
      </c>
      <c r="I299" s="88" t="s">
        <v>48</v>
      </c>
      <c r="J299" s="98" t="s">
        <v>1292</v>
      </c>
      <c r="K299" s="89"/>
      <c r="L299" s="89"/>
      <c r="M299" s="89"/>
      <c r="N299" s="101" t="s">
        <v>1293</v>
      </c>
      <c r="O299" s="101" t="s">
        <v>1294</v>
      </c>
      <c r="P299" s="101" t="s">
        <v>1295</v>
      </c>
      <c r="Q299" s="89" t="s">
        <v>48</v>
      </c>
      <c r="R299" s="88"/>
      <c r="S299" s="13" t="s">
        <v>1000</v>
      </c>
      <c r="T299" s="217"/>
      <c r="U299" s="218"/>
      <c r="V299" s="167">
        <v>0</v>
      </c>
      <c r="W299" s="48" t="str">
        <f t="shared" si="40"/>
        <v>BILLING</v>
      </c>
      <c r="X299" s="13" t="str">
        <f t="shared" si="41"/>
        <v>辽宁联通</v>
      </c>
      <c r="Y299" s="37" t="str">
        <f t="shared" si="42"/>
        <v>0</v>
      </c>
      <c r="Z299" s="166"/>
      <c r="AG299" s="48" t="s">
        <v>261</v>
      </c>
      <c r="AH299" s="48" t="s">
        <v>449</v>
      </c>
      <c r="AI299" s="13">
        <f t="shared" si="43"/>
        <v>0</v>
      </c>
      <c r="AJ299" s="13">
        <f t="shared" si="44"/>
        <v>0</v>
      </c>
      <c r="AK299" s="13">
        <f t="shared" si="45"/>
        <v>0</v>
      </c>
      <c r="AL299" s="13">
        <v>0</v>
      </c>
      <c r="AM299" s="13">
        <v>0</v>
      </c>
      <c r="AN299" s="38" t="str">
        <f t="shared" si="46"/>
        <v>-</v>
      </c>
    </row>
    <row r="300" spans="1:40" ht="15" customHeight="1">
      <c r="A300" s="88" t="s">
        <v>642</v>
      </c>
      <c r="B300" s="88" t="s">
        <v>643</v>
      </c>
      <c r="C300" s="88" t="s">
        <v>934</v>
      </c>
      <c r="D300" s="88" t="s">
        <v>935</v>
      </c>
      <c r="E300" s="88" t="s">
        <v>868</v>
      </c>
      <c r="F300" s="88" t="s">
        <v>869</v>
      </c>
      <c r="G300" s="88" t="s">
        <v>1</v>
      </c>
      <c r="H300" s="88" t="s">
        <v>41</v>
      </c>
      <c r="I300" s="88" t="s">
        <v>48</v>
      </c>
      <c r="J300" s="98" t="s">
        <v>1292</v>
      </c>
      <c r="K300" s="89"/>
      <c r="L300" s="89"/>
      <c r="M300" s="89"/>
      <c r="N300" s="101" t="s">
        <v>1293</v>
      </c>
      <c r="O300" s="101" t="s">
        <v>1294</v>
      </c>
      <c r="P300" s="101" t="s">
        <v>1295</v>
      </c>
      <c r="Q300" s="89" t="s">
        <v>48</v>
      </c>
      <c r="R300" s="88"/>
      <c r="S300" s="13" t="s">
        <v>1000</v>
      </c>
      <c r="T300" s="217"/>
      <c r="U300" s="218"/>
      <c r="V300" s="167">
        <v>0</v>
      </c>
      <c r="W300" s="48" t="str">
        <f t="shared" si="40"/>
        <v>BILLING</v>
      </c>
      <c r="X300" s="13" t="str">
        <f t="shared" si="41"/>
        <v>辽宁联通</v>
      </c>
      <c r="Y300" s="37" t="str">
        <f t="shared" si="42"/>
        <v>0</v>
      </c>
      <c r="Z300" s="166"/>
      <c r="AG300" s="48" t="s">
        <v>261</v>
      </c>
      <c r="AH300" s="48" t="s">
        <v>494</v>
      </c>
      <c r="AI300" s="13">
        <f t="shared" si="43"/>
        <v>0</v>
      </c>
      <c r="AJ300" s="13">
        <f t="shared" si="44"/>
        <v>0</v>
      </c>
      <c r="AK300" s="13">
        <f t="shared" si="45"/>
        <v>0</v>
      </c>
      <c r="AL300" s="13">
        <v>0</v>
      </c>
      <c r="AM300" s="13">
        <v>0</v>
      </c>
      <c r="AN300" s="38" t="str">
        <f t="shared" si="46"/>
        <v>-</v>
      </c>
    </row>
    <row r="301" spans="1:40" ht="15" customHeight="1">
      <c r="A301" s="88" t="s">
        <v>642</v>
      </c>
      <c r="B301" s="88" t="s">
        <v>643</v>
      </c>
      <c r="C301" s="88" t="s">
        <v>934</v>
      </c>
      <c r="D301" s="88" t="s">
        <v>935</v>
      </c>
      <c r="E301" s="88" t="s">
        <v>943</v>
      </c>
      <c r="F301" s="88" t="s">
        <v>944</v>
      </c>
      <c r="G301" s="88" t="s">
        <v>1</v>
      </c>
      <c r="H301" s="88" t="s">
        <v>98</v>
      </c>
      <c r="I301" s="88" t="s">
        <v>48</v>
      </c>
      <c r="J301" s="98" t="s">
        <v>1292</v>
      </c>
      <c r="K301" s="89"/>
      <c r="L301" s="89"/>
      <c r="M301" s="89"/>
      <c r="N301" s="101" t="s">
        <v>1293</v>
      </c>
      <c r="O301" s="101" t="s">
        <v>1294</v>
      </c>
      <c r="P301" s="101" t="s">
        <v>1295</v>
      </c>
      <c r="Q301" s="89" t="s">
        <v>48</v>
      </c>
      <c r="R301" s="88"/>
      <c r="S301" s="13" t="s">
        <v>1000</v>
      </c>
      <c r="T301" s="217"/>
      <c r="U301" s="218"/>
      <c r="V301" s="167">
        <v>0</v>
      </c>
      <c r="W301" s="48" t="str">
        <f t="shared" si="40"/>
        <v>BILLING</v>
      </c>
      <c r="X301" s="13" t="str">
        <f t="shared" si="41"/>
        <v>辽宁联通</v>
      </c>
      <c r="Y301" s="37" t="str">
        <f t="shared" si="42"/>
        <v>0</v>
      </c>
      <c r="Z301" s="166"/>
      <c r="AG301" s="48" t="s">
        <v>261</v>
      </c>
      <c r="AH301" s="48" t="s">
        <v>0</v>
      </c>
      <c r="AI301" s="13">
        <f t="shared" si="43"/>
        <v>0</v>
      </c>
      <c r="AJ301" s="13">
        <f t="shared" si="44"/>
        <v>0</v>
      </c>
      <c r="AK301" s="13">
        <f t="shared" si="45"/>
        <v>0</v>
      </c>
      <c r="AL301" s="13">
        <v>0</v>
      </c>
      <c r="AM301" s="13">
        <v>0</v>
      </c>
      <c r="AN301" s="38" t="str">
        <f t="shared" si="46"/>
        <v>-</v>
      </c>
    </row>
    <row r="302" spans="1:40" ht="15" customHeight="1">
      <c r="A302" s="88" t="s">
        <v>642</v>
      </c>
      <c r="B302" s="88" t="s">
        <v>643</v>
      </c>
      <c r="C302" s="88" t="s">
        <v>934</v>
      </c>
      <c r="D302" s="88" t="s">
        <v>935</v>
      </c>
      <c r="E302" s="88" t="s">
        <v>882</v>
      </c>
      <c r="F302" s="88" t="s">
        <v>883</v>
      </c>
      <c r="G302" s="88" t="s">
        <v>1</v>
      </c>
      <c r="H302" s="88" t="s">
        <v>98</v>
      </c>
      <c r="I302" s="88" t="s">
        <v>48</v>
      </c>
      <c r="J302" s="98" t="s">
        <v>1292</v>
      </c>
      <c r="K302" s="89"/>
      <c r="L302" s="89"/>
      <c r="M302" s="89"/>
      <c r="N302" s="101" t="s">
        <v>1293</v>
      </c>
      <c r="O302" s="101" t="s">
        <v>1294</v>
      </c>
      <c r="P302" s="101" t="s">
        <v>1295</v>
      </c>
      <c r="Q302" s="89" t="s">
        <v>48</v>
      </c>
      <c r="R302" s="88"/>
      <c r="S302" s="13" t="s">
        <v>1000</v>
      </c>
      <c r="T302" s="217"/>
      <c r="U302" s="218"/>
      <c r="V302" s="167">
        <v>0</v>
      </c>
      <c r="W302" s="48" t="str">
        <f t="shared" si="40"/>
        <v>BILLING</v>
      </c>
      <c r="X302" s="13" t="str">
        <f t="shared" si="41"/>
        <v>辽宁联通</v>
      </c>
      <c r="Y302" s="37" t="str">
        <f t="shared" si="42"/>
        <v>0</v>
      </c>
      <c r="Z302" s="166"/>
      <c r="AG302" s="48" t="s">
        <v>261</v>
      </c>
      <c r="AH302" s="48" t="s">
        <v>1</v>
      </c>
      <c r="AI302" s="13">
        <f t="shared" si="43"/>
        <v>1</v>
      </c>
      <c r="AJ302" s="13">
        <f t="shared" si="44"/>
        <v>1</v>
      </c>
      <c r="AK302" s="13">
        <f t="shared" si="45"/>
        <v>1</v>
      </c>
      <c r="AL302" s="13">
        <v>0</v>
      </c>
      <c r="AM302" s="13">
        <v>0</v>
      </c>
      <c r="AN302" s="38" t="str">
        <f t="shared" si="46"/>
        <v>-</v>
      </c>
    </row>
    <row r="303" spans="1:40" ht="15" customHeight="1">
      <c r="A303" s="88" t="s">
        <v>642</v>
      </c>
      <c r="B303" s="88" t="s">
        <v>643</v>
      </c>
      <c r="C303" s="88" t="s">
        <v>934</v>
      </c>
      <c r="D303" s="88" t="s">
        <v>935</v>
      </c>
      <c r="E303" s="88" t="s">
        <v>905</v>
      </c>
      <c r="F303" s="88" t="s">
        <v>860</v>
      </c>
      <c r="G303" s="88" t="s">
        <v>1</v>
      </c>
      <c r="H303" s="88" t="s">
        <v>906</v>
      </c>
      <c r="I303" s="88" t="s">
        <v>48</v>
      </c>
      <c r="J303" s="98" t="s">
        <v>1292</v>
      </c>
      <c r="K303" s="89"/>
      <c r="L303" s="89"/>
      <c r="M303" s="89"/>
      <c r="N303" s="101" t="s">
        <v>1293</v>
      </c>
      <c r="O303" s="101" t="s">
        <v>1294</v>
      </c>
      <c r="P303" s="101" t="s">
        <v>1295</v>
      </c>
      <c r="Q303" s="89" t="s">
        <v>48</v>
      </c>
      <c r="R303" s="88"/>
      <c r="S303" s="13" t="s">
        <v>1000</v>
      </c>
      <c r="T303" s="217"/>
      <c r="U303" s="218"/>
      <c r="V303" s="167">
        <v>0</v>
      </c>
      <c r="W303" s="48" t="str">
        <f t="shared" si="40"/>
        <v>BILLING</v>
      </c>
      <c r="X303" s="13" t="str">
        <f t="shared" si="41"/>
        <v>辽宁联通</v>
      </c>
      <c r="Y303" s="37" t="str">
        <f t="shared" si="42"/>
        <v>0</v>
      </c>
      <c r="Z303" s="166"/>
      <c r="AG303" s="48" t="s">
        <v>261</v>
      </c>
      <c r="AH303" s="48" t="s">
        <v>4</v>
      </c>
      <c r="AI303" s="13">
        <f t="shared" si="43"/>
        <v>0</v>
      </c>
      <c r="AJ303" s="13">
        <f t="shared" si="44"/>
        <v>0</v>
      </c>
      <c r="AK303" s="13">
        <f t="shared" si="45"/>
        <v>0</v>
      </c>
      <c r="AL303" s="13">
        <v>0</v>
      </c>
      <c r="AM303" s="13">
        <v>0</v>
      </c>
      <c r="AN303" s="38" t="str">
        <f t="shared" si="46"/>
        <v>-</v>
      </c>
    </row>
    <row r="304" spans="1:40" ht="15" customHeight="1">
      <c r="A304" s="88" t="s">
        <v>642</v>
      </c>
      <c r="B304" s="88" t="s">
        <v>643</v>
      </c>
      <c r="C304" s="88" t="s">
        <v>934</v>
      </c>
      <c r="D304" s="88" t="s">
        <v>935</v>
      </c>
      <c r="E304" s="88" t="s">
        <v>886</v>
      </c>
      <c r="F304" s="88" t="s">
        <v>887</v>
      </c>
      <c r="G304" s="88" t="s">
        <v>1</v>
      </c>
      <c r="H304" s="88" t="s">
        <v>867</v>
      </c>
      <c r="I304" s="88" t="s">
        <v>48</v>
      </c>
      <c r="J304" s="98" t="s">
        <v>1292</v>
      </c>
      <c r="K304" s="89"/>
      <c r="L304" s="89"/>
      <c r="M304" s="89"/>
      <c r="N304" s="101" t="s">
        <v>1293</v>
      </c>
      <c r="O304" s="101" t="s">
        <v>1294</v>
      </c>
      <c r="P304" s="101" t="s">
        <v>1295</v>
      </c>
      <c r="Q304" s="89" t="s">
        <v>48</v>
      </c>
      <c r="R304" s="88"/>
      <c r="S304" s="13" t="s">
        <v>1000</v>
      </c>
      <c r="T304" s="217"/>
      <c r="U304" s="218"/>
      <c r="V304" s="167">
        <v>0</v>
      </c>
      <c r="W304" s="48" t="str">
        <f t="shared" si="40"/>
        <v>BILLING</v>
      </c>
      <c r="X304" s="13" t="str">
        <f t="shared" si="41"/>
        <v>辽宁联通</v>
      </c>
      <c r="Y304" s="37" t="str">
        <f t="shared" si="42"/>
        <v>0</v>
      </c>
      <c r="Z304" s="166"/>
      <c r="AG304" s="48" t="s">
        <v>261</v>
      </c>
      <c r="AH304" s="48" t="s">
        <v>2</v>
      </c>
      <c r="AI304" s="13">
        <f t="shared" si="43"/>
        <v>0</v>
      </c>
      <c r="AJ304" s="13">
        <f t="shared" si="44"/>
        <v>0</v>
      </c>
      <c r="AK304" s="13">
        <f t="shared" si="45"/>
        <v>0</v>
      </c>
      <c r="AL304" s="13">
        <v>0</v>
      </c>
      <c r="AM304" s="13">
        <v>0</v>
      </c>
      <c r="AN304" s="38" t="str">
        <f t="shared" si="46"/>
        <v>-</v>
      </c>
    </row>
    <row r="305" spans="1:40" ht="15" customHeight="1">
      <c r="A305" s="88" t="s">
        <v>642</v>
      </c>
      <c r="B305" s="88" t="s">
        <v>643</v>
      </c>
      <c r="C305" s="88" t="s">
        <v>934</v>
      </c>
      <c r="D305" s="88" t="s">
        <v>935</v>
      </c>
      <c r="E305" s="88" t="s">
        <v>873</v>
      </c>
      <c r="F305" s="88" t="s">
        <v>874</v>
      </c>
      <c r="G305" s="88" t="s">
        <v>1</v>
      </c>
      <c r="H305" s="88" t="s">
        <v>875</v>
      </c>
      <c r="I305" s="88" t="s">
        <v>48</v>
      </c>
      <c r="J305" s="98" t="s">
        <v>1292</v>
      </c>
      <c r="K305" s="89"/>
      <c r="L305" s="89"/>
      <c r="M305" s="89"/>
      <c r="N305" s="101" t="s">
        <v>1293</v>
      </c>
      <c r="O305" s="101" t="s">
        <v>1294</v>
      </c>
      <c r="P305" s="101" t="s">
        <v>1295</v>
      </c>
      <c r="Q305" s="89" t="s">
        <v>48</v>
      </c>
      <c r="R305" s="88"/>
      <c r="S305" s="13" t="s">
        <v>1000</v>
      </c>
      <c r="T305" s="217"/>
      <c r="U305" s="218"/>
      <c r="V305" s="167">
        <v>0</v>
      </c>
      <c r="W305" s="48" t="str">
        <f t="shared" si="40"/>
        <v>BILLING</v>
      </c>
      <c r="X305" s="13" t="str">
        <f t="shared" si="41"/>
        <v>辽宁联通</v>
      </c>
      <c r="Y305" s="37" t="str">
        <f t="shared" si="42"/>
        <v>0</v>
      </c>
      <c r="Z305" s="166"/>
      <c r="AG305" s="183" t="s">
        <v>1406</v>
      </c>
    </row>
    <row r="306" spans="1:40" ht="15" customHeight="1">
      <c r="A306" s="88" t="s">
        <v>642</v>
      </c>
      <c r="B306" s="88" t="s">
        <v>643</v>
      </c>
      <c r="C306" s="88" t="s">
        <v>934</v>
      </c>
      <c r="D306" s="88" t="s">
        <v>935</v>
      </c>
      <c r="E306" s="88" t="s">
        <v>946</v>
      </c>
      <c r="F306" s="88" t="s">
        <v>889</v>
      </c>
      <c r="G306" s="88" t="s">
        <v>1</v>
      </c>
      <c r="H306" s="88" t="s">
        <v>937</v>
      </c>
      <c r="I306" s="88" t="s">
        <v>48</v>
      </c>
      <c r="J306" s="98" t="s">
        <v>1292</v>
      </c>
      <c r="K306" s="89"/>
      <c r="L306" s="89"/>
      <c r="M306" s="89"/>
      <c r="N306" s="101" t="s">
        <v>1293</v>
      </c>
      <c r="O306" s="101" t="s">
        <v>1294</v>
      </c>
      <c r="P306" s="101" t="s">
        <v>1295</v>
      </c>
      <c r="Q306" s="89" t="s">
        <v>48</v>
      </c>
      <c r="R306" s="88"/>
      <c r="S306" s="13" t="s">
        <v>1000</v>
      </c>
      <c r="T306" s="217"/>
      <c r="U306" s="218"/>
      <c r="V306" s="167">
        <v>0</v>
      </c>
      <c r="W306" s="48" t="str">
        <f t="shared" si="40"/>
        <v>BILLING</v>
      </c>
      <c r="X306" s="13" t="str">
        <f t="shared" si="41"/>
        <v>辽宁联通</v>
      </c>
      <c r="Y306" s="37" t="str">
        <f t="shared" si="42"/>
        <v>0</v>
      </c>
      <c r="Z306" s="166"/>
      <c r="AN306" s="91"/>
    </row>
    <row r="307" spans="1:40" ht="15" customHeight="1">
      <c r="A307" s="88" t="s">
        <v>127</v>
      </c>
      <c r="B307" s="88" t="s">
        <v>128</v>
      </c>
      <c r="C307" s="88" t="s">
        <v>934</v>
      </c>
      <c r="D307" s="88" t="s">
        <v>935</v>
      </c>
      <c r="E307" s="88" t="s">
        <v>876</v>
      </c>
      <c r="F307" s="88" t="s">
        <v>877</v>
      </c>
      <c r="G307" s="88" t="s">
        <v>1</v>
      </c>
      <c r="H307" s="88" t="s">
        <v>722</v>
      </c>
      <c r="I307" s="88" t="s">
        <v>48</v>
      </c>
      <c r="J307" s="98" t="s">
        <v>86</v>
      </c>
      <c r="K307" s="89" t="s">
        <v>120</v>
      </c>
      <c r="L307" s="98" t="s">
        <v>268</v>
      </c>
      <c r="M307" s="89"/>
      <c r="N307" s="104" t="s">
        <v>984</v>
      </c>
      <c r="O307" s="104" t="s">
        <v>985</v>
      </c>
      <c r="P307" s="104" t="s">
        <v>986</v>
      </c>
      <c r="Q307" s="98" t="s">
        <v>48</v>
      </c>
      <c r="R307" s="88"/>
      <c r="S307" s="145" t="s">
        <v>1183</v>
      </c>
      <c r="T307" s="217">
        <v>9</v>
      </c>
      <c r="U307" s="218">
        <v>128</v>
      </c>
      <c r="V307" s="167">
        <v>0</v>
      </c>
      <c r="W307" s="48" t="str">
        <f t="shared" si="40"/>
        <v>BILLING</v>
      </c>
      <c r="X307" s="13" t="str">
        <f t="shared" si="41"/>
        <v>新疆联通</v>
      </c>
      <c r="Y307" s="37" t="str">
        <f t="shared" si="42"/>
        <v>0</v>
      </c>
      <c r="Z307" s="166"/>
      <c r="AN307" s="91"/>
    </row>
    <row r="308" spans="1:40" ht="15" customHeight="1">
      <c r="A308" s="88" t="s">
        <v>127</v>
      </c>
      <c r="B308" s="88" t="s">
        <v>128</v>
      </c>
      <c r="C308" s="88" t="s">
        <v>934</v>
      </c>
      <c r="D308" s="88" t="s">
        <v>935</v>
      </c>
      <c r="E308" s="88" t="s">
        <v>964</v>
      </c>
      <c r="F308" s="88" t="s">
        <v>872</v>
      </c>
      <c r="G308" s="88" t="s">
        <v>1</v>
      </c>
      <c r="H308" s="88" t="s">
        <v>961</v>
      </c>
      <c r="I308" s="88" t="s">
        <v>48</v>
      </c>
      <c r="J308" s="98" t="s">
        <v>86</v>
      </c>
      <c r="K308" s="89" t="s">
        <v>120</v>
      </c>
      <c r="L308" s="98" t="s">
        <v>268</v>
      </c>
      <c r="M308" s="89"/>
      <c r="N308" s="104" t="s">
        <v>984</v>
      </c>
      <c r="O308" s="104" t="s">
        <v>985</v>
      </c>
      <c r="P308" s="104" t="s">
        <v>986</v>
      </c>
      <c r="Q308" s="98" t="s">
        <v>48</v>
      </c>
      <c r="R308" s="88"/>
      <c r="S308" s="145" t="s">
        <v>1183</v>
      </c>
      <c r="T308" s="217"/>
      <c r="U308" s="218"/>
      <c r="V308" s="167">
        <v>0</v>
      </c>
      <c r="W308" s="48" t="str">
        <f t="shared" si="40"/>
        <v>BILLING</v>
      </c>
      <c r="X308" s="13" t="str">
        <f t="shared" si="41"/>
        <v>新疆联通</v>
      </c>
      <c r="Y308" s="37" t="str">
        <f t="shared" si="42"/>
        <v>0</v>
      </c>
      <c r="Z308" s="166"/>
    </row>
    <row r="309" spans="1:40" ht="15" customHeight="1">
      <c r="A309" s="88" t="s">
        <v>127</v>
      </c>
      <c r="B309" s="88" t="s">
        <v>128</v>
      </c>
      <c r="C309" s="88" t="s">
        <v>934</v>
      </c>
      <c r="D309" s="88" t="s">
        <v>935</v>
      </c>
      <c r="E309" s="88" t="s">
        <v>886</v>
      </c>
      <c r="F309" s="88" t="s">
        <v>887</v>
      </c>
      <c r="G309" s="88" t="s">
        <v>1</v>
      </c>
      <c r="H309" s="88" t="s">
        <v>867</v>
      </c>
      <c r="I309" s="88" t="s">
        <v>48</v>
      </c>
      <c r="J309" s="98" t="s">
        <v>86</v>
      </c>
      <c r="K309" s="89" t="s">
        <v>120</v>
      </c>
      <c r="L309" s="98" t="s">
        <v>268</v>
      </c>
      <c r="M309" s="89"/>
      <c r="N309" s="104" t="s">
        <v>984</v>
      </c>
      <c r="O309" s="104" t="s">
        <v>985</v>
      </c>
      <c r="P309" s="104" t="s">
        <v>986</v>
      </c>
      <c r="Q309" s="98" t="s">
        <v>48</v>
      </c>
      <c r="R309" s="88"/>
      <c r="S309" s="145" t="s">
        <v>1183</v>
      </c>
      <c r="T309" s="217"/>
      <c r="U309" s="218"/>
      <c r="V309" s="167">
        <v>0</v>
      </c>
      <c r="W309" s="48" t="str">
        <f t="shared" si="40"/>
        <v>BILLING</v>
      </c>
      <c r="X309" s="13" t="str">
        <f t="shared" si="41"/>
        <v>新疆联通</v>
      </c>
      <c r="Y309" s="37" t="str">
        <f t="shared" si="42"/>
        <v>0</v>
      </c>
      <c r="Z309" s="166"/>
    </row>
    <row r="310" spans="1:40" ht="15" customHeight="1">
      <c r="A310" s="88" t="s">
        <v>127</v>
      </c>
      <c r="B310" s="88" t="s">
        <v>128</v>
      </c>
      <c r="C310" s="88" t="s">
        <v>934</v>
      </c>
      <c r="D310" s="88" t="s">
        <v>935</v>
      </c>
      <c r="E310" s="88" t="s">
        <v>940</v>
      </c>
      <c r="F310" s="88" t="s">
        <v>941</v>
      </c>
      <c r="G310" s="88" t="s">
        <v>1</v>
      </c>
      <c r="H310" s="88" t="s">
        <v>98</v>
      </c>
      <c r="I310" s="88" t="s">
        <v>48</v>
      </c>
      <c r="J310" s="98" t="s">
        <v>86</v>
      </c>
      <c r="K310" s="89" t="s">
        <v>120</v>
      </c>
      <c r="L310" s="98" t="s">
        <v>268</v>
      </c>
      <c r="M310" s="89"/>
      <c r="N310" s="104" t="s">
        <v>984</v>
      </c>
      <c r="O310" s="104" t="s">
        <v>985</v>
      </c>
      <c r="P310" s="104" t="s">
        <v>986</v>
      </c>
      <c r="Q310" s="98" t="s">
        <v>48</v>
      </c>
      <c r="R310" s="88"/>
      <c r="S310" s="145" t="s">
        <v>1183</v>
      </c>
      <c r="T310" s="217"/>
      <c r="U310" s="218"/>
      <c r="V310" s="167">
        <v>0</v>
      </c>
      <c r="W310" s="48" t="str">
        <f t="shared" si="40"/>
        <v>BILLING</v>
      </c>
      <c r="X310" s="13" t="str">
        <f t="shared" si="41"/>
        <v>新疆联通</v>
      </c>
      <c r="Y310" s="37" t="str">
        <f t="shared" si="42"/>
        <v>0</v>
      </c>
      <c r="Z310" s="166"/>
    </row>
    <row r="311" spans="1:40" ht="15" customHeight="1">
      <c r="A311" s="88" t="s">
        <v>127</v>
      </c>
      <c r="B311" s="88" t="s">
        <v>128</v>
      </c>
      <c r="C311" s="88" t="s">
        <v>934</v>
      </c>
      <c r="D311" s="88" t="s">
        <v>935</v>
      </c>
      <c r="E311" s="88" t="s">
        <v>942</v>
      </c>
      <c r="F311" s="88" t="s">
        <v>869</v>
      </c>
      <c r="G311" s="88" t="s">
        <v>1</v>
      </c>
      <c r="H311" s="88" t="s">
        <v>722</v>
      </c>
      <c r="I311" s="88" t="s">
        <v>48</v>
      </c>
      <c r="J311" s="98" t="s">
        <v>86</v>
      </c>
      <c r="K311" s="89" t="s">
        <v>120</v>
      </c>
      <c r="L311" s="98" t="s">
        <v>268</v>
      </c>
      <c r="M311" s="89"/>
      <c r="N311" s="104" t="s">
        <v>984</v>
      </c>
      <c r="O311" s="104" t="s">
        <v>985</v>
      </c>
      <c r="P311" s="104" t="s">
        <v>986</v>
      </c>
      <c r="Q311" s="98" t="s">
        <v>48</v>
      </c>
      <c r="R311" s="88"/>
      <c r="S311" s="145" t="s">
        <v>1183</v>
      </c>
      <c r="T311" s="217"/>
      <c r="U311" s="218"/>
      <c r="V311" s="167">
        <v>0</v>
      </c>
      <c r="W311" s="48" t="str">
        <f t="shared" si="40"/>
        <v>BILLING</v>
      </c>
      <c r="X311" s="13" t="str">
        <f t="shared" si="41"/>
        <v>新疆联通</v>
      </c>
      <c r="Y311" s="37" t="str">
        <f t="shared" si="42"/>
        <v>0</v>
      </c>
      <c r="Z311" s="166"/>
    </row>
    <row r="312" spans="1:40" ht="15" customHeight="1">
      <c r="A312" s="88" t="s">
        <v>127</v>
      </c>
      <c r="B312" s="88" t="s">
        <v>128</v>
      </c>
      <c r="C312" s="88" t="s">
        <v>934</v>
      </c>
      <c r="D312" s="88" t="s">
        <v>935</v>
      </c>
      <c r="E312" s="88" t="s">
        <v>943</v>
      </c>
      <c r="F312" s="88" t="s">
        <v>944</v>
      </c>
      <c r="G312" s="88" t="s">
        <v>1</v>
      </c>
      <c r="H312" s="88" t="s">
        <v>98</v>
      </c>
      <c r="I312" s="88" t="s">
        <v>48</v>
      </c>
      <c r="J312" s="98" t="s">
        <v>86</v>
      </c>
      <c r="K312" s="89" t="s">
        <v>120</v>
      </c>
      <c r="L312" s="98" t="s">
        <v>268</v>
      </c>
      <c r="M312" s="89"/>
      <c r="N312" s="104" t="s">
        <v>984</v>
      </c>
      <c r="O312" s="104" t="s">
        <v>985</v>
      </c>
      <c r="P312" s="104" t="s">
        <v>986</v>
      </c>
      <c r="Q312" s="98" t="s">
        <v>48</v>
      </c>
      <c r="R312" s="88"/>
      <c r="S312" s="145" t="s">
        <v>1183</v>
      </c>
      <c r="T312" s="217"/>
      <c r="U312" s="218"/>
      <c r="V312" s="167">
        <v>0</v>
      </c>
      <c r="W312" s="48" t="str">
        <f t="shared" si="40"/>
        <v>BILLING</v>
      </c>
      <c r="X312" s="13" t="str">
        <f t="shared" si="41"/>
        <v>新疆联通</v>
      </c>
      <c r="Y312" s="37" t="str">
        <f t="shared" si="42"/>
        <v>0</v>
      </c>
      <c r="Z312" s="166"/>
    </row>
    <row r="313" spans="1:40" ht="15" customHeight="1">
      <c r="A313" s="88" t="s">
        <v>127</v>
      </c>
      <c r="B313" s="88" t="s">
        <v>128</v>
      </c>
      <c r="C313" s="88" t="s">
        <v>934</v>
      </c>
      <c r="D313" s="88" t="s">
        <v>935</v>
      </c>
      <c r="E313" s="88" t="s">
        <v>963</v>
      </c>
      <c r="F313" s="88" t="s">
        <v>881</v>
      </c>
      <c r="G313" s="88" t="s">
        <v>1</v>
      </c>
      <c r="H313" s="88" t="s">
        <v>961</v>
      </c>
      <c r="I313" s="88" t="s">
        <v>48</v>
      </c>
      <c r="J313" s="98" t="s">
        <v>86</v>
      </c>
      <c r="K313" s="89" t="s">
        <v>120</v>
      </c>
      <c r="L313" s="98" t="s">
        <v>268</v>
      </c>
      <c r="M313" s="89"/>
      <c r="N313" s="104" t="s">
        <v>984</v>
      </c>
      <c r="O313" s="104" t="s">
        <v>985</v>
      </c>
      <c r="P313" s="104" t="s">
        <v>986</v>
      </c>
      <c r="Q313" s="98" t="s">
        <v>48</v>
      </c>
      <c r="R313" s="88"/>
      <c r="S313" s="145" t="s">
        <v>1183</v>
      </c>
      <c r="T313" s="217"/>
      <c r="U313" s="218"/>
      <c r="V313" s="167">
        <v>0</v>
      </c>
      <c r="W313" s="48" t="str">
        <f t="shared" si="40"/>
        <v>BILLING</v>
      </c>
      <c r="X313" s="13" t="str">
        <f t="shared" si="41"/>
        <v>新疆联通</v>
      </c>
      <c r="Y313" s="37" t="str">
        <f t="shared" si="42"/>
        <v>0</v>
      </c>
      <c r="Z313" s="166"/>
    </row>
    <row r="314" spans="1:40" ht="15" customHeight="1">
      <c r="A314" s="88" t="s">
        <v>127</v>
      </c>
      <c r="B314" s="88" t="s">
        <v>128</v>
      </c>
      <c r="C314" s="88" t="s">
        <v>934</v>
      </c>
      <c r="D314" s="88" t="s">
        <v>935</v>
      </c>
      <c r="E314" s="88" t="s">
        <v>936</v>
      </c>
      <c r="F314" s="88" t="s">
        <v>879</v>
      </c>
      <c r="G314" s="88" t="s">
        <v>1</v>
      </c>
      <c r="H314" s="88" t="s">
        <v>937</v>
      </c>
      <c r="I314" s="88" t="s">
        <v>48</v>
      </c>
      <c r="J314" s="98" t="s">
        <v>86</v>
      </c>
      <c r="K314" s="89" t="s">
        <v>120</v>
      </c>
      <c r="L314" s="98" t="s">
        <v>268</v>
      </c>
      <c r="M314" s="89"/>
      <c r="N314" s="104" t="s">
        <v>984</v>
      </c>
      <c r="O314" s="104" t="s">
        <v>985</v>
      </c>
      <c r="P314" s="104" t="s">
        <v>986</v>
      </c>
      <c r="Q314" s="98" t="s">
        <v>48</v>
      </c>
      <c r="R314" s="88"/>
      <c r="S314" s="145" t="s">
        <v>1183</v>
      </c>
      <c r="T314" s="217"/>
      <c r="U314" s="218"/>
      <c r="V314" s="167">
        <v>0</v>
      </c>
      <c r="W314" s="48" t="str">
        <f t="shared" si="40"/>
        <v>BILLING</v>
      </c>
      <c r="X314" s="13" t="str">
        <f t="shared" si="41"/>
        <v>新疆联通</v>
      </c>
      <c r="Y314" s="37" t="str">
        <f t="shared" si="42"/>
        <v>0</v>
      </c>
      <c r="Z314" s="166"/>
    </row>
    <row r="315" spans="1:40" ht="15" customHeight="1">
      <c r="A315" s="88" t="s">
        <v>127</v>
      </c>
      <c r="B315" s="88" t="s">
        <v>128</v>
      </c>
      <c r="C315" s="88" t="s">
        <v>934</v>
      </c>
      <c r="D315" s="88" t="s">
        <v>935</v>
      </c>
      <c r="E315" s="88" t="s">
        <v>962</v>
      </c>
      <c r="F315" s="88" t="s">
        <v>879</v>
      </c>
      <c r="G315" s="88" t="s">
        <v>1</v>
      </c>
      <c r="H315" s="88" t="s">
        <v>961</v>
      </c>
      <c r="I315" s="88" t="s">
        <v>48</v>
      </c>
      <c r="J315" s="98" t="s">
        <v>86</v>
      </c>
      <c r="K315" s="89" t="s">
        <v>120</v>
      </c>
      <c r="L315" s="98" t="s">
        <v>268</v>
      </c>
      <c r="M315" s="89"/>
      <c r="N315" s="104" t="s">
        <v>984</v>
      </c>
      <c r="O315" s="104" t="s">
        <v>985</v>
      </c>
      <c r="P315" s="104" t="s">
        <v>986</v>
      </c>
      <c r="Q315" s="98" t="s">
        <v>48</v>
      </c>
      <c r="R315" s="88"/>
      <c r="S315" s="145" t="s">
        <v>1183</v>
      </c>
      <c r="T315" s="217"/>
      <c r="U315" s="218"/>
      <c r="V315" s="167">
        <v>0</v>
      </c>
      <c r="W315" s="48" t="str">
        <f t="shared" si="40"/>
        <v>BILLING</v>
      </c>
      <c r="X315" s="13" t="str">
        <f t="shared" si="41"/>
        <v>新疆联通</v>
      </c>
      <c r="Y315" s="37" t="str">
        <f t="shared" si="42"/>
        <v>0</v>
      </c>
      <c r="Z315" s="166"/>
    </row>
    <row r="316" spans="1:40" ht="15" customHeight="1">
      <c r="A316" s="88" t="s">
        <v>127</v>
      </c>
      <c r="B316" s="88" t="s">
        <v>128</v>
      </c>
      <c r="C316" s="88" t="s">
        <v>934</v>
      </c>
      <c r="D316" s="88" t="s">
        <v>935</v>
      </c>
      <c r="E316" s="88" t="s">
        <v>905</v>
      </c>
      <c r="F316" s="88" t="s">
        <v>860</v>
      </c>
      <c r="G316" s="88" t="s">
        <v>1</v>
      </c>
      <c r="H316" s="88" t="s">
        <v>906</v>
      </c>
      <c r="I316" s="88" t="s">
        <v>48</v>
      </c>
      <c r="J316" s="98" t="s">
        <v>86</v>
      </c>
      <c r="K316" s="89" t="s">
        <v>120</v>
      </c>
      <c r="L316" s="98" t="s">
        <v>268</v>
      </c>
      <c r="M316" s="89"/>
      <c r="N316" s="104" t="s">
        <v>984</v>
      </c>
      <c r="O316" s="104" t="s">
        <v>985</v>
      </c>
      <c r="P316" s="104" t="s">
        <v>986</v>
      </c>
      <c r="Q316" s="98" t="s">
        <v>48</v>
      </c>
      <c r="R316" s="88"/>
      <c r="S316" s="145" t="s">
        <v>1183</v>
      </c>
      <c r="T316" s="217"/>
      <c r="U316" s="218"/>
      <c r="V316" s="167">
        <v>0</v>
      </c>
      <c r="W316" s="48" t="str">
        <f t="shared" si="40"/>
        <v>BILLING</v>
      </c>
      <c r="X316" s="13" t="str">
        <f t="shared" si="41"/>
        <v>新疆联通</v>
      </c>
      <c r="Y316" s="37" t="str">
        <f t="shared" si="42"/>
        <v>0</v>
      </c>
      <c r="Z316" s="166"/>
    </row>
    <row r="317" spans="1:40" ht="15" customHeight="1">
      <c r="A317" s="88" t="s">
        <v>127</v>
      </c>
      <c r="B317" s="88" t="s">
        <v>128</v>
      </c>
      <c r="C317" s="88" t="s">
        <v>934</v>
      </c>
      <c r="D317" s="88" t="s">
        <v>935</v>
      </c>
      <c r="E317" s="88" t="s">
        <v>859</v>
      </c>
      <c r="F317" s="88" t="s">
        <v>860</v>
      </c>
      <c r="G317" s="88" t="s">
        <v>1</v>
      </c>
      <c r="H317" s="88" t="s">
        <v>861</v>
      </c>
      <c r="I317" s="88" t="s">
        <v>48</v>
      </c>
      <c r="J317" s="98" t="s">
        <v>86</v>
      </c>
      <c r="K317" s="98" t="s">
        <v>120</v>
      </c>
      <c r="L317" s="98" t="s">
        <v>268</v>
      </c>
      <c r="M317" s="89"/>
      <c r="N317" s="104" t="s">
        <v>987</v>
      </c>
      <c r="O317" s="104" t="s">
        <v>985</v>
      </c>
      <c r="P317" s="104" t="s">
        <v>986</v>
      </c>
      <c r="Q317" s="98" t="s">
        <v>48</v>
      </c>
      <c r="R317" s="88"/>
      <c r="S317" s="145" t="s">
        <v>1183</v>
      </c>
      <c r="T317" s="217"/>
      <c r="U317" s="218"/>
      <c r="V317" s="167">
        <v>0</v>
      </c>
      <c r="W317" s="48" t="str">
        <f t="shared" si="40"/>
        <v>BILLING</v>
      </c>
      <c r="X317" s="13" t="str">
        <f t="shared" si="41"/>
        <v>新疆联通</v>
      </c>
      <c r="Y317" s="37" t="str">
        <f t="shared" si="42"/>
        <v>0</v>
      </c>
      <c r="Z317" s="166"/>
    </row>
    <row r="318" spans="1:40" ht="15" customHeight="1">
      <c r="A318" s="88" t="s">
        <v>127</v>
      </c>
      <c r="B318" s="88" t="s">
        <v>128</v>
      </c>
      <c r="C318" s="88" t="s">
        <v>934</v>
      </c>
      <c r="D318" s="88" t="s">
        <v>935</v>
      </c>
      <c r="E318" s="88" t="s">
        <v>960</v>
      </c>
      <c r="F318" s="88" t="s">
        <v>885</v>
      </c>
      <c r="G318" s="88" t="s">
        <v>1</v>
      </c>
      <c r="H318" s="88" t="s">
        <v>961</v>
      </c>
      <c r="I318" s="88" t="s">
        <v>48</v>
      </c>
      <c r="J318" s="98" t="s">
        <v>86</v>
      </c>
      <c r="K318" s="89" t="s">
        <v>120</v>
      </c>
      <c r="L318" s="98" t="s">
        <v>268</v>
      </c>
      <c r="M318" s="89"/>
      <c r="N318" s="104" t="s">
        <v>984</v>
      </c>
      <c r="O318" s="104" t="s">
        <v>985</v>
      </c>
      <c r="P318" s="104" t="s">
        <v>986</v>
      </c>
      <c r="Q318" s="98" t="s">
        <v>48</v>
      </c>
      <c r="R318" s="88"/>
      <c r="S318" s="145" t="s">
        <v>1183</v>
      </c>
      <c r="T318" s="217"/>
      <c r="U318" s="218"/>
      <c r="V318" s="167">
        <v>0</v>
      </c>
      <c r="W318" s="48" t="str">
        <f t="shared" si="40"/>
        <v>BILLING</v>
      </c>
      <c r="X318" s="13" t="str">
        <f t="shared" si="41"/>
        <v>新疆联通</v>
      </c>
      <c r="Y318" s="37" t="str">
        <f t="shared" si="42"/>
        <v>0</v>
      </c>
      <c r="Z318" s="166"/>
    </row>
    <row r="319" spans="1:40" ht="15" customHeight="1">
      <c r="A319" s="88" t="s">
        <v>127</v>
      </c>
      <c r="B319" s="88" t="s">
        <v>128</v>
      </c>
      <c r="C319" s="88" t="s">
        <v>934</v>
      </c>
      <c r="D319" s="88" t="s">
        <v>935</v>
      </c>
      <c r="E319" s="88" t="s">
        <v>882</v>
      </c>
      <c r="F319" s="88" t="s">
        <v>883</v>
      </c>
      <c r="G319" s="88" t="s">
        <v>1</v>
      </c>
      <c r="H319" s="88" t="s">
        <v>98</v>
      </c>
      <c r="I319" s="88" t="s">
        <v>48</v>
      </c>
      <c r="J319" s="98" t="s">
        <v>86</v>
      </c>
      <c r="K319" s="89" t="s">
        <v>120</v>
      </c>
      <c r="L319" s="98" t="s">
        <v>268</v>
      </c>
      <c r="M319" s="89"/>
      <c r="N319" s="104" t="s">
        <v>984</v>
      </c>
      <c r="O319" s="104" t="s">
        <v>985</v>
      </c>
      <c r="P319" s="104" t="s">
        <v>986</v>
      </c>
      <c r="Q319" s="98" t="s">
        <v>48</v>
      </c>
      <c r="R319" s="88"/>
      <c r="S319" s="145" t="s">
        <v>1183</v>
      </c>
      <c r="T319" s="217"/>
      <c r="U319" s="218"/>
      <c r="V319" s="167">
        <v>0</v>
      </c>
      <c r="W319" s="48" t="str">
        <f t="shared" si="40"/>
        <v>BILLING</v>
      </c>
      <c r="X319" s="13" t="str">
        <f t="shared" si="41"/>
        <v>新疆联通</v>
      </c>
      <c r="Y319" s="37" t="str">
        <f t="shared" si="42"/>
        <v>0</v>
      </c>
      <c r="Z319" s="166"/>
    </row>
    <row r="320" spans="1:40" ht="15" customHeight="1">
      <c r="A320" s="88" t="s">
        <v>127</v>
      </c>
      <c r="B320" s="88" t="s">
        <v>128</v>
      </c>
      <c r="C320" s="88" t="s">
        <v>934</v>
      </c>
      <c r="D320" s="88" t="s">
        <v>935</v>
      </c>
      <c r="E320" s="88" t="s">
        <v>873</v>
      </c>
      <c r="F320" s="88" t="s">
        <v>874</v>
      </c>
      <c r="G320" s="88" t="s">
        <v>1</v>
      </c>
      <c r="H320" s="88" t="s">
        <v>875</v>
      </c>
      <c r="I320" s="88" t="s">
        <v>48</v>
      </c>
      <c r="J320" s="98" t="s">
        <v>86</v>
      </c>
      <c r="K320" s="89" t="s">
        <v>120</v>
      </c>
      <c r="L320" s="98" t="s">
        <v>268</v>
      </c>
      <c r="M320" s="89"/>
      <c r="N320" s="104" t="s">
        <v>984</v>
      </c>
      <c r="O320" s="104" t="s">
        <v>985</v>
      </c>
      <c r="P320" s="104" t="s">
        <v>986</v>
      </c>
      <c r="Q320" s="98" t="s">
        <v>48</v>
      </c>
      <c r="R320" s="88"/>
      <c r="S320" s="145" t="s">
        <v>1183</v>
      </c>
      <c r="T320" s="217"/>
      <c r="U320" s="218"/>
      <c r="V320" s="167">
        <v>0</v>
      </c>
      <c r="W320" s="48" t="str">
        <f t="shared" si="40"/>
        <v>BILLING</v>
      </c>
      <c r="X320" s="13" t="str">
        <f t="shared" si="41"/>
        <v>新疆联通</v>
      </c>
      <c r="Y320" s="37" t="str">
        <f t="shared" si="42"/>
        <v>0</v>
      </c>
      <c r="Z320" s="166"/>
    </row>
    <row r="321" spans="1:26" ht="15" customHeight="1">
      <c r="A321" s="88" t="s">
        <v>127</v>
      </c>
      <c r="B321" s="88" t="s">
        <v>128</v>
      </c>
      <c r="C321" s="88" t="s">
        <v>934</v>
      </c>
      <c r="D321" s="88" t="s">
        <v>935</v>
      </c>
      <c r="E321" s="88" t="s">
        <v>965</v>
      </c>
      <c r="F321" s="88" t="s">
        <v>889</v>
      </c>
      <c r="G321" s="88" t="s">
        <v>1</v>
      </c>
      <c r="H321" s="88" t="s">
        <v>961</v>
      </c>
      <c r="I321" s="88" t="s">
        <v>48</v>
      </c>
      <c r="J321" s="98" t="s">
        <v>86</v>
      </c>
      <c r="K321" s="89" t="s">
        <v>120</v>
      </c>
      <c r="L321" s="98" t="s">
        <v>268</v>
      </c>
      <c r="M321" s="89"/>
      <c r="N321" s="104" t="s">
        <v>984</v>
      </c>
      <c r="O321" s="104" t="s">
        <v>985</v>
      </c>
      <c r="P321" s="104" t="s">
        <v>986</v>
      </c>
      <c r="Q321" s="98" t="s">
        <v>48</v>
      </c>
      <c r="R321" s="88"/>
      <c r="S321" s="145" t="s">
        <v>1183</v>
      </c>
      <c r="T321" s="217"/>
      <c r="U321" s="218"/>
      <c r="V321" s="167">
        <v>0</v>
      </c>
      <c r="W321" s="48" t="str">
        <f t="shared" si="40"/>
        <v>BILLING</v>
      </c>
      <c r="X321" s="13" t="str">
        <f t="shared" si="41"/>
        <v>新疆联通</v>
      </c>
      <c r="Y321" s="37" t="str">
        <f t="shared" si="42"/>
        <v>0</v>
      </c>
      <c r="Z321" s="166"/>
    </row>
    <row r="322" spans="1:26" ht="15" customHeight="1">
      <c r="A322" s="88" t="s">
        <v>258</v>
      </c>
      <c r="B322" s="88" t="s">
        <v>259</v>
      </c>
      <c r="C322" s="88" t="s">
        <v>934</v>
      </c>
      <c r="D322" s="88" t="s">
        <v>935</v>
      </c>
      <c r="E322" s="88" t="s">
        <v>963</v>
      </c>
      <c r="F322" s="88" t="s">
        <v>881</v>
      </c>
      <c r="G322" s="88" t="s">
        <v>1</v>
      </c>
      <c r="H322" s="88" t="s">
        <v>961</v>
      </c>
      <c r="I322" s="88" t="s">
        <v>48</v>
      </c>
      <c r="J322" s="98" t="s">
        <v>1334</v>
      </c>
      <c r="K322" s="99"/>
      <c r="L322" s="98" t="s">
        <v>1334</v>
      </c>
      <c r="M322" s="89"/>
      <c r="N322" s="106" t="s">
        <v>1335</v>
      </c>
      <c r="O322" s="101" t="s">
        <v>1336</v>
      </c>
      <c r="P322" s="101" t="s">
        <v>1337</v>
      </c>
      <c r="Q322" s="98" t="s">
        <v>1296</v>
      </c>
      <c r="R322" s="88"/>
      <c r="S322" s="145" t="s">
        <v>1183</v>
      </c>
      <c r="T322" s="217"/>
      <c r="U322" s="218"/>
      <c r="V322" s="167">
        <v>0</v>
      </c>
      <c r="W322" s="48" t="str">
        <f t="shared" ref="W322:W385" si="47">IFERROR(IF(G322="CRM_CUI",G322,(IF(G322="CRM_CMI",G322,MID(G322,1,FIND("_",G322)-1)))),G322)</f>
        <v>BILLING</v>
      </c>
      <c r="X322" s="13" t="str">
        <f t="shared" ref="X322:X385" si="48">MID(A322,5,LEN(A322)-4)</f>
        <v>重庆联通</v>
      </c>
      <c r="Y322" s="37" t="str">
        <f t="shared" ref="Y322:Y385" si="49">IF(N322=O322,IF(N322="","0","1"),IF(N322=P322,IF(N322="","0","1"),IF(O322=P322,IF(O322="","0","1"),IF(N322="","0","0"))))</f>
        <v>0</v>
      </c>
      <c r="Z322" s="166"/>
    </row>
    <row r="323" spans="1:26" ht="15" customHeight="1">
      <c r="A323" s="88" t="s">
        <v>258</v>
      </c>
      <c r="B323" s="88" t="s">
        <v>259</v>
      </c>
      <c r="C323" s="88" t="s">
        <v>934</v>
      </c>
      <c r="D323" s="88" t="s">
        <v>935</v>
      </c>
      <c r="E323" s="88" t="s">
        <v>936</v>
      </c>
      <c r="F323" s="88" t="s">
        <v>879</v>
      </c>
      <c r="G323" s="88" t="s">
        <v>1</v>
      </c>
      <c r="H323" s="88" t="s">
        <v>937</v>
      </c>
      <c r="I323" s="88" t="s">
        <v>48</v>
      </c>
      <c r="J323" s="98" t="s">
        <v>1334</v>
      </c>
      <c r="K323" s="99"/>
      <c r="L323" s="98" t="s">
        <v>1334</v>
      </c>
      <c r="M323" s="89"/>
      <c r="N323" s="101" t="s">
        <v>1338</v>
      </c>
      <c r="O323" s="101" t="s">
        <v>1336</v>
      </c>
      <c r="P323" s="101" t="s">
        <v>1337</v>
      </c>
      <c r="Q323" s="98" t="s">
        <v>1296</v>
      </c>
      <c r="R323" s="88"/>
      <c r="S323" s="145" t="s">
        <v>1183</v>
      </c>
      <c r="T323" s="217"/>
      <c r="U323" s="218"/>
      <c r="V323" s="167">
        <v>0</v>
      </c>
      <c r="W323" s="48" t="str">
        <f t="shared" si="47"/>
        <v>BILLING</v>
      </c>
      <c r="X323" s="13" t="str">
        <f t="shared" si="48"/>
        <v>重庆联通</v>
      </c>
      <c r="Y323" s="37" t="str">
        <f t="shared" si="49"/>
        <v>0</v>
      </c>
      <c r="Z323" s="166"/>
    </row>
    <row r="324" spans="1:26" ht="15" customHeight="1">
      <c r="A324" s="88" t="s">
        <v>258</v>
      </c>
      <c r="B324" s="88" t="s">
        <v>259</v>
      </c>
      <c r="C324" s="88" t="s">
        <v>934</v>
      </c>
      <c r="D324" s="88" t="s">
        <v>935</v>
      </c>
      <c r="E324" s="88" t="s">
        <v>962</v>
      </c>
      <c r="F324" s="88" t="s">
        <v>879</v>
      </c>
      <c r="G324" s="88" t="s">
        <v>1</v>
      </c>
      <c r="H324" s="88" t="s">
        <v>961</v>
      </c>
      <c r="I324" s="88" t="s">
        <v>48</v>
      </c>
      <c r="J324" s="98" t="s">
        <v>1334</v>
      </c>
      <c r="K324" s="99"/>
      <c r="L324" s="98" t="s">
        <v>1334</v>
      </c>
      <c r="M324" s="89"/>
      <c r="N324" s="101" t="s">
        <v>1338</v>
      </c>
      <c r="O324" s="101" t="s">
        <v>1336</v>
      </c>
      <c r="P324" s="101" t="s">
        <v>1337</v>
      </c>
      <c r="Q324" s="98" t="s">
        <v>1296</v>
      </c>
      <c r="R324" s="88"/>
      <c r="S324" s="145" t="s">
        <v>1183</v>
      </c>
      <c r="T324" s="217"/>
      <c r="U324" s="218"/>
      <c r="V324" s="167">
        <v>0</v>
      </c>
      <c r="W324" s="48" t="str">
        <f t="shared" si="47"/>
        <v>BILLING</v>
      </c>
      <c r="X324" s="13" t="str">
        <f t="shared" si="48"/>
        <v>重庆联通</v>
      </c>
      <c r="Y324" s="37" t="str">
        <f t="shared" si="49"/>
        <v>0</v>
      </c>
      <c r="Z324" s="166"/>
    </row>
    <row r="325" spans="1:26" ht="15" customHeight="1">
      <c r="A325" s="88" t="s">
        <v>258</v>
      </c>
      <c r="B325" s="88" t="s">
        <v>259</v>
      </c>
      <c r="C325" s="88" t="s">
        <v>934</v>
      </c>
      <c r="D325" s="88" t="s">
        <v>935</v>
      </c>
      <c r="E325" s="88" t="s">
        <v>905</v>
      </c>
      <c r="F325" s="88" t="s">
        <v>860</v>
      </c>
      <c r="G325" s="88" t="s">
        <v>1</v>
      </c>
      <c r="H325" s="88" t="s">
        <v>906</v>
      </c>
      <c r="I325" s="88" t="s">
        <v>48</v>
      </c>
      <c r="J325" s="98" t="s">
        <v>1334</v>
      </c>
      <c r="K325" s="99"/>
      <c r="L325" s="98" t="s">
        <v>1334</v>
      </c>
      <c r="M325" s="89"/>
      <c r="N325" s="101" t="s">
        <v>1338</v>
      </c>
      <c r="O325" s="101" t="s">
        <v>1336</v>
      </c>
      <c r="P325" s="101" t="s">
        <v>1337</v>
      </c>
      <c r="Q325" s="98" t="s">
        <v>1296</v>
      </c>
      <c r="R325" s="88"/>
      <c r="S325" s="145" t="s">
        <v>1183</v>
      </c>
      <c r="T325" s="217"/>
      <c r="U325" s="218"/>
      <c r="V325" s="167">
        <v>0</v>
      </c>
      <c r="W325" s="48" t="str">
        <f t="shared" si="47"/>
        <v>BILLING</v>
      </c>
      <c r="X325" s="13" t="str">
        <f t="shared" si="48"/>
        <v>重庆联通</v>
      </c>
      <c r="Y325" s="37" t="str">
        <f t="shared" si="49"/>
        <v>0</v>
      </c>
      <c r="Z325" s="166"/>
    </row>
    <row r="326" spans="1:26" ht="15" customHeight="1">
      <c r="A326" s="88" t="s">
        <v>258</v>
      </c>
      <c r="B326" s="88" t="s">
        <v>259</v>
      </c>
      <c r="C326" s="88" t="s">
        <v>934</v>
      </c>
      <c r="D326" s="88" t="s">
        <v>935</v>
      </c>
      <c r="E326" s="88" t="s">
        <v>859</v>
      </c>
      <c r="F326" s="88" t="s">
        <v>860</v>
      </c>
      <c r="G326" s="88" t="s">
        <v>1</v>
      </c>
      <c r="H326" s="88" t="s">
        <v>861</v>
      </c>
      <c r="I326" s="88" t="s">
        <v>48</v>
      </c>
      <c r="J326" s="98" t="s">
        <v>1334</v>
      </c>
      <c r="K326" s="99"/>
      <c r="L326" s="98" t="s">
        <v>1334</v>
      </c>
      <c r="M326" s="89"/>
      <c r="N326" s="101" t="s">
        <v>1338</v>
      </c>
      <c r="O326" s="101" t="s">
        <v>1336</v>
      </c>
      <c r="P326" s="101" t="s">
        <v>1337</v>
      </c>
      <c r="Q326" s="98" t="s">
        <v>1296</v>
      </c>
      <c r="R326" s="88"/>
      <c r="S326" s="145" t="s">
        <v>1183</v>
      </c>
      <c r="T326" s="217"/>
      <c r="U326" s="218"/>
      <c r="V326" s="167">
        <v>0</v>
      </c>
      <c r="W326" s="48" t="str">
        <f t="shared" si="47"/>
        <v>BILLING</v>
      </c>
      <c r="X326" s="13" t="str">
        <f t="shared" si="48"/>
        <v>重庆联通</v>
      </c>
      <c r="Y326" s="37" t="str">
        <f t="shared" si="49"/>
        <v>0</v>
      </c>
      <c r="Z326" s="166"/>
    </row>
    <row r="327" spans="1:26" ht="15" customHeight="1">
      <c r="A327" s="88" t="s">
        <v>258</v>
      </c>
      <c r="B327" s="88" t="s">
        <v>259</v>
      </c>
      <c r="C327" s="88" t="s">
        <v>934</v>
      </c>
      <c r="D327" s="88" t="s">
        <v>935</v>
      </c>
      <c r="E327" s="88" t="s">
        <v>960</v>
      </c>
      <c r="F327" s="88" t="s">
        <v>885</v>
      </c>
      <c r="G327" s="88" t="s">
        <v>1</v>
      </c>
      <c r="H327" s="88" t="s">
        <v>961</v>
      </c>
      <c r="I327" s="88" t="s">
        <v>48</v>
      </c>
      <c r="J327" s="98" t="s">
        <v>1334</v>
      </c>
      <c r="K327" s="99"/>
      <c r="L327" s="98" t="s">
        <v>1334</v>
      </c>
      <c r="M327" s="89"/>
      <c r="N327" s="101" t="s">
        <v>1338</v>
      </c>
      <c r="O327" s="101" t="s">
        <v>1336</v>
      </c>
      <c r="P327" s="101" t="s">
        <v>1337</v>
      </c>
      <c r="Q327" s="98" t="s">
        <v>1296</v>
      </c>
      <c r="R327" s="88"/>
      <c r="S327" s="145" t="s">
        <v>1183</v>
      </c>
      <c r="T327" s="217"/>
      <c r="U327" s="218"/>
      <c r="V327" s="167">
        <v>0</v>
      </c>
      <c r="W327" s="48" t="str">
        <f t="shared" si="47"/>
        <v>BILLING</v>
      </c>
      <c r="X327" s="13" t="str">
        <f t="shared" si="48"/>
        <v>重庆联通</v>
      </c>
      <c r="Y327" s="37" t="str">
        <f t="shared" si="49"/>
        <v>0</v>
      </c>
      <c r="Z327" s="166"/>
    </row>
    <row r="328" spans="1:26" ht="15" customHeight="1">
      <c r="A328" s="88" t="s">
        <v>258</v>
      </c>
      <c r="B328" s="88" t="s">
        <v>259</v>
      </c>
      <c r="C328" s="88" t="s">
        <v>934</v>
      </c>
      <c r="D328" s="88" t="s">
        <v>935</v>
      </c>
      <c r="E328" s="88" t="s">
        <v>882</v>
      </c>
      <c r="F328" s="88" t="s">
        <v>883</v>
      </c>
      <c r="G328" s="88" t="s">
        <v>1</v>
      </c>
      <c r="H328" s="88" t="s">
        <v>98</v>
      </c>
      <c r="I328" s="88" t="s">
        <v>48</v>
      </c>
      <c r="J328" s="98" t="s">
        <v>1334</v>
      </c>
      <c r="K328" s="99"/>
      <c r="L328" s="98" t="s">
        <v>1334</v>
      </c>
      <c r="M328" s="89"/>
      <c r="N328" s="101" t="s">
        <v>1338</v>
      </c>
      <c r="O328" s="101" t="s">
        <v>1336</v>
      </c>
      <c r="P328" s="101" t="s">
        <v>1337</v>
      </c>
      <c r="Q328" s="98" t="s">
        <v>1296</v>
      </c>
      <c r="R328" s="88"/>
      <c r="S328" s="145" t="s">
        <v>1183</v>
      </c>
      <c r="T328" s="217"/>
      <c r="U328" s="218"/>
      <c r="V328" s="167">
        <v>0</v>
      </c>
      <c r="W328" s="48" t="str">
        <f t="shared" si="47"/>
        <v>BILLING</v>
      </c>
      <c r="X328" s="13" t="str">
        <f t="shared" si="48"/>
        <v>重庆联通</v>
      </c>
      <c r="Y328" s="37" t="str">
        <f t="shared" si="49"/>
        <v>0</v>
      </c>
      <c r="Z328" s="166"/>
    </row>
    <row r="329" spans="1:26" ht="15" customHeight="1">
      <c r="A329" s="88" t="s">
        <v>258</v>
      </c>
      <c r="B329" s="88" t="s">
        <v>259</v>
      </c>
      <c r="C329" s="88" t="s">
        <v>934</v>
      </c>
      <c r="D329" s="88" t="s">
        <v>935</v>
      </c>
      <c r="E329" s="88" t="s">
        <v>876</v>
      </c>
      <c r="F329" s="88" t="s">
        <v>877</v>
      </c>
      <c r="G329" s="88" t="s">
        <v>1</v>
      </c>
      <c r="H329" s="88" t="s">
        <v>722</v>
      </c>
      <c r="I329" s="88" t="s">
        <v>48</v>
      </c>
      <c r="J329" s="98" t="s">
        <v>1334</v>
      </c>
      <c r="K329" s="99"/>
      <c r="L329" s="98" t="s">
        <v>1334</v>
      </c>
      <c r="M329" s="89"/>
      <c r="N329" s="101" t="s">
        <v>1338</v>
      </c>
      <c r="O329" s="101" t="s">
        <v>1336</v>
      </c>
      <c r="P329" s="101" t="s">
        <v>1337</v>
      </c>
      <c r="Q329" s="98" t="s">
        <v>1296</v>
      </c>
      <c r="R329" s="88"/>
      <c r="S329" s="145" t="s">
        <v>1183</v>
      </c>
      <c r="T329" s="217"/>
      <c r="U329" s="218"/>
      <c r="V329" s="167">
        <v>0</v>
      </c>
      <c r="W329" s="48" t="str">
        <f t="shared" si="47"/>
        <v>BILLING</v>
      </c>
      <c r="X329" s="13" t="str">
        <f t="shared" si="48"/>
        <v>重庆联通</v>
      </c>
      <c r="Y329" s="37" t="str">
        <f t="shared" si="49"/>
        <v>0</v>
      </c>
      <c r="Z329" s="166"/>
    </row>
    <row r="330" spans="1:26" ht="15" customHeight="1">
      <c r="A330" s="88" t="s">
        <v>258</v>
      </c>
      <c r="B330" s="88" t="s">
        <v>259</v>
      </c>
      <c r="C330" s="88" t="s">
        <v>934</v>
      </c>
      <c r="D330" s="88" t="s">
        <v>935</v>
      </c>
      <c r="E330" s="88" t="s">
        <v>964</v>
      </c>
      <c r="F330" s="88" t="s">
        <v>872</v>
      </c>
      <c r="G330" s="88" t="s">
        <v>1</v>
      </c>
      <c r="H330" s="88" t="s">
        <v>961</v>
      </c>
      <c r="I330" s="88" t="s">
        <v>48</v>
      </c>
      <c r="J330" s="98" t="s">
        <v>1334</v>
      </c>
      <c r="K330" s="99"/>
      <c r="L330" s="98" t="s">
        <v>1334</v>
      </c>
      <c r="M330" s="89"/>
      <c r="N330" s="101" t="s">
        <v>1338</v>
      </c>
      <c r="O330" s="101" t="s">
        <v>1336</v>
      </c>
      <c r="P330" s="101" t="s">
        <v>1337</v>
      </c>
      <c r="Q330" s="98" t="s">
        <v>1296</v>
      </c>
      <c r="R330" s="88"/>
      <c r="S330" s="145" t="s">
        <v>1183</v>
      </c>
      <c r="T330" s="217"/>
      <c r="U330" s="218"/>
      <c r="V330" s="167">
        <v>0</v>
      </c>
      <c r="W330" s="48" t="str">
        <f t="shared" si="47"/>
        <v>BILLING</v>
      </c>
      <c r="X330" s="13" t="str">
        <f t="shared" si="48"/>
        <v>重庆联通</v>
      </c>
      <c r="Y330" s="37" t="str">
        <f t="shared" si="49"/>
        <v>0</v>
      </c>
      <c r="Z330" s="166"/>
    </row>
    <row r="331" spans="1:26" ht="15" customHeight="1">
      <c r="A331" s="88" t="s">
        <v>258</v>
      </c>
      <c r="B331" s="88" t="s">
        <v>259</v>
      </c>
      <c r="C331" s="88" t="s">
        <v>934</v>
      </c>
      <c r="D331" s="88" t="s">
        <v>935</v>
      </c>
      <c r="E331" s="88" t="s">
        <v>873</v>
      </c>
      <c r="F331" s="88" t="s">
        <v>874</v>
      </c>
      <c r="G331" s="88" t="s">
        <v>1</v>
      </c>
      <c r="H331" s="88" t="s">
        <v>875</v>
      </c>
      <c r="I331" s="88" t="s">
        <v>48</v>
      </c>
      <c r="J331" s="98" t="s">
        <v>1334</v>
      </c>
      <c r="K331" s="99"/>
      <c r="L331" s="98" t="s">
        <v>1334</v>
      </c>
      <c r="M331" s="89"/>
      <c r="N331" s="101" t="s">
        <v>1338</v>
      </c>
      <c r="O331" s="101" t="s">
        <v>1336</v>
      </c>
      <c r="P331" s="101" t="s">
        <v>1337</v>
      </c>
      <c r="Q331" s="98" t="s">
        <v>1296</v>
      </c>
      <c r="R331" s="88"/>
      <c r="S331" s="145" t="s">
        <v>1183</v>
      </c>
      <c r="T331" s="217"/>
      <c r="U331" s="218"/>
      <c r="V331" s="167">
        <v>0</v>
      </c>
      <c r="W331" s="48" t="str">
        <f t="shared" si="47"/>
        <v>BILLING</v>
      </c>
      <c r="X331" s="13" t="str">
        <f t="shared" si="48"/>
        <v>重庆联通</v>
      </c>
      <c r="Y331" s="37" t="str">
        <f t="shared" si="49"/>
        <v>0</v>
      </c>
      <c r="Z331" s="166"/>
    </row>
    <row r="332" spans="1:26" ht="15" customHeight="1">
      <c r="A332" s="88" t="s">
        <v>258</v>
      </c>
      <c r="B332" s="88" t="s">
        <v>259</v>
      </c>
      <c r="C332" s="88" t="s">
        <v>934</v>
      </c>
      <c r="D332" s="88" t="s">
        <v>935</v>
      </c>
      <c r="E332" s="88" t="s">
        <v>940</v>
      </c>
      <c r="F332" s="88" t="s">
        <v>941</v>
      </c>
      <c r="G332" s="88" t="s">
        <v>1</v>
      </c>
      <c r="H332" s="88" t="s">
        <v>98</v>
      </c>
      <c r="I332" s="88" t="s">
        <v>48</v>
      </c>
      <c r="J332" s="98" t="s">
        <v>1334</v>
      </c>
      <c r="K332" s="99"/>
      <c r="L332" s="98" t="s">
        <v>1334</v>
      </c>
      <c r="M332" s="89"/>
      <c r="N332" s="101" t="s">
        <v>1338</v>
      </c>
      <c r="O332" s="101" t="s">
        <v>1336</v>
      </c>
      <c r="P332" s="101" t="s">
        <v>1337</v>
      </c>
      <c r="Q332" s="98" t="s">
        <v>1296</v>
      </c>
      <c r="R332" s="88"/>
      <c r="S332" s="145" t="s">
        <v>1183</v>
      </c>
      <c r="T332" s="217"/>
      <c r="U332" s="218"/>
      <c r="V332" s="167">
        <v>0</v>
      </c>
      <c r="W332" s="48" t="str">
        <f t="shared" si="47"/>
        <v>BILLING</v>
      </c>
      <c r="X332" s="13" t="str">
        <f t="shared" si="48"/>
        <v>重庆联通</v>
      </c>
      <c r="Y332" s="37" t="str">
        <f t="shared" si="49"/>
        <v>0</v>
      </c>
      <c r="Z332" s="166"/>
    </row>
    <row r="333" spans="1:26" ht="15" customHeight="1">
      <c r="A333" s="88" t="s">
        <v>258</v>
      </c>
      <c r="B333" s="88" t="s">
        <v>259</v>
      </c>
      <c r="C333" s="88" t="s">
        <v>934</v>
      </c>
      <c r="D333" s="88" t="s">
        <v>935</v>
      </c>
      <c r="E333" s="88" t="s">
        <v>886</v>
      </c>
      <c r="F333" s="88" t="s">
        <v>887</v>
      </c>
      <c r="G333" s="88" t="s">
        <v>1</v>
      </c>
      <c r="H333" s="88" t="s">
        <v>867</v>
      </c>
      <c r="I333" s="88" t="s">
        <v>48</v>
      </c>
      <c r="J333" s="98" t="s">
        <v>1334</v>
      </c>
      <c r="K333" s="99"/>
      <c r="L333" s="98" t="s">
        <v>1334</v>
      </c>
      <c r="M333" s="89"/>
      <c r="N333" s="101" t="s">
        <v>1338</v>
      </c>
      <c r="O333" s="101" t="s">
        <v>1336</v>
      </c>
      <c r="P333" s="101" t="s">
        <v>1337</v>
      </c>
      <c r="Q333" s="98" t="s">
        <v>1296</v>
      </c>
      <c r="R333" s="88"/>
      <c r="S333" s="145" t="s">
        <v>1183</v>
      </c>
      <c r="T333" s="217"/>
      <c r="U333" s="218"/>
      <c r="V333" s="167">
        <v>0</v>
      </c>
      <c r="W333" s="48" t="str">
        <f t="shared" si="47"/>
        <v>BILLING</v>
      </c>
      <c r="X333" s="13" t="str">
        <f t="shared" si="48"/>
        <v>重庆联通</v>
      </c>
      <c r="Y333" s="37" t="str">
        <f t="shared" si="49"/>
        <v>0</v>
      </c>
      <c r="Z333" s="166"/>
    </row>
    <row r="334" spans="1:26" ht="15" customHeight="1">
      <c r="A334" s="88" t="s">
        <v>258</v>
      </c>
      <c r="B334" s="88" t="s">
        <v>259</v>
      </c>
      <c r="C334" s="88" t="s">
        <v>934</v>
      </c>
      <c r="D334" s="88" t="s">
        <v>935</v>
      </c>
      <c r="E334" s="88" t="s">
        <v>959</v>
      </c>
      <c r="F334" s="88" t="s">
        <v>869</v>
      </c>
      <c r="G334" s="88" t="s">
        <v>1</v>
      </c>
      <c r="H334" s="88" t="s">
        <v>137</v>
      </c>
      <c r="I334" s="88" t="s">
        <v>48</v>
      </c>
      <c r="J334" s="98" t="s">
        <v>1334</v>
      </c>
      <c r="K334" s="99"/>
      <c r="L334" s="98" t="s">
        <v>1334</v>
      </c>
      <c r="M334" s="89"/>
      <c r="N334" s="101" t="s">
        <v>1338</v>
      </c>
      <c r="O334" s="101" t="s">
        <v>1336</v>
      </c>
      <c r="P334" s="101" t="s">
        <v>1337</v>
      </c>
      <c r="Q334" s="98" t="s">
        <v>1296</v>
      </c>
      <c r="R334" s="88"/>
      <c r="S334" s="145" t="s">
        <v>1183</v>
      </c>
      <c r="T334" s="217"/>
      <c r="U334" s="218"/>
      <c r="V334" s="167">
        <v>0</v>
      </c>
      <c r="W334" s="48" t="str">
        <f t="shared" si="47"/>
        <v>BILLING</v>
      </c>
      <c r="X334" s="13" t="str">
        <f t="shared" si="48"/>
        <v>重庆联通</v>
      </c>
      <c r="Y334" s="37" t="str">
        <f t="shared" si="49"/>
        <v>0</v>
      </c>
      <c r="Z334" s="166"/>
    </row>
    <row r="335" spans="1:26" ht="15" customHeight="1">
      <c r="A335" s="88" t="s">
        <v>258</v>
      </c>
      <c r="B335" s="88" t="s">
        <v>259</v>
      </c>
      <c r="C335" s="88" t="s">
        <v>934</v>
      </c>
      <c r="D335" s="88" t="s">
        <v>935</v>
      </c>
      <c r="E335" s="88" t="s">
        <v>965</v>
      </c>
      <c r="F335" s="88" t="s">
        <v>889</v>
      </c>
      <c r="G335" s="88" t="s">
        <v>1</v>
      </c>
      <c r="H335" s="88" t="s">
        <v>961</v>
      </c>
      <c r="I335" s="88" t="s">
        <v>48</v>
      </c>
      <c r="J335" s="98" t="s">
        <v>1334</v>
      </c>
      <c r="K335" s="99"/>
      <c r="L335" s="98" t="s">
        <v>1334</v>
      </c>
      <c r="M335" s="89"/>
      <c r="N335" s="101" t="s">
        <v>1338</v>
      </c>
      <c r="O335" s="101" t="s">
        <v>1336</v>
      </c>
      <c r="P335" s="101" t="s">
        <v>1337</v>
      </c>
      <c r="Q335" s="98" t="s">
        <v>1296</v>
      </c>
      <c r="R335" s="88"/>
      <c r="S335" s="145" t="s">
        <v>1183</v>
      </c>
      <c r="T335" s="217"/>
      <c r="U335" s="218"/>
      <c r="V335" s="167">
        <v>0</v>
      </c>
      <c r="W335" s="48" t="str">
        <f t="shared" si="47"/>
        <v>BILLING</v>
      </c>
      <c r="X335" s="13" t="str">
        <f t="shared" si="48"/>
        <v>重庆联通</v>
      </c>
      <c r="Y335" s="37" t="str">
        <f t="shared" si="49"/>
        <v>0</v>
      </c>
      <c r="Z335" s="166"/>
    </row>
    <row r="336" spans="1:26" ht="15" customHeight="1">
      <c r="A336" s="88" t="s">
        <v>239</v>
      </c>
      <c r="B336" s="88" t="s">
        <v>240</v>
      </c>
      <c r="C336" s="88" t="s">
        <v>165</v>
      </c>
      <c r="D336" s="88" t="s">
        <v>166</v>
      </c>
      <c r="E336" s="88" t="s">
        <v>1329</v>
      </c>
      <c r="F336" s="88" t="s">
        <v>866</v>
      </c>
      <c r="G336" s="88" t="s">
        <v>1</v>
      </c>
      <c r="H336" s="88" t="s">
        <v>899</v>
      </c>
      <c r="I336" s="88" t="s">
        <v>48</v>
      </c>
      <c r="J336" s="98" t="s">
        <v>86</v>
      </c>
      <c r="K336" s="98"/>
      <c r="L336" s="98" t="s">
        <v>268</v>
      </c>
      <c r="M336" s="89"/>
      <c r="N336" s="101" t="s">
        <v>975</v>
      </c>
      <c r="O336" s="99" t="s">
        <v>976</v>
      </c>
      <c r="P336" s="89" t="s">
        <v>977</v>
      </c>
      <c r="Q336" s="89" t="s">
        <v>48</v>
      </c>
      <c r="R336" s="88"/>
      <c r="S336" s="145" t="s">
        <v>1183</v>
      </c>
      <c r="T336" s="217">
        <v>236</v>
      </c>
      <c r="U336" s="218">
        <v>87</v>
      </c>
      <c r="V336" s="167">
        <v>0</v>
      </c>
      <c r="W336" s="48" t="str">
        <f t="shared" si="47"/>
        <v>BILLING</v>
      </c>
      <c r="X336" s="13" t="str">
        <f t="shared" si="48"/>
        <v>四川移动</v>
      </c>
      <c r="Y336" s="37" t="str">
        <f t="shared" si="49"/>
        <v>0</v>
      </c>
      <c r="Z336" s="166"/>
    </row>
    <row r="337" spans="1:26" ht="15" customHeight="1">
      <c r="A337" s="88" t="s">
        <v>239</v>
      </c>
      <c r="B337" s="88" t="s">
        <v>240</v>
      </c>
      <c r="C337" s="88" t="s">
        <v>165</v>
      </c>
      <c r="D337" s="88" t="s">
        <v>166</v>
      </c>
      <c r="E337" s="88" t="s">
        <v>1328</v>
      </c>
      <c r="F337" s="88" t="s">
        <v>881</v>
      </c>
      <c r="G337" s="88" t="s">
        <v>1</v>
      </c>
      <c r="H337" s="88" t="s">
        <v>899</v>
      </c>
      <c r="I337" s="88" t="s">
        <v>48</v>
      </c>
      <c r="J337" s="98" t="s">
        <v>86</v>
      </c>
      <c r="K337" s="98"/>
      <c r="L337" s="98" t="s">
        <v>268</v>
      </c>
      <c r="M337" s="89"/>
      <c r="N337" s="101" t="s">
        <v>975</v>
      </c>
      <c r="O337" s="99" t="s">
        <v>976</v>
      </c>
      <c r="P337" s="89" t="s">
        <v>977</v>
      </c>
      <c r="Q337" s="89" t="s">
        <v>48</v>
      </c>
      <c r="R337" s="88"/>
      <c r="S337" s="145" t="s">
        <v>1183</v>
      </c>
      <c r="T337" s="217"/>
      <c r="U337" s="218"/>
      <c r="V337" s="167">
        <v>0</v>
      </c>
      <c r="W337" s="48" t="str">
        <f t="shared" si="47"/>
        <v>BILLING</v>
      </c>
      <c r="X337" s="13" t="str">
        <f t="shared" si="48"/>
        <v>四川移动</v>
      </c>
      <c r="Y337" s="37" t="str">
        <f t="shared" si="49"/>
        <v>0</v>
      </c>
      <c r="Z337" s="166"/>
    </row>
    <row r="338" spans="1:26" ht="15" customHeight="1">
      <c r="A338" s="88" t="s">
        <v>239</v>
      </c>
      <c r="B338" s="88" t="s">
        <v>240</v>
      </c>
      <c r="C338" s="88" t="s">
        <v>165</v>
      </c>
      <c r="D338" s="88" t="s">
        <v>166</v>
      </c>
      <c r="E338" s="88" t="s">
        <v>1327</v>
      </c>
      <c r="F338" s="88" t="s">
        <v>872</v>
      </c>
      <c r="G338" s="88" t="s">
        <v>1</v>
      </c>
      <c r="H338" s="88" t="s">
        <v>899</v>
      </c>
      <c r="I338" s="88" t="s">
        <v>48</v>
      </c>
      <c r="J338" s="98" t="s">
        <v>86</v>
      </c>
      <c r="K338" s="98"/>
      <c r="L338" s="98" t="s">
        <v>268</v>
      </c>
      <c r="M338" s="89"/>
      <c r="N338" s="101" t="s">
        <v>975</v>
      </c>
      <c r="O338" s="99" t="s">
        <v>976</v>
      </c>
      <c r="P338" s="89" t="s">
        <v>977</v>
      </c>
      <c r="Q338" s="89" t="s">
        <v>48</v>
      </c>
      <c r="R338" s="88"/>
      <c r="S338" s="145" t="s">
        <v>1183</v>
      </c>
      <c r="T338" s="217"/>
      <c r="U338" s="218"/>
      <c r="V338" s="167">
        <v>0</v>
      </c>
      <c r="W338" s="48" t="str">
        <f t="shared" si="47"/>
        <v>BILLING</v>
      </c>
      <c r="X338" s="13" t="str">
        <f t="shared" si="48"/>
        <v>四川移动</v>
      </c>
      <c r="Y338" s="37" t="str">
        <f t="shared" si="49"/>
        <v>0</v>
      </c>
      <c r="Z338" s="166"/>
    </row>
    <row r="339" spans="1:26" ht="15" customHeight="1">
      <c r="A339" s="88" t="s">
        <v>239</v>
      </c>
      <c r="B339" s="88" t="s">
        <v>240</v>
      </c>
      <c r="C339" s="88" t="s">
        <v>165</v>
      </c>
      <c r="D339" s="88" t="s">
        <v>166</v>
      </c>
      <c r="E339" s="88" t="s">
        <v>897</v>
      </c>
      <c r="F339" s="88" t="s">
        <v>898</v>
      </c>
      <c r="G339" s="88" t="s">
        <v>1</v>
      </c>
      <c r="H339" s="88" t="s">
        <v>98</v>
      </c>
      <c r="I339" s="88" t="s">
        <v>48</v>
      </c>
      <c r="J339" s="98" t="s">
        <v>86</v>
      </c>
      <c r="K339" s="98"/>
      <c r="L339" s="98" t="s">
        <v>268</v>
      </c>
      <c r="M339" s="89"/>
      <c r="N339" s="101" t="s">
        <v>975</v>
      </c>
      <c r="O339" s="99" t="s">
        <v>976</v>
      </c>
      <c r="P339" s="89" t="s">
        <v>977</v>
      </c>
      <c r="Q339" s="89" t="s">
        <v>48</v>
      </c>
      <c r="R339" s="88"/>
      <c r="S339" s="145" t="s">
        <v>1183</v>
      </c>
      <c r="T339" s="217"/>
      <c r="U339" s="218"/>
      <c r="V339" s="167">
        <v>0</v>
      </c>
      <c r="W339" s="48" t="str">
        <f t="shared" si="47"/>
        <v>BILLING</v>
      </c>
      <c r="X339" s="13" t="str">
        <f t="shared" si="48"/>
        <v>四川移动</v>
      </c>
      <c r="Y339" s="37" t="str">
        <f t="shared" si="49"/>
        <v>0</v>
      </c>
      <c r="Z339" s="166"/>
    </row>
    <row r="340" spans="1:26" ht="15" customHeight="1">
      <c r="A340" s="88" t="s">
        <v>239</v>
      </c>
      <c r="B340" s="88" t="s">
        <v>240</v>
      </c>
      <c r="C340" s="88" t="s">
        <v>165</v>
      </c>
      <c r="D340" s="88" t="s">
        <v>166</v>
      </c>
      <c r="E340" s="88" t="s">
        <v>1324</v>
      </c>
      <c r="F340" s="88" t="s">
        <v>885</v>
      </c>
      <c r="G340" s="88" t="s">
        <v>1</v>
      </c>
      <c r="H340" s="88" t="s">
        <v>899</v>
      </c>
      <c r="I340" s="88" t="s">
        <v>48</v>
      </c>
      <c r="J340" s="98" t="s">
        <v>86</v>
      </c>
      <c r="K340" s="98"/>
      <c r="L340" s="98" t="s">
        <v>268</v>
      </c>
      <c r="M340" s="89"/>
      <c r="N340" s="101" t="s">
        <v>975</v>
      </c>
      <c r="O340" s="99" t="s">
        <v>976</v>
      </c>
      <c r="P340" s="89" t="s">
        <v>977</v>
      </c>
      <c r="Q340" s="89" t="s">
        <v>48</v>
      </c>
      <c r="R340" s="88"/>
      <c r="S340" s="145" t="s">
        <v>1183</v>
      </c>
      <c r="T340" s="217"/>
      <c r="U340" s="218"/>
      <c r="V340" s="167">
        <v>0</v>
      </c>
      <c r="W340" s="48" t="str">
        <f t="shared" si="47"/>
        <v>BILLING</v>
      </c>
      <c r="X340" s="13" t="str">
        <f t="shared" si="48"/>
        <v>四川移动</v>
      </c>
      <c r="Y340" s="37" t="str">
        <f t="shared" si="49"/>
        <v>0</v>
      </c>
      <c r="Z340" s="166"/>
    </row>
    <row r="341" spans="1:26" ht="15" customHeight="1">
      <c r="A341" s="88" t="s">
        <v>239</v>
      </c>
      <c r="B341" s="88" t="s">
        <v>240</v>
      </c>
      <c r="C341" s="88" t="s">
        <v>165</v>
      </c>
      <c r="D341" s="88" t="s">
        <v>166</v>
      </c>
      <c r="E341" s="103" t="s">
        <v>882</v>
      </c>
      <c r="F341" s="88" t="s">
        <v>883</v>
      </c>
      <c r="G341" s="88" t="s">
        <v>1</v>
      </c>
      <c r="H341" s="88" t="s">
        <v>98</v>
      </c>
      <c r="I341" s="88" t="s">
        <v>48</v>
      </c>
      <c r="J341" s="98" t="s">
        <v>86</v>
      </c>
      <c r="K341" s="98"/>
      <c r="L341" s="98" t="s">
        <v>268</v>
      </c>
      <c r="M341" s="89"/>
      <c r="N341" s="101" t="s">
        <v>975</v>
      </c>
      <c r="O341" s="99" t="s">
        <v>976</v>
      </c>
      <c r="P341" s="89" t="s">
        <v>977</v>
      </c>
      <c r="Q341" s="89" t="s">
        <v>48</v>
      </c>
      <c r="R341" s="103" t="s">
        <v>1332</v>
      </c>
      <c r="S341" s="145" t="s">
        <v>1183</v>
      </c>
      <c r="T341" s="217"/>
      <c r="U341" s="218"/>
      <c r="V341" s="167">
        <v>0</v>
      </c>
      <c r="W341" s="48" t="str">
        <f t="shared" si="47"/>
        <v>BILLING</v>
      </c>
      <c r="X341" s="13" t="str">
        <f t="shared" si="48"/>
        <v>四川移动</v>
      </c>
      <c r="Y341" s="37" t="str">
        <f t="shared" si="49"/>
        <v>0</v>
      </c>
      <c r="Z341" s="166"/>
    </row>
    <row r="342" spans="1:26" ht="15" customHeight="1">
      <c r="A342" s="88" t="s">
        <v>239</v>
      </c>
      <c r="B342" s="88" t="s">
        <v>240</v>
      </c>
      <c r="C342" s="88" t="s">
        <v>165</v>
      </c>
      <c r="D342" s="88" t="s">
        <v>166</v>
      </c>
      <c r="E342" s="103" t="s">
        <v>1333</v>
      </c>
      <c r="F342" s="88" t="s">
        <v>889</v>
      </c>
      <c r="G342" s="88" t="s">
        <v>1</v>
      </c>
      <c r="H342" s="88" t="s">
        <v>899</v>
      </c>
      <c r="I342" s="88" t="s">
        <v>48</v>
      </c>
      <c r="J342" s="98" t="s">
        <v>86</v>
      </c>
      <c r="K342" s="98"/>
      <c r="L342" s="98" t="s">
        <v>268</v>
      </c>
      <c r="M342" s="89"/>
      <c r="N342" s="101" t="s">
        <v>975</v>
      </c>
      <c r="O342" s="99" t="s">
        <v>976</v>
      </c>
      <c r="P342" s="89" t="s">
        <v>977</v>
      </c>
      <c r="Q342" s="89" t="s">
        <v>48</v>
      </c>
      <c r="R342" s="103" t="s">
        <v>1332</v>
      </c>
      <c r="S342" s="145" t="s">
        <v>1183</v>
      </c>
      <c r="T342" s="217"/>
      <c r="U342" s="218"/>
      <c r="V342" s="167">
        <v>0</v>
      </c>
      <c r="W342" s="48" t="str">
        <f t="shared" si="47"/>
        <v>BILLING</v>
      </c>
      <c r="X342" s="13" t="str">
        <f t="shared" si="48"/>
        <v>四川移动</v>
      </c>
      <c r="Y342" s="37" t="str">
        <f t="shared" si="49"/>
        <v>0</v>
      </c>
      <c r="Z342" s="166"/>
    </row>
    <row r="343" spans="1:26" ht="15" customHeight="1">
      <c r="A343" s="88" t="s">
        <v>239</v>
      </c>
      <c r="B343" s="88" t="s">
        <v>240</v>
      </c>
      <c r="C343" s="88" t="s">
        <v>165</v>
      </c>
      <c r="D343" s="88" t="s">
        <v>166</v>
      </c>
      <c r="E343" s="88" t="s">
        <v>890</v>
      </c>
      <c r="F343" s="88" t="s">
        <v>891</v>
      </c>
      <c r="G343" s="88" t="s">
        <v>1</v>
      </c>
      <c r="H343" s="88" t="s">
        <v>861</v>
      </c>
      <c r="I343" s="88" t="s">
        <v>48</v>
      </c>
      <c r="J343" s="98" t="s">
        <v>86</v>
      </c>
      <c r="K343" s="98"/>
      <c r="L343" s="98" t="s">
        <v>268</v>
      </c>
      <c r="M343" s="89"/>
      <c r="N343" s="101" t="s">
        <v>975</v>
      </c>
      <c r="O343" s="99" t="s">
        <v>976</v>
      </c>
      <c r="P343" s="89" t="s">
        <v>977</v>
      </c>
      <c r="Q343" s="89" t="s">
        <v>48</v>
      </c>
      <c r="R343" s="88"/>
      <c r="S343" s="145" t="s">
        <v>1183</v>
      </c>
      <c r="T343" s="217"/>
      <c r="U343" s="218"/>
      <c r="V343" s="167">
        <v>0</v>
      </c>
      <c r="W343" s="48" t="str">
        <f t="shared" si="47"/>
        <v>BILLING</v>
      </c>
      <c r="X343" s="13" t="str">
        <f t="shared" si="48"/>
        <v>四川移动</v>
      </c>
      <c r="Y343" s="37" t="str">
        <f t="shared" si="49"/>
        <v>0</v>
      </c>
      <c r="Z343" s="166"/>
    </row>
    <row r="344" spans="1:26" ht="15" customHeight="1">
      <c r="A344" s="88" t="s">
        <v>239</v>
      </c>
      <c r="B344" s="88" t="s">
        <v>240</v>
      </c>
      <c r="C344" s="88" t="s">
        <v>165</v>
      </c>
      <c r="D344" s="88" t="s">
        <v>166</v>
      </c>
      <c r="E344" s="88" t="s">
        <v>1297</v>
      </c>
      <c r="F344" s="88" t="s">
        <v>874</v>
      </c>
      <c r="G344" s="88" t="s">
        <v>1</v>
      </c>
      <c r="H344" s="88" t="s">
        <v>904</v>
      </c>
      <c r="I344" s="88" t="s">
        <v>48</v>
      </c>
      <c r="J344" s="98" t="s">
        <v>86</v>
      </c>
      <c r="K344" s="98"/>
      <c r="L344" s="98" t="s">
        <v>268</v>
      </c>
      <c r="M344" s="89"/>
      <c r="N344" s="101" t="s">
        <v>975</v>
      </c>
      <c r="O344" s="99" t="s">
        <v>980</v>
      </c>
      <c r="P344" s="89" t="s">
        <v>981</v>
      </c>
      <c r="Q344" s="89" t="s">
        <v>48</v>
      </c>
      <c r="R344" s="88"/>
      <c r="S344" s="145" t="s">
        <v>1183</v>
      </c>
      <c r="T344" s="217"/>
      <c r="U344" s="167">
        <v>0</v>
      </c>
      <c r="V344" s="167">
        <v>3</v>
      </c>
      <c r="W344" s="48" t="str">
        <f t="shared" si="47"/>
        <v>BILLING</v>
      </c>
      <c r="X344" s="13" t="str">
        <f t="shared" si="48"/>
        <v>四川移动</v>
      </c>
      <c r="Y344" s="37" t="str">
        <f t="shared" si="49"/>
        <v>0</v>
      </c>
      <c r="Z344" s="166"/>
    </row>
    <row r="345" spans="1:26" ht="15" customHeight="1">
      <c r="A345" s="88" t="s">
        <v>239</v>
      </c>
      <c r="B345" s="88" t="s">
        <v>240</v>
      </c>
      <c r="C345" s="88" t="s">
        <v>165</v>
      </c>
      <c r="D345" s="88" t="s">
        <v>166</v>
      </c>
      <c r="E345" s="88" t="s">
        <v>1331</v>
      </c>
      <c r="F345" s="88" t="s">
        <v>879</v>
      </c>
      <c r="G345" s="88" t="s">
        <v>1</v>
      </c>
      <c r="H345" s="88" t="s">
        <v>899</v>
      </c>
      <c r="I345" s="88" t="s">
        <v>48</v>
      </c>
      <c r="J345" s="98" t="s">
        <v>86</v>
      </c>
      <c r="K345" s="98"/>
      <c r="L345" s="98" t="s">
        <v>268</v>
      </c>
      <c r="M345" s="89"/>
      <c r="N345" s="101" t="s">
        <v>975</v>
      </c>
      <c r="O345" s="99" t="s">
        <v>982</v>
      </c>
      <c r="P345" s="89" t="s">
        <v>983</v>
      </c>
      <c r="Q345" s="89" t="s">
        <v>48</v>
      </c>
      <c r="R345" s="88"/>
      <c r="S345" s="145" t="s">
        <v>1183</v>
      </c>
      <c r="T345" s="217"/>
      <c r="U345" s="167">
        <v>0</v>
      </c>
      <c r="V345" s="167">
        <v>0</v>
      </c>
      <c r="W345" s="48" t="str">
        <f t="shared" si="47"/>
        <v>BILLING</v>
      </c>
      <c r="X345" s="13" t="str">
        <f t="shared" si="48"/>
        <v>四川移动</v>
      </c>
      <c r="Y345" s="37" t="str">
        <f t="shared" si="49"/>
        <v>0</v>
      </c>
      <c r="Z345" s="166"/>
    </row>
    <row r="346" spans="1:26" ht="15" customHeight="1">
      <c r="A346" s="88" t="s">
        <v>239</v>
      </c>
      <c r="B346" s="88" t="s">
        <v>240</v>
      </c>
      <c r="C346" s="88" t="s">
        <v>165</v>
      </c>
      <c r="D346" s="88" t="s">
        <v>166</v>
      </c>
      <c r="E346" s="88" t="s">
        <v>886</v>
      </c>
      <c r="F346" s="88" t="s">
        <v>887</v>
      </c>
      <c r="G346" s="88" t="s">
        <v>1</v>
      </c>
      <c r="H346" s="88" t="s">
        <v>867</v>
      </c>
      <c r="I346" s="88" t="s">
        <v>48</v>
      </c>
      <c r="J346" s="98" t="s">
        <v>86</v>
      </c>
      <c r="K346" s="98"/>
      <c r="L346" s="98" t="s">
        <v>268</v>
      </c>
      <c r="M346" s="89"/>
      <c r="N346" s="101" t="s">
        <v>975</v>
      </c>
      <c r="O346" s="99" t="s">
        <v>978</v>
      </c>
      <c r="P346" s="89" t="s">
        <v>979</v>
      </c>
      <c r="Q346" s="89" t="s">
        <v>48</v>
      </c>
      <c r="R346" s="88"/>
      <c r="S346" s="145" t="s">
        <v>1183</v>
      </c>
      <c r="T346" s="217"/>
      <c r="U346" s="167">
        <v>0</v>
      </c>
      <c r="V346" s="167">
        <v>0</v>
      </c>
      <c r="W346" s="48" t="str">
        <f t="shared" si="47"/>
        <v>BILLING</v>
      </c>
      <c r="X346" s="13" t="str">
        <f t="shared" si="48"/>
        <v>四川移动</v>
      </c>
      <c r="Y346" s="37" t="str">
        <f t="shared" si="49"/>
        <v>0</v>
      </c>
      <c r="Z346" s="166"/>
    </row>
    <row r="347" spans="1:26" ht="15" customHeight="1">
      <c r="A347" s="88" t="s">
        <v>239</v>
      </c>
      <c r="B347" s="88" t="s">
        <v>240</v>
      </c>
      <c r="C347" s="88" t="s">
        <v>165</v>
      </c>
      <c r="D347" s="88" t="s">
        <v>166</v>
      </c>
      <c r="E347" s="88" t="s">
        <v>876</v>
      </c>
      <c r="F347" s="88" t="s">
        <v>877</v>
      </c>
      <c r="G347" s="88" t="s">
        <v>1</v>
      </c>
      <c r="H347" s="88" t="s">
        <v>722</v>
      </c>
      <c r="I347" s="88" t="s">
        <v>48</v>
      </c>
      <c r="J347" s="98" t="s">
        <v>86</v>
      </c>
      <c r="K347" s="98"/>
      <c r="L347" s="98" t="s">
        <v>268</v>
      </c>
      <c r="M347" s="89"/>
      <c r="N347" s="101" t="s">
        <v>975</v>
      </c>
      <c r="O347" s="99" t="s">
        <v>978</v>
      </c>
      <c r="P347" s="89" t="s">
        <v>979</v>
      </c>
      <c r="Q347" s="89" t="s">
        <v>48</v>
      </c>
      <c r="R347" s="88"/>
      <c r="S347" s="145" t="s">
        <v>1183</v>
      </c>
      <c r="T347" s="217"/>
      <c r="U347" s="167">
        <v>0</v>
      </c>
      <c r="V347" s="167">
        <v>0</v>
      </c>
      <c r="W347" s="48" t="str">
        <f t="shared" si="47"/>
        <v>BILLING</v>
      </c>
      <c r="X347" s="13" t="str">
        <f t="shared" si="48"/>
        <v>四川移动</v>
      </c>
      <c r="Y347" s="37" t="str">
        <f t="shared" si="49"/>
        <v>0</v>
      </c>
      <c r="Z347" s="166"/>
    </row>
    <row r="348" spans="1:26" ht="15" customHeight="1">
      <c r="A348" s="88" t="s">
        <v>239</v>
      </c>
      <c r="B348" s="88" t="s">
        <v>240</v>
      </c>
      <c r="C348" s="88" t="s">
        <v>165</v>
      </c>
      <c r="D348" s="88" t="s">
        <v>166</v>
      </c>
      <c r="E348" s="88" t="s">
        <v>905</v>
      </c>
      <c r="F348" s="88" t="s">
        <v>860</v>
      </c>
      <c r="G348" s="88" t="s">
        <v>1</v>
      </c>
      <c r="H348" s="88" t="s">
        <v>906</v>
      </c>
      <c r="I348" s="88" t="s">
        <v>48</v>
      </c>
      <c r="J348" s="98" t="s">
        <v>86</v>
      </c>
      <c r="K348" s="98"/>
      <c r="L348" s="98" t="s">
        <v>268</v>
      </c>
      <c r="M348" s="89"/>
      <c r="N348" s="101" t="s">
        <v>975</v>
      </c>
      <c r="O348" s="99" t="s">
        <v>978</v>
      </c>
      <c r="P348" s="89" t="s">
        <v>979</v>
      </c>
      <c r="Q348" s="89" t="s">
        <v>48</v>
      </c>
      <c r="R348" s="88"/>
      <c r="S348" s="145" t="s">
        <v>1183</v>
      </c>
      <c r="T348" s="217"/>
      <c r="U348" s="167">
        <v>0</v>
      </c>
      <c r="V348" s="167">
        <v>0</v>
      </c>
      <c r="W348" s="48" t="str">
        <f t="shared" si="47"/>
        <v>BILLING</v>
      </c>
      <c r="X348" s="13" t="str">
        <f t="shared" si="48"/>
        <v>四川移动</v>
      </c>
      <c r="Y348" s="37" t="str">
        <f t="shared" si="49"/>
        <v>0</v>
      </c>
      <c r="Z348" s="166"/>
    </row>
    <row r="349" spans="1:26" ht="15" customHeight="1">
      <c r="A349" s="88" t="s">
        <v>239</v>
      </c>
      <c r="B349" s="88" t="s">
        <v>240</v>
      </c>
      <c r="C349" s="88" t="s">
        <v>165</v>
      </c>
      <c r="D349" s="88" t="s">
        <v>166</v>
      </c>
      <c r="E349" s="88" t="s">
        <v>859</v>
      </c>
      <c r="F349" s="88" t="s">
        <v>860</v>
      </c>
      <c r="G349" s="88" t="s">
        <v>1</v>
      </c>
      <c r="H349" s="88" t="s">
        <v>861</v>
      </c>
      <c r="I349" s="88" t="s">
        <v>48</v>
      </c>
      <c r="J349" s="98" t="s">
        <v>86</v>
      </c>
      <c r="K349" s="98"/>
      <c r="L349" s="98" t="s">
        <v>268</v>
      </c>
      <c r="M349" s="89"/>
      <c r="N349" s="101" t="s">
        <v>975</v>
      </c>
      <c r="O349" s="99" t="s">
        <v>978</v>
      </c>
      <c r="P349" s="89" t="s">
        <v>979</v>
      </c>
      <c r="Q349" s="89" t="s">
        <v>48</v>
      </c>
      <c r="R349" s="88"/>
      <c r="S349" s="145" t="s">
        <v>1183</v>
      </c>
      <c r="T349" s="217"/>
      <c r="U349" s="167">
        <v>0</v>
      </c>
      <c r="V349" s="167">
        <v>0</v>
      </c>
      <c r="W349" s="48" t="str">
        <f t="shared" si="47"/>
        <v>BILLING</v>
      </c>
      <c r="X349" s="13" t="str">
        <f t="shared" si="48"/>
        <v>四川移动</v>
      </c>
      <c r="Y349" s="37" t="str">
        <f t="shared" si="49"/>
        <v>0</v>
      </c>
      <c r="Z349" s="166"/>
    </row>
    <row r="350" spans="1:26" ht="15" customHeight="1">
      <c r="A350" s="88" t="s">
        <v>236</v>
      </c>
      <c r="B350" s="88" t="s">
        <v>14</v>
      </c>
      <c r="C350" s="88" t="s">
        <v>165</v>
      </c>
      <c r="D350" s="88" t="s">
        <v>166</v>
      </c>
      <c r="E350" s="88" t="s">
        <v>873</v>
      </c>
      <c r="F350" s="88" t="s">
        <v>874</v>
      </c>
      <c r="G350" s="88" t="s">
        <v>1</v>
      </c>
      <c r="H350" s="88" t="s">
        <v>875</v>
      </c>
      <c r="I350" s="88" t="s">
        <v>48</v>
      </c>
      <c r="J350" s="98" t="s">
        <v>1296</v>
      </c>
      <c r="K350" s="89" t="s">
        <v>120</v>
      </c>
      <c r="L350" s="89"/>
      <c r="M350" s="89" t="s">
        <v>56</v>
      </c>
      <c r="N350" s="99" t="s">
        <v>1321</v>
      </c>
      <c r="O350" s="99" t="s">
        <v>1322</v>
      </c>
      <c r="P350" s="88" t="s">
        <v>1323</v>
      </c>
      <c r="Q350" s="89" t="s">
        <v>48</v>
      </c>
      <c r="R350" s="88"/>
      <c r="S350" s="13" t="s">
        <v>1000</v>
      </c>
      <c r="T350" s="167">
        <v>0</v>
      </c>
      <c r="U350" s="167">
        <v>0</v>
      </c>
      <c r="V350" s="167">
        <v>0</v>
      </c>
      <c r="W350" s="48" t="str">
        <f t="shared" si="47"/>
        <v>BILLING</v>
      </c>
      <c r="X350" s="13" t="str">
        <f t="shared" si="48"/>
        <v>山西移动</v>
      </c>
      <c r="Y350" s="37" t="str">
        <f t="shared" si="49"/>
        <v>0</v>
      </c>
      <c r="Z350" s="166"/>
    </row>
    <row r="351" spans="1:26" ht="15" customHeight="1">
      <c r="A351" s="88" t="s">
        <v>236</v>
      </c>
      <c r="B351" s="88" t="s">
        <v>14</v>
      </c>
      <c r="C351" s="88" t="s">
        <v>165</v>
      </c>
      <c r="D351" s="88" t="s">
        <v>166</v>
      </c>
      <c r="E351" s="88" t="s">
        <v>876</v>
      </c>
      <c r="F351" s="88" t="s">
        <v>877</v>
      </c>
      <c r="G351" s="88" t="s">
        <v>1</v>
      </c>
      <c r="H351" s="88" t="s">
        <v>722</v>
      </c>
      <c r="I351" s="88" t="s">
        <v>48</v>
      </c>
      <c r="J351" s="98" t="s">
        <v>1296</v>
      </c>
      <c r="K351" s="89" t="s">
        <v>120</v>
      </c>
      <c r="L351" s="89"/>
      <c r="M351" s="89" t="s">
        <v>56</v>
      </c>
      <c r="N351" s="99" t="s">
        <v>1321</v>
      </c>
      <c r="O351" s="99" t="s">
        <v>1322</v>
      </c>
      <c r="P351" s="88" t="s">
        <v>1323</v>
      </c>
      <c r="Q351" s="89" t="s">
        <v>48</v>
      </c>
      <c r="R351" s="88"/>
      <c r="S351" s="13" t="s">
        <v>1000</v>
      </c>
      <c r="T351" s="167">
        <v>0</v>
      </c>
      <c r="U351" s="167">
        <v>0</v>
      </c>
      <c r="V351" s="167">
        <v>0</v>
      </c>
      <c r="W351" s="48" t="str">
        <f t="shared" si="47"/>
        <v>BILLING</v>
      </c>
      <c r="X351" s="13" t="str">
        <f t="shared" si="48"/>
        <v>山西移动</v>
      </c>
      <c r="Y351" s="37" t="str">
        <f t="shared" si="49"/>
        <v>0</v>
      </c>
      <c r="Z351" s="166"/>
    </row>
    <row r="352" spans="1:26" ht="15" customHeight="1">
      <c r="A352" s="88" t="s">
        <v>236</v>
      </c>
      <c r="B352" s="88" t="s">
        <v>14</v>
      </c>
      <c r="C352" s="88" t="s">
        <v>165</v>
      </c>
      <c r="D352" s="88" t="s">
        <v>166</v>
      </c>
      <c r="E352" s="88" t="s">
        <v>859</v>
      </c>
      <c r="F352" s="88" t="s">
        <v>860</v>
      </c>
      <c r="G352" s="88" t="s">
        <v>1</v>
      </c>
      <c r="H352" s="88" t="s">
        <v>861</v>
      </c>
      <c r="I352" s="88" t="s">
        <v>48</v>
      </c>
      <c r="J352" s="98" t="s">
        <v>1296</v>
      </c>
      <c r="K352" s="89" t="s">
        <v>120</v>
      </c>
      <c r="L352" s="89"/>
      <c r="M352" s="89" t="s">
        <v>56</v>
      </c>
      <c r="N352" s="99" t="s">
        <v>1321</v>
      </c>
      <c r="O352" s="99" t="s">
        <v>1322</v>
      </c>
      <c r="P352" s="88" t="s">
        <v>1323</v>
      </c>
      <c r="Q352" s="89" t="s">
        <v>48</v>
      </c>
      <c r="R352" s="88"/>
      <c r="S352" s="145" t="s">
        <v>1183</v>
      </c>
      <c r="T352" s="167">
        <v>0</v>
      </c>
      <c r="U352" s="167">
        <v>0</v>
      </c>
      <c r="V352" s="167">
        <v>0</v>
      </c>
      <c r="W352" s="48" t="str">
        <f t="shared" si="47"/>
        <v>BILLING</v>
      </c>
      <c r="X352" s="13" t="str">
        <f t="shared" si="48"/>
        <v>山西移动</v>
      </c>
      <c r="Y352" s="37" t="str">
        <f t="shared" si="49"/>
        <v>0</v>
      </c>
      <c r="Z352" s="166"/>
    </row>
    <row r="353" spans="1:26" ht="15" customHeight="1">
      <c r="A353" s="88" t="s">
        <v>236</v>
      </c>
      <c r="B353" s="88" t="s">
        <v>14</v>
      </c>
      <c r="C353" s="88" t="s">
        <v>165</v>
      </c>
      <c r="D353" s="88" t="s">
        <v>166</v>
      </c>
      <c r="E353" s="88" t="s">
        <v>886</v>
      </c>
      <c r="F353" s="88" t="s">
        <v>887</v>
      </c>
      <c r="G353" s="88" t="s">
        <v>1</v>
      </c>
      <c r="H353" s="88" t="s">
        <v>867</v>
      </c>
      <c r="I353" s="88" t="s">
        <v>48</v>
      </c>
      <c r="J353" s="98" t="s">
        <v>1296</v>
      </c>
      <c r="K353" s="89" t="s">
        <v>120</v>
      </c>
      <c r="L353" s="89"/>
      <c r="M353" s="89" t="s">
        <v>56</v>
      </c>
      <c r="N353" s="99" t="s">
        <v>1321</v>
      </c>
      <c r="O353" s="99" t="s">
        <v>1322</v>
      </c>
      <c r="P353" s="88" t="s">
        <v>1323</v>
      </c>
      <c r="Q353" s="89" t="s">
        <v>48</v>
      </c>
      <c r="R353" s="88"/>
      <c r="S353" s="145" t="s">
        <v>1183</v>
      </c>
      <c r="T353" s="167">
        <v>0</v>
      </c>
      <c r="U353" s="167">
        <v>0</v>
      </c>
      <c r="V353" s="167">
        <v>0</v>
      </c>
      <c r="W353" s="48" t="str">
        <f t="shared" si="47"/>
        <v>BILLING</v>
      </c>
      <c r="X353" s="13" t="str">
        <f t="shared" si="48"/>
        <v>山西移动</v>
      </c>
      <c r="Y353" s="37" t="str">
        <f t="shared" si="49"/>
        <v>0</v>
      </c>
      <c r="Z353" s="166"/>
    </row>
    <row r="354" spans="1:26" ht="15" customHeight="1">
      <c r="A354" s="88" t="s">
        <v>236</v>
      </c>
      <c r="B354" s="88" t="s">
        <v>14</v>
      </c>
      <c r="C354" s="88" t="s">
        <v>165</v>
      </c>
      <c r="D354" s="88" t="s">
        <v>166</v>
      </c>
      <c r="E354" s="88" t="s">
        <v>942</v>
      </c>
      <c r="F354" s="88" t="s">
        <v>869</v>
      </c>
      <c r="G354" s="88" t="s">
        <v>1</v>
      </c>
      <c r="H354" s="88" t="s">
        <v>722</v>
      </c>
      <c r="I354" s="88" t="s">
        <v>48</v>
      </c>
      <c r="J354" s="98" t="s">
        <v>1296</v>
      </c>
      <c r="K354" s="89" t="s">
        <v>120</v>
      </c>
      <c r="L354" s="89"/>
      <c r="M354" s="89" t="s">
        <v>56</v>
      </c>
      <c r="N354" s="99" t="s">
        <v>1321</v>
      </c>
      <c r="O354" s="99" t="s">
        <v>1322</v>
      </c>
      <c r="P354" s="88" t="s">
        <v>1323</v>
      </c>
      <c r="Q354" s="89" t="s">
        <v>48</v>
      </c>
      <c r="R354" s="88"/>
      <c r="S354" s="145" t="s">
        <v>1183</v>
      </c>
      <c r="T354" s="167">
        <v>0</v>
      </c>
      <c r="U354" s="167">
        <v>0</v>
      </c>
      <c r="V354" s="167">
        <v>0</v>
      </c>
      <c r="W354" s="48" t="str">
        <f t="shared" si="47"/>
        <v>BILLING</v>
      </c>
      <c r="X354" s="13" t="str">
        <f t="shared" si="48"/>
        <v>山西移动</v>
      </c>
      <c r="Y354" s="37" t="str">
        <f t="shared" si="49"/>
        <v>0</v>
      </c>
      <c r="Z354" s="166"/>
    </row>
    <row r="355" spans="1:26" ht="15" customHeight="1">
      <c r="A355" s="88" t="s">
        <v>236</v>
      </c>
      <c r="B355" s="88" t="s">
        <v>14</v>
      </c>
      <c r="C355" s="88" t="s">
        <v>165</v>
      </c>
      <c r="D355" s="88" t="s">
        <v>166</v>
      </c>
      <c r="E355" s="88" t="s">
        <v>940</v>
      </c>
      <c r="F355" s="88" t="s">
        <v>941</v>
      </c>
      <c r="G355" s="88" t="s">
        <v>1</v>
      </c>
      <c r="H355" s="88" t="s">
        <v>98</v>
      </c>
      <c r="I355" s="88" t="s">
        <v>48</v>
      </c>
      <c r="J355" s="98" t="s">
        <v>1296</v>
      </c>
      <c r="K355" s="89" t="s">
        <v>120</v>
      </c>
      <c r="L355" s="89"/>
      <c r="M355" s="89" t="s">
        <v>56</v>
      </c>
      <c r="N355" s="99" t="s">
        <v>1321</v>
      </c>
      <c r="O355" s="99" t="s">
        <v>1322</v>
      </c>
      <c r="P355" s="88" t="s">
        <v>1323</v>
      </c>
      <c r="Q355" s="89" t="s">
        <v>48</v>
      </c>
      <c r="R355" s="88"/>
      <c r="S355" s="145" t="s">
        <v>1183</v>
      </c>
      <c r="T355" s="167">
        <v>0</v>
      </c>
      <c r="U355" s="167">
        <v>0</v>
      </c>
      <c r="V355" s="167">
        <v>0</v>
      </c>
      <c r="W355" s="48" t="str">
        <f t="shared" si="47"/>
        <v>BILLING</v>
      </c>
      <c r="X355" s="13" t="str">
        <f t="shared" si="48"/>
        <v>山西移动</v>
      </c>
      <c r="Y355" s="37" t="str">
        <f t="shared" si="49"/>
        <v>0</v>
      </c>
      <c r="Z355" s="166"/>
    </row>
    <row r="356" spans="1:26" ht="15" customHeight="1">
      <c r="A356" s="88" t="s">
        <v>236</v>
      </c>
      <c r="B356" s="88" t="s">
        <v>14</v>
      </c>
      <c r="C356" s="88" t="s">
        <v>165</v>
      </c>
      <c r="D356" s="88" t="s">
        <v>166</v>
      </c>
      <c r="E356" s="88" t="s">
        <v>897</v>
      </c>
      <c r="F356" s="88" t="s">
        <v>898</v>
      </c>
      <c r="G356" s="88" t="s">
        <v>1</v>
      </c>
      <c r="H356" s="88" t="s">
        <v>98</v>
      </c>
      <c r="I356" s="88" t="s">
        <v>48</v>
      </c>
      <c r="J356" s="98" t="s">
        <v>1296</v>
      </c>
      <c r="K356" s="89" t="s">
        <v>120</v>
      </c>
      <c r="L356" s="89"/>
      <c r="M356" s="89" t="s">
        <v>56</v>
      </c>
      <c r="N356" s="99" t="s">
        <v>1321</v>
      </c>
      <c r="O356" s="99" t="s">
        <v>1322</v>
      </c>
      <c r="P356" s="88" t="s">
        <v>1323</v>
      </c>
      <c r="Q356" s="89" t="s">
        <v>48</v>
      </c>
      <c r="R356" s="88"/>
      <c r="S356" s="145" t="s">
        <v>1183</v>
      </c>
      <c r="T356" s="167">
        <v>0</v>
      </c>
      <c r="U356" s="167">
        <v>0</v>
      </c>
      <c r="V356" s="167">
        <v>0</v>
      </c>
      <c r="W356" s="48" t="str">
        <f t="shared" si="47"/>
        <v>BILLING</v>
      </c>
      <c r="X356" s="13" t="str">
        <f t="shared" si="48"/>
        <v>山西移动</v>
      </c>
      <c r="Y356" s="37" t="str">
        <f t="shared" si="49"/>
        <v>0</v>
      </c>
      <c r="Z356" s="166"/>
    </row>
    <row r="357" spans="1:26" ht="15" customHeight="1">
      <c r="A357" s="88" t="s">
        <v>236</v>
      </c>
      <c r="B357" s="88" t="s">
        <v>14</v>
      </c>
      <c r="C357" s="88" t="s">
        <v>165</v>
      </c>
      <c r="D357" s="88" t="s">
        <v>166</v>
      </c>
      <c r="E357" s="88" t="s">
        <v>878</v>
      </c>
      <c r="F357" s="88" t="s">
        <v>879</v>
      </c>
      <c r="G357" s="88" t="s">
        <v>1</v>
      </c>
      <c r="H357" s="88" t="s">
        <v>867</v>
      </c>
      <c r="I357" s="88" t="s">
        <v>48</v>
      </c>
      <c r="J357" s="98" t="s">
        <v>1296</v>
      </c>
      <c r="K357" s="89" t="s">
        <v>120</v>
      </c>
      <c r="L357" s="89"/>
      <c r="M357" s="89" t="s">
        <v>56</v>
      </c>
      <c r="N357" s="99" t="s">
        <v>1321</v>
      </c>
      <c r="O357" s="99" t="s">
        <v>1326</v>
      </c>
      <c r="P357" s="88" t="s">
        <v>1323</v>
      </c>
      <c r="Q357" s="89" t="s">
        <v>48</v>
      </c>
      <c r="R357" s="88"/>
      <c r="S357" s="13" t="s">
        <v>1000</v>
      </c>
      <c r="T357" s="167">
        <v>0</v>
      </c>
      <c r="U357" s="167">
        <v>0</v>
      </c>
      <c r="V357" s="167">
        <v>0</v>
      </c>
      <c r="W357" s="48" t="str">
        <f t="shared" si="47"/>
        <v>BILLING</v>
      </c>
      <c r="X357" s="13" t="str">
        <f t="shared" si="48"/>
        <v>山西移动</v>
      </c>
      <c r="Y357" s="37" t="str">
        <f t="shared" si="49"/>
        <v>0</v>
      </c>
      <c r="Z357" s="166"/>
    </row>
    <row r="358" spans="1:26" ht="15" customHeight="1">
      <c r="A358" s="88" t="s">
        <v>236</v>
      </c>
      <c r="B358" s="88" t="s">
        <v>14</v>
      </c>
      <c r="C358" s="88" t="s">
        <v>165</v>
      </c>
      <c r="D358" s="88" t="s">
        <v>166</v>
      </c>
      <c r="E358" s="88" t="s">
        <v>882</v>
      </c>
      <c r="F358" s="88" t="s">
        <v>883</v>
      </c>
      <c r="G358" s="88" t="s">
        <v>1</v>
      </c>
      <c r="H358" s="88" t="s">
        <v>98</v>
      </c>
      <c r="I358" s="88" t="s">
        <v>48</v>
      </c>
      <c r="J358" s="98" t="s">
        <v>1296</v>
      </c>
      <c r="K358" s="89" t="s">
        <v>120</v>
      </c>
      <c r="L358" s="89"/>
      <c r="M358" s="89" t="s">
        <v>56</v>
      </c>
      <c r="N358" s="99" t="s">
        <v>1321</v>
      </c>
      <c r="O358" s="99" t="s">
        <v>1326</v>
      </c>
      <c r="P358" s="88" t="s">
        <v>1323</v>
      </c>
      <c r="Q358" s="89" t="s">
        <v>48</v>
      </c>
      <c r="R358" s="88"/>
      <c r="S358" s="145" t="s">
        <v>1183</v>
      </c>
      <c r="T358" s="167">
        <v>0</v>
      </c>
      <c r="U358" s="167">
        <v>0</v>
      </c>
      <c r="V358" s="167">
        <v>0</v>
      </c>
      <c r="W358" s="48" t="str">
        <f t="shared" si="47"/>
        <v>BILLING</v>
      </c>
      <c r="X358" s="13" t="str">
        <f t="shared" si="48"/>
        <v>山西移动</v>
      </c>
      <c r="Y358" s="37" t="str">
        <f t="shared" si="49"/>
        <v>0</v>
      </c>
      <c r="Z358" s="166"/>
    </row>
    <row r="359" spans="1:26" ht="15" customHeight="1">
      <c r="A359" s="88" t="s">
        <v>236</v>
      </c>
      <c r="B359" s="88" t="s">
        <v>14</v>
      </c>
      <c r="C359" s="88" t="s">
        <v>165</v>
      </c>
      <c r="D359" s="88" t="s">
        <v>166</v>
      </c>
      <c r="E359" s="88" t="s">
        <v>1324</v>
      </c>
      <c r="F359" s="88" t="s">
        <v>885</v>
      </c>
      <c r="G359" s="88" t="s">
        <v>1</v>
      </c>
      <c r="H359" s="88" t="s">
        <v>899</v>
      </c>
      <c r="I359" s="88" t="s">
        <v>48</v>
      </c>
      <c r="J359" s="98" t="s">
        <v>1296</v>
      </c>
      <c r="K359" s="89" t="s">
        <v>120</v>
      </c>
      <c r="L359" s="89"/>
      <c r="M359" s="89" t="s">
        <v>56</v>
      </c>
      <c r="N359" s="99" t="s">
        <v>1321</v>
      </c>
      <c r="O359" s="99" t="s">
        <v>1325</v>
      </c>
      <c r="P359" s="88" t="s">
        <v>1323</v>
      </c>
      <c r="Q359" s="89" t="s">
        <v>48</v>
      </c>
      <c r="R359" s="88"/>
      <c r="S359" s="13" t="s">
        <v>1000</v>
      </c>
      <c r="T359" s="167">
        <v>0</v>
      </c>
      <c r="U359" s="167">
        <v>0</v>
      </c>
      <c r="V359" s="167">
        <v>0</v>
      </c>
      <c r="W359" s="48" t="str">
        <f t="shared" si="47"/>
        <v>BILLING</v>
      </c>
      <c r="X359" s="13" t="str">
        <f t="shared" si="48"/>
        <v>山西移动</v>
      </c>
      <c r="Y359" s="37" t="str">
        <f t="shared" si="49"/>
        <v>0</v>
      </c>
      <c r="Z359" s="166"/>
    </row>
    <row r="360" spans="1:26" ht="15" customHeight="1">
      <c r="A360" s="88" t="s">
        <v>236</v>
      </c>
      <c r="B360" s="88" t="s">
        <v>14</v>
      </c>
      <c r="C360" s="88" t="s">
        <v>165</v>
      </c>
      <c r="D360" s="88" t="s">
        <v>166</v>
      </c>
      <c r="E360" s="88" t="s">
        <v>1327</v>
      </c>
      <c r="F360" s="88" t="s">
        <v>872</v>
      </c>
      <c r="G360" s="88" t="s">
        <v>1</v>
      </c>
      <c r="H360" s="88" t="s">
        <v>899</v>
      </c>
      <c r="I360" s="88" t="s">
        <v>48</v>
      </c>
      <c r="J360" s="98" t="s">
        <v>1296</v>
      </c>
      <c r="K360" s="89" t="s">
        <v>120</v>
      </c>
      <c r="L360" s="89"/>
      <c r="M360" s="89" t="s">
        <v>56</v>
      </c>
      <c r="N360" s="99" t="s">
        <v>1321</v>
      </c>
      <c r="O360" s="99" t="s">
        <v>1325</v>
      </c>
      <c r="P360" s="88" t="s">
        <v>1323</v>
      </c>
      <c r="Q360" s="89" t="s">
        <v>48</v>
      </c>
      <c r="R360" s="88"/>
      <c r="S360" s="145" t="s">
        <v>1183</v>
      </c>
      <c r="T360" s="167">
        <v>0</v>
      </c>
      <c r="U360" s="167">
        <v>0</v>
      </c>
      <c r="V360" s="167">
        <v>0</v>
      </c>
      <c r="W360" s="48" t="str">
        <f t="shared" si="47"/>
        <v>BILLING</v>
      </c>
      <c r="X360" s="13" t="str">
        <f t="shared" si="48"/>
        <v>山西移动</v>
      </c>
      <c r="Y360" s="37" t="str">
        <f t="shared" si="49"/>
        <v>0</v>
      </c>
      <c r="Z360" s="166"/>
    </row>
    <row r="361" spans="1:26" ht="15" customHeight="1">
      <c r="A361" s="88" t="s">
        <v>236</v>
      </c>
      <c r="B361" s="88" t="s">
        <v>14</v>
      </c>
      <c r="C361" s="88" t="s">
        <v>165</v>
      </c>
      <c r="D361" s="88" t="s">
        <v>166</v>
      </c>
      <c r="E361" s="88" t="s">
        <v>1328</v>
      </c>
      <c r="F361" s="88" t="s">
        <v>881</v>
      </c>
      <c r="G361" s="88" t="s">
        <v>1</v>
      </c>
      <c r="H361" s="88" t="s">
        <v>899</v>
      </c>
      <c r="I361" s="88" t="s">
        <v>48</v>
      </c>
      <c r="J361" s="98" t="s">
        <v>1296</v>
      </c>
      <c r="K361" s="89" t="s">
        <v>120</v>
      </c>
      <c r="L361" s="89"/>
      <c r="M361" s="89" t="s">
        <v>56</v>
      </c>
      <c r="N361" s="99" t="s">
        <v>1321</v>
      </c>
      <c r="O361" s="99" t="s">
        <v>1325</v>
      </c>
      <c r="P361" s="88" t="s">
        <v>1323</v>
      </c>
      <c r="Q361" s="89" t="s">
        <v>48</v>
      </c>
      <c r="R361" s="88"/>
      <c r="S361" s="145" t="s">
        <v>1183</v>
      </c>
      <c r="T361" s="167">
        <v>0</v>
      </c>
      <c r="U361" s="167">
        <v>0</v>
      </c>
      <c r="V361" s="167">
        <v>0</v>
      </c>
      <c r="W361" s="48" t="str">
        <f t="shared" si="47"/>
        <v>BILLING</v>
      </c>
      <c r="X361" s="13" t="str">
        <f t="shared" si="48"/>
        <v>山西移动</v>
      </c>
      <c r="Y361" s="37" t="str">
        <f t="shared" si="49"/>
        <v>0</v>
      </c>
      <c r="Z361" s="166"/>
    </row>
    <row r="362" spans="1:26" ht="15" customHeight="1">
      <c r="A362" s="88" t="s">
        <v>236</v>
      </c>
      <c r="B362" s="88" t="s">
        <v>14</v>
      </c>
      <c r="C362" s="88" t="s">
        <v>165</v>
      </c>
      <c r="D362" s="88" t="s">
        <v>166</v>
      </c>
      <c r="E362" s="88" t="s">
        <v>1329</v>
      </c>
      <c r="F362" s="88" t="s">
        <v>866</v>
      </c>
      <c r="G362" s="88" t="s">
        <v>1</v>
      </c>
      <c r="H362" s="88" t="s">
        <v>899</v>
      </c>
      <c r="I362" s="88" t="s">
        <v>48</v>
      </c>
      <c r="J362" s="98" t="s">
        <v>1296</v>
      </c>
      <c r="K362" s="89" t="s">
        <v>120</v>
      </c>
      <c r="L362" s="89"/>
      <c r="M362" s="89" t="s">
        <v>56</v>
      </c>
      <c r="N362" s="99" t="s">
        <v>1321</v>
      </c>
      <c r="O362" s="99" t="s">
        <v>1325</v>
      </c>
      <c r="P362" s="88" t="s">
        <v>1323</v>
      </c>
      <c r="Q362" s="89" t="s">
        <v>48</v>
      </c>
      <c r="R362" s="88"/>
      <c r="S362" s="145" t="s">
        <v>1183</v>
      </c>
      <c r="T362" s="167">
        <v>0</v>
      </c>
      <c r="U362" s="167">
        <v>0</v>
      </c>
      <c r="V362" s="167">
        <v>0</v>
      </c>
      <c r="W362" s="48" t="str">
        <f t="shared" si="47"/>
        <v>BILLING</v>
      </c>
      <c r="X362" s="13" t="str">
        <f t="shared" si="48"/>
        <v>山西移动</v>
      </c>
      <c r="Y362" s="37" t="str">
        <f t="shared" si="49"/>
        <v>0</v>
      </c>
      <c r="Z362" s="166"/>
    </row>
    <row r="363" spans="1:26" ht="15" customHeight="1">
      <c r="A363" s="88" t="s">
        <v>236</v>
      </c>
      <c r="B363" s="88" t="s">
        <v>14</v>
      </c>
      <c r="C363" s="88" t="s">
        <v>165</v>
      </c>
      <c r="D363" s="88" t="s">
        <v>166</v>
      </c>
      <c r="E363" s="88" t="s">
        <v>968</v>
      </c>
      <c r="F363" s="88" t="s">
        <v>889</v>
      </c>
      <c r="G363" s="88" t="s">
        <v>1</v>
      </c>
      <c r="H363" s="88" t="s">
        <v>969</v>
      </c>
      <c r="I363" s="88" t="s">
        <v>48</v>
      </c>
      <c r="J363" s="98" t="s">
        <v>1296</v>
      </c>
      <c r="K363" s="89" t="s">
        <v>120</v>
      </c>
      <c r="L363" s="89"/>
      <c r="M363" s="89" t="s">
        <v>56</v>
      </c>
      <c r="N363" s="99" t="s">
        <v>1321</v>
      </c>
      <c r="O363" s="99" t="s">
        <v>1325</v>
      </c>
      <c r="P363" s="88" t="s">
        <v>1323</v>
      </c>
      <c r="Q363" s="89" t="s">
        <v>48</v>
      </c>
      <c r="R363" s="88"/>
      <c r="S363" s="145" t="s">
        <v>1183</v>
      </c>
      <c r="T363" s="167">
        <v>0</v>
      </c>
      <c r="U363" s="167">
        <v>0</v>
      </c>
      <c r="V363" s="167">
        <v>0</v>
      </c>
      <c r="W363" s="48" t="str">
        <f t="shared" si="47"/>
        <v>BILLING</v>
      </c>
      <c r="X363" s="13" t="str">
        <f t="shared" si="48"/>
        <v>山西移动</v>
      </c>
      <c r="Y363" s="37" t="str">
        <f t="shared" si="49"/>
        <v>0</v>
      </c>
      <c r="Z363" s="166"/>
    </row>
    <row r="364" spans="1:26" ht="15" customHeight="1">
      <c r="A364" s="88" t="s">
        <v>234</v>
      </c>
      <c r="B364" s="88" t="s">
        <v>235</v>
      </c>
      <c r="C364" s="88" t="s">
        <v>915</v>
      </c>
      <c r="D364" s="88" t="s">
        <v>916</v>
      </c>
      <c r="E364" s="88" t="s">
        <v>922</v>
      </c>
      <c r="F364" s="88" t="s">
        <v>885</v>
      </c>
      <c r="G364" s="88" t="s">
        <v>1</v>
      </c>
      <c r="H364" s="88" t="s">
        <v>923</v>
      </c>
      <c r="I364" s="88" t="s">
        <v>48</v>
      </c>
      <c r="J364" s="98" t="s">
        <v>1292</v>
      </c>
      <c r="K364" s="89"/>
      <c r="L364" s="89"/>
      <c r="M364" s="89"/>
      <c r="N364" s="100" t="s">
        <v>1319</v>
      </c>
      <c r="O364" s="89" t="s">
        <v>966</v>
      </c>
      <c r="P364" s="100" t="s">
        <v>967</v>
      </c>
      <c r="Q364" s="89" t="s">
        <v>48</v>
      </c>
      <c r="R364" s="88"/>
      <c r="S364" s="13" t="s">
        <v>1000</v>
      </c>
      <c r="T364" s="217">
        <v>13</v>
      </c>
      <c r="U364" s="167">
        <v>0</v>
      </c>
      <c r="V364" s="167">
        <v>0</v>
      </c>
      <c r="W364" s="48" t="str">
        <f t="shared" si="47"/>
        <v>BILLING</v>
      </c>
      <c r="X364" s="13" t="str">
        <f t="shared" si="48"/>
        <v>山西电信</v>
      </c>
      <c r="Y364" s="37" t="str">
        <f t="shared" si="49"/>
        <v>0</v>
      </c>
      <c r="Z364" s="166"/>
    </row>
    <row r="365" spans="1:26" ht="15" customHeight="1">
      <c r="A365" s="88" t="s">
        <v>234</v>
      </c>
      <c r="B365" s="88" t="s">
        <v>235</v>
      </c>
      <c r="C365" s="88" t="s">
        <v>915</v>
      </c>
      <c r="D365" s="88" t="s">
        <v>916</v>
      </c>
      <c r="E365" s="88" t="s">
        <v>882</v>
      </c>
      <c r="F365" s="88" t="s">
        <v>883</v>
      </c>
      <c r="G365" s="88" t="s">
        <v>1</v>
      </c>
      <c r="H365" s="88" t="s">
        <v>98</v>
      </c>
      <c r="I365" s="88" t="s">
        <v>48</v>
      </c>
      <c r="J365" s="98" t="s">
        <v>1292</v>
      </c>
      <c r="K365" s="89"/>
      <c r="L365" s="89"/>
      <c r="M365" s="89"/>
      <c r="N365" s="100" t="s">
        <v>1319</v>
      </c>
      <c r="O365" s="89" t="s">
        <v>966</v>
      </c>
      <c r="P365" s="100" t="s">
        <v>967</v>
      </c>
      <c r="Q365" s="89" t="s">
        <v>48</v>
      </c>
      <c r="R365" s="88"/>
      <c r="S365" s="13" t="s">
        <v>1000</v>
      </c>
      <c r="T365" s="217"/>
      <c r="U365" s="167">
        <v>0</v>
      </c>
      <c r="V365" s="167">
        <v>0</v>
      </c>
      <c r="W365" s="48" t="str">
        <f t="shared" si="47"/>
        <v>BILLING</v>
      </c>
      <c r="X365" s="13" t="str">
        <f t="shared" si="48"/>
        <v>山西电信</v>
      </c>
      <c r="Y365" s="37" t="str">
        <f t="shared" si="49"/>
        <v>0</v>
      </c>
      <c r="Z365" s="166"/>
    </row>
    <row r="366" spans="1:26" ht="15" customHeight="1">
      <c r="A366" s="88" t="s">
        <v>234</v>
      </c>
      <c r="B366" s="88" t="s">
        <v>235</v>
      </c>
      <c r="C366" s="88" t="s">
        <v>915</v>
      </c>
      <c r="D366" s="88" t="s">
        <v>916</v>
      </c>
      <c r="E366" s="88" t="s">
        <v>927</v>
      </c>
      <c r="F366" s="88" t="s">
        <v>872</v>
      </c>
      <c r="G366" s="88" t="s">
        <v>1</v>
      </c>
      <c r="H366" s="88" t="s">
        <v>923</v>
      </c>
      <c r="I366" s="88" t="s">
        <v>48</v>
      </c>
      <c r="J366" s="98" t="s">
        <v>1292</v>
      </c>
      <c r="K366" s="89"/>
      <c r="L366" s="89"/>
      <c r="M366" s="89"/>
      <c r="N366" s="100" t="s">
        <v>1319</v>
      </c>
      <c r="O366" s="89" t="s">
        <v>966</v>
      </c>
      <c r="P366" s="100" t="s">
        <v>967</v>
      </c>
      <c r="Q366" s="89" t="s">
        <v>48</v>
      </c>
      <c r="R366" s="88"/>
      <c r="S366" s="13" t="s">
        <v>1000</v>
      </c>
      <c r="T366" s="217"/>
      <c r="U366" s="167">
        <v>0</v>
      </c>
      <c r="V366" s="167">
        <v>0</v>
      </c>
      <c r="W366" s="48" t="str">
        <f t="shared" si="47"/>
        <v>BILLING</v>
      </c>
      <c r="X366" s="13" t="str">
        <f t="shared" si="48"/>
        <v>山西电信</v>
      </c>
      <c r="Y366" s="37" t="str">
        <f t="shared" si="49"/>
        <v>0</v>
      </c>
      <c r="Z366" s="166"/>
    </row>
    <row r="367" spans="1:26" ht="15" customHeight="1">
      <c r="A367" s="88" t="s">
        <v>234</v>
      </c>
      <c r="B367" s="88" t="s">
        <v>235</v>
      </c>
      <c r="C367" s="88" t="s">
        <v>915</v>
      </c>
      <c r="D367" s="88" t="s">
        <v>916</v>
      </c>
      <c r="E367" s="88" t="s">
        <v>905</v>
      </c>
      <c r="F367" s="88" t="s">
        <v>860</v>
      </c>
      <c r="G367" s="88" t="s">
        <v>1</v>
      </c>
      <c r="H367" s="88" t="s">
        <v>906</v>
      </c>
      <c r="I367" s="88" t="s">
        <v>48</v>
      </c>
      <c r="J367" s="98" t="s">
        <v>1292</v>
      </c>
      <c r="K367" s="89"/>
      <c r="L367" s="89"/>
      <c r="M367" s="89"/>
      <c r="N367" s="100" t="s">
        <v>1319</v>
      </c>
      <c r="O367" s="89" t="s">
        <v>966</v>
      </c>
      <c r="P367" s="100" t="s">
        <v>967</v>
      </c>
      <c r="Q367" s="89" t="s">
        <v>48</v>
      </c>
      <c r="R367" s="88"/>
      <c r="S367" s="13" t="s">
        <v>1000</v>
      </c>
      <c r="T367" s="217"/>
      <c r="U367" s="167">
        <v>0</v>
      </c>
      <c r="V367" s="167">
        <v>0</v>
      </c>
      <c r="W367" s="48" t="str">
        <f t="shared" si="47"/>
        <v>BILLING</v>
      </c>
      <c r="X367" s="13" t="str">
        <f t="shared" si="48"/>
        <v>山西电信</v>
      </c>
      <c r="Y367" s="37" t="str">
        <f t="shared" si="49"/>
        <v>0</v>
      </c>
      <c r="Z367" s="166"/>
    </row>
    <row r="368" spans="1:26" ht="15" customHeight="1">
      <c r="A368" s="88" t="s">
        <v>234</v>
      </c>
      <c r="B368" s="88" t="s">
        <v>235</v>
      </c>
      <c r="C368" s="88" t="s">
        <v>915</v>
      </c>
      <c r="D368" s="88" t="s">
        <v>916</v>
      </c>
      <c r="E368" s="88" t="s">
        <v>926</v>
      </c>
      <c r="F368" s="88" t="s">
        <v>881</v>
      </c>
      <c r="G368" s="88" t="s">
        <v>1</v>
      </c>
      <c r="H368" s="88" t="s">
        <v>923</v>
      </c>
      <c r="I368" s="88" t="s">
        <v>48</v>
      </c>
      <c r="J368" s="98" t="s">
        <v>1292</v>
      </c>
      <c r="K368" s="89"/>
      <c r="L368" s="89"/>
      <c r="M368" s="89"/>
      <c r="N368" s="100" t="s">
        <v>1319</v>
      </c>
      <c r="O368" s="89" t="s">
        <v>966</v>
      </c>
      <c r="P368" s="100" t="s">
        <v>967</v>
      </c>
      <c r="Q368" s="89" t="s">
        <v>48</v>
      </c>
      <c r="R368" s="88"/>
      <c r="S368" s="13" t="s">
        <v>1000</v>
      </c>
      <c r="T368" s="217"/>
      <c r="U368" s="167">
        <v>0</v>
      </c>
      <c r="V368" s="167">
        <v>0</v>
      </c>
      <c r="W368" s="48" t="str">
        <f t="shared" si="47"/>
        <v>BILLING</v>
      </c>
      <c r="X368" s="13" t="str">
        <f t="shared" si="48"/>
        <v>山西电信</v>
      </c>
      <c r="Y368" s="37" t="str">
        <f t="shared" si="49"/>
        <v>0</v>
      </c>
      <c r="Z368" s="166"/>
    </row>
    <row r="369" spans="1:26" ht="15" customHeight="1">
      <c r="A369" s="88" t="s">
        <v>234</v>
      </c>
      <c r="B369" s="88" t="s">
        <v>235</v>
      </c>
      <c r="C369" s="88" t="s">
        <v>915</v>
      </c>
      <c r="D369" s="88" t="s">
        <v>916</v>
      </c>
      <c r="E369" s="88" t="s">
        <v>1320</v>
      </c>
      <c r="F369" s="88" t="s">
        <v>866</v>
      </c>
      <c r="G369" s="88" t="s">
        <v>1</v>
      </c>
      <c r="H369" s="88" t="s">
        <v>925</v>
      </c>
      <c r="I369" s="88" t="s">
        <v>48</v>
      </c>
      <c r="J369" s="98" t="s">
        <v>1292</v>
      </c>
      <c r="K369" s="89"/>
      <c r="L369" s="89"/>
      <c r="M369" s="89"/>
      <c r="N369" s="100" t="s">
        <v>1319</v>
      </c>
      <c r="O369" s="89" t="s">
        <v>966</v>
      </c>
      <c r="P369" s="100" t="s">
        <v>967</v>
      </c>
      <c r="Q369" s="89" t="s">
        <v>48</v>
      </c>
      <c r="R369" s="88"/>
      <c r="S369" s="13" t="s">
        <v>1000</v>
      </c>
      <c r="T369" s="217"/>
      <c r="U369" s="167">
        <v>0</v>
      </c>
      <c r="V369" s="167">
        <v>0</v>
      </c>
      <c r="W369" s="48" t="str">
        <f t="shared" si="47"/>
        <v>BILLING</v>
      </c>
      <c r="X369" s="13" t="str">
        <f t="shared" si="48"/>
        <v>山西电信</v>
      </c>
      <c r="Y369" s="37" t="str">
        <f t="shared" si="49"/>
        <v>0</v>
      </c>
      <c r="Z369" s="166"/>
    </row>
    <row r="370" spans="1:26" ht="15" customHeight="1">
      <c r="A370" s="88" t="s">
        <v>234</v>
      </c>
      <c r="B370" s="88" t="s">
        <v>235</v>
      </c>
      <c r="C370" s="88" t="s">
        <v>915</v>
      </c>
      <c r="D370" s="88" t="s">
        <v>916</v>
      </c>
      <c r="E370" s="88" t="s">
        <v>924</v>
      </c>
      <c r="F370" s="88" t="s">
        <v>879</v>
      </c>
      <c r="G370" s="88" t="s">
        <v>1</v>
      </c>
      <c r="H370" s="88" t="s">
        <v>925</v>
      </c>
      <c r="I370" s="88" t="s">
        <v>48</v>
      </c>
      <c r="J370" s="98" t="s">
        <v>1292</v>
      </c>
      <c r="K370" s="89"/>
      <c r="L370" s="89"/>
      <c r="M370" s="89"/>
      <c r="N370" s="100" t="s">
        <v>1319</v>
      </c>
      <c r="O370" s="89" t="s">
        <v>966</v>
      </c>
      <c r="P370" s="100" t="s">
        <v>967</v>
      </c>
      <c r="Q370" s="89" t="s">
        <v>48</v>
      </c>
      <c r="R370" s="88"/>
      <c r="S370" s="13" t="s">
        <v>1000</v>
      </c>
      <c r="T370" s="217"/>
      <c r="U370" s="167">
        <v>0</v>
      </c>
      <c r="V370" s="167">
        <v>0</v>
      </c>
      <c r="W370" s="48" t="str">
        <f t="shared" si="47"/>
        <v>BILLING</v>
      </c>
      <c r="X370" s="13" t="str">
        <f t="shared" si="48"/>
        <v>山西电信</v>
      </c>
      <c r="Y370" s="37" t="str">
        <f t="shared" si="49"/>
        <v>0</v>
      </c>
      <c r="Z370" s="166"/>
    </row>
    <row r="371" spans="1:26" ht="15" customHeight="1">
      <c r="A371" s="88" t="s">
        <v>234</v>
      </c>
      <c r="B371" s="88" t="s">
        <v>235</v>
      </c>
      <c r="C371" s="88" t="s">
        <v>915</v>
      </c>
      <c r="D371" s="88" t="s">
        <v>916</v>
      </c>
      <c r="E371" s="88" t="s">
        <v>942</v>
      </c>
      <c r="F371" s="88" t="s">
        <v>869</v>
      </c>
      <c r="G371" s="88" t="s">
        <v>1</v>
      </c>
      <c r="H371" s="88" t="s">
        <v>722</v>
      </c>
      <c r="I371" s="88" t="s">
        <v>48</v>
      </c>
      <c r="J371" s="98" t="s">
        <v>1292</v>
      </c>
      <c r="K371" s="89"/>
      <c r="L371" s="89"/>
      <c r="M371" s="89"/>
      <c r="N371" s="100" t="s">
        <v>1319</v>
      </c>
      <c r="O371" s="89" t="s">
        <v>966</v>
      </c>
      <c r="P371" s="100" t="s">
        <v>967</v>
      </c>
      <c r="Q371" s="89" t="s">
        <v>48</v>
      </c>
      <c r="R371" s="88"/>
      <c r="S371" s="13" t="s">
        <v>1000</v>
      </c>
      <c r="T371" s="217"/>
      <c r="U371" s="167">
        <v>0</v>
      </c>
      <c r="V371" s="167">
        <v>0</v>
      </c>
      <c r="W371" s="48" t="str">
        <f t="shared" si="47"/>
        <v>BILLING</v>
      </c>
      <c r="X371" s="13" t="str">
        <f t="shared" si="48"/>
        <v>山西电信</v>
      </c>
      <c r="Y371" s="37" t="str">
        <f t="shared" si="49"/>
        <v>0</v>
      </c>
      <c r="Z371" s="166"/>
    </row>
    <row r="372" spans="1:26" ht="15" customHeight="1">
      <c r="A372" s="88" t="s">
        <v>234</v>
      </c>
      <c r="B372" s="88" t="s">
        <v>235</v>
      </c>
      <c r="C372" s="88" t="s">
        <v>915</v>
      </c>
      <c r="D372" s="88" t="s">
        <v>916</v>
      </c>
      <c r="E372" s="88" t="s">
        <v>886</v>
      </c>
      <c r="F372" s="88" t="s">
        <v>887</v>
      </c>
      <c r="G372" s="88" t="s">
        <v>1</v>
      </c>
      <c r="H372" s="88" t="s">
        <v>867</v>
      </c>
      <c r="I372" s="88" t="s">
        <v>48</v>
      </c>
      <c r="J372" s="98" t="s">
        <v>1292</v>
      </c>
      <c r="K372" s="89"/>
      <c r="L372" s="89"/>
      <c r="M372" s="89"/>
      <c r="N372" s="100" t="s">
        <v>1319</v>
      </c>
      <c r="O372" s="89" t="s">
        <v>966</v>
      </c>
      <c r="P372" s="100" t="s">
        <v>967</v>
      </c>
      <c r="Q372" s="89" t="s">
        <v>48</v>
      </c>
      <c r="R372" s="88"/>
      <c r="S372" s="13" t="s">
        <v>1000</v>
      </c>
      <c r="T372" s="217"/>
      <c r="U372" s="167">
        <v>0</v>
      </c>
      <c r="V372" s="167">
        <v>0</v>
      </c>
      <c r="W372" s="48" t="str">
        <f t="shared" si="47"/>
        <v>BILLING</v>
      </c>
      <c r="X372" s="13" t="str">
        <f t="shared" si="48"/>
        <v>山西电信</v>
      </c>
      <c r="Y372" s="37" t="str">
        <f t="shared" si="49"/>
        <v>0</v>
      </c>
      <c r="Z372" s="166"/>
    </row>
    <row r="373" spans="1:26" ht="15" customHeight="1">
      <c r="A373" s="88" t="s">
        <v>234</v>
      </c>
      <c r="B373" s="88" t="s">
        <v>235</v>
      </c>
      <c r="C373" s="88" t="s">
        <v>915</v>
      </c>
      <c r="D373" s="88" t="s">
        <v>916</v>
      </c>
      <c r="E373" s="88" t="s">
        <v>940</v>
      </c>
      <c r="F373" s="88" t="s">
        <v>941</v>
      </c>
      <c r="G373" s="88" t="s">
        <v>1</v>
      </c>
      <c r="H373" s="88" t="s">
        <v>98</v>
      </c>
      <c r="I373" s="88" t="s">
        <v>48</v>
      </c>
      <c r="J373" s="98" t="s">
        <v>1292</v>
      </c>
      <c r="K373" s="89"/>
      <c r="L373" s="89"/>
      <c r="M373" s="89"/>
      <c r="N373" s="100" t="s">
        <v>1319</v>
      </c>
      <c r="O373" s="89" t="s">
        <v>966</v>
      </c>
      <c r="P373" s="100" t="s">
        <v>967</v>
      </c>
      <c r="Q373" s="89" t="s">
        <v>48</v>
      </c>
      <c r="R373" s="88"/>
      <c r="S373" s="13" t="s">
        <v>1000</v>
      </c>
      <c r="T373" s="217"/>
      <c r="U373" s="167">
        <v>0</v>
      </c>
      <c r="V373" s="167">
        <v>0</v>
      </c>
      <c r="W373" s="48" t="str">
        <f t="shared" si="47"/>
        <v>BILLING</v>
      </c>
      <c r="X373" s="13" t="str">
        <f t="shared" si="48"/>
        <v>山西电信</v>
      </c>
      <c r="Y373" s="37" t="str">
        <f t="shared" si="49"/>
        <v>0</v>
      </c>
      <c r="Z373" s="166"/>
    </row>
    <row r="374" spans="1:26" ht="15" customHeight="1">
      <c r="A374" s="88" t="s">
        <v>234</v>
      </c>
      <c r="B374" s="88" t="s">
        <v>235</v>
      </c>
      <c r="C374" s="88" t="s">
        <v>915</v>
      </c>
      <c r="D374" s="88" t="s">
        <v>916</v>
      </c>
      <c r="E374" s="88" t="s">
        <v>876</v>
      </c>
      <c r="F374" s="88" t="s">
        <v>877</v>
      </c>
      <c r="G374" s="88" t="s">
        <v>1</v>
      </c>
      <c r="H374" s="88" t="s">
        <v>722</v>
      </c>
      <c r="I374" s="88" t="s">
        <v>48</v>
      </c>
      <c r="J374" s="98" t="s">
        <v>1292</v>
      </c>
      <c r="K374" s="89"/>
      <c r="L374" s="89"/>
      <c r="M374" s="89"/>
      <c r="N374" s="100" t="s">
        <v>1319</v>
      </c>
      <c r="O374" s="89" t="s">
        <v>966</v>
      </c>
      <c r="P374" s="100" t="s">
        <v>967</v>
      </c>
      <c r="Q374" s="89" t="s">
        <v>48</v>
      </c>
      <c r="R374" s="88"/>
      <c r="S374" s="13" t="s">
        <v>1000</v>
      </c>
      <c r="T374" s="217"/>
      <c r="U374" s="167">
        <v>0</v>
      </c>
      <c r="V374" s="167">
        <v>0</v>
      </c>
      <c r="W374" s="48" t="str">
        <f t="shared" si="47"/>
        <v>BILLING</v>
      </c>
      <c r="X374" s="13" t="str">
        <f t="shared" si="48"/>
        <v>山西电信</v>
      </c>
      <c r="Y374" s="37" t="str">
        <f t="shared" si="49"/>
        <v>0</v>
      </c>
      <c r="Z374" s="166"/>
    </row>
    <row r="375" spans="1:26" ht="15" customHeight="1">
      <c r="A375" s="88" t="s">
        <v>234</v>
      </c>
      <c r="B375" s="88" t="s">
        <v>235</v>
      </c>
      <c r="C375" s="88" t="s">
        <v>915</v>
      </c>
      <c r="D375" s="88" t="s">
        <v>916</v>
      </c>
      <c r="E375" s="88" t="s">
        <v>859</v>
      </c>
      <c r="F375" s="88" t="s">
        <v>860</v>
      </c>
      <c r="G375" s="88" t="s">
        <v>1</v>
      </c>
      <c r="H375" s="88" t="s">
        <v>861</v>
      </c>
      <c r="I375" s="88" t="s">
        <v>48</v>
      </c>
      <c r="J375" s="98" t="s">
        <v>1292</v>
      </c>
      <c r="K375" s="89"/>
      <c r="L375" s="89"/>
      <c r="M375" s="89"/>
      <c r="N375" s="100" t="s">
        <v>1319</v>
      </c>
      <c r="O375" s="89" t="s">
        <v>966</v>
      </c>
      <c r="P375" s="100" t="s">
        <v>967</v>
      </c>
      <c r="Q375" s="89" t="s">
        <v>48</v>
      </c>
      <c r="R375" s="88"/>
      <c r="S375" s="13" t="s">
        <v>1000</v>
      </c>
      <c r="T375" s="217"/>
      <c r="U375" s="167">
        <v>0</v>
      </c>
      <c r="V375" s="167">
        <v>0</v>
      </c>
      <c r="W375" s="48" t="str">
        <f t="shared" si="47"/>
        <v>BILLING</v>
      </c>
      <c r="X375" s="13" t="str">
        <f t="shared" si="48"/>
        <v>山西电信</v>
      </c>
      <c r="Y375" s="37" t="str">
        <f t="shared" si="49"/>
        <v>0</v>
      </c>
      <c r="Z375" s="166"/>
    </row>
    <row r="376" spans="1:26" ht="15" customHeight="1">
      <c r="A376" s="88" t="s">
        <v>234</v>
      </c>
      <c r="B376" s="88" t="s">
        <v>235</v>
      </c>
      <c r="C376" s="88" t="s">
        <v>915</v>
      </c>
      <c r="D376" s="88" t="s">
        <v>916</v>
      </c>
      <c r="E376" s="88" t="s">
        <v>917</v>
      </c>
      <c r="F376" s="88" t="s">
        <v>874</v>
      </c>
      <c r="G376" s="88" t="s">
        <v>1</v>
      </c>
      <c r="H376" s="88" t="s">
        <v>918</v>
      </c>
      <c r="I376" s="88" t="s">
        <v>48</v>
      </c>
      <c r="J376" s="98" t="s">
        <v>1292</v>
      </c>
      <c r="K376" s="89"/>
      <c r="L376" s="89"/>
      <c r="M376" s="89"/>
      <c r="N376" s="100" t="s">
        <v>1319</v>
      </c>
      <c r="O376" s="89" t="s">
        <v>966</v>
      </c>
      <c r="P376" s="100" t="s">
        <v>967</v>
      </c>
      <c r="Q376" s="89" t="s">
        <v>48</v>
      </c>
      <c r="R376" s="88"/>
      <c r="S376" s="13" t="s">
        <v>1000</v>
      </c>
      <c r="T376" s="217"/>
      <c r="U376" s="167">
        <v>0</v>
      </c>
      <c r="V376" s="167">
        <v>0</v>
      </c>
      <c r="W376" s="48" t="str">
        <f t="shared" si="47"/>
        <v>BILLING</v>
      </c>
      <c r="X376" s="13" t="str">
        <f t="shared" si="48"/>
        <v>山西电信</v>
      </c>
      <c r="Y376" s="37" t="str">
        <f t="shared" si="49"/>
        <v>0</v>
      </c>
      <c r="Z376" s="166"/>
    </row>
    <row r="377" spans="1:26" ht="15" customHeight="1">
      <c r="A377" s="88" t="s">
        <v>234</v>
      </c>
      <c r="B377" s="88" t="s">
        <v>235</v>
      </c>
      <c r="C377" s="88" t="s">
        <v>915</v>
      </c>
      <c r="D377" s="88" t="s">
        <v>916</v>
      </c>
      <c r="E377" s="88" t="s">
        <v>928</v>
      </c>
      <c r="F377" s="88" t="s">
        <v>889</v>
      </c>
      <c r="G377" s="88" t="s">
        <v>1</v>
      </c>
      <c r="H377" s="88" t="s">
        <v>923</v>
      </c>
      <c r="I377" s="88" t="s">
        <v>48</v>
      </c>
      <c r="J377" s="98" t="s">
        <v>1292</v>
      </c>
      <c r="K377" s="89"/>
      <c r="L377" s="89"/>
      <c r="M377" s="89"/>
      <c r="N377" s="100" t="s">
        <v>1319</v>
      </c>
      <c r="O377" s="89" t="s">
        <v>966</v>
      </c>
      <c r="P377" s="100" t="s">
        <v>967</v>
      </c>
      <c r="Q377" s="89" t="s">
        <v>48</v>
      </c>
      <c r="R377" s="88"/>
      <c r="S377" s="13" t="s">
        <v>1000</v>
      </c>
      <c r="T377" s="217"/>
      <c r="U377" s="167">
        <v>0</v>
      </c>
      <c r="V377" s="167">
        <v>0</v>
      </c>
      <c r="W377" s="48" t="str">
        <f t="shared" si="47"/>
        <v>BILLING</v>
      </c>
      <c r="X377" s="13" t="str">
        <f t="shared" si="48"/>
        <v>山西电信</v>
      </c>
      <c r="Y377" s="37" t="str">
        <f t="shared" si="49"/>
        <v>0</v>
      </c>
      <c r="Z377" s="166"/>
    </row>
    <row r="378" spans="1:26" ht="15" customHeight="1">
      <c r="A378" s="88" t="s">
        <v>234</v>
      </c>
      <c r="B378" s="88" t="s">
        <v>235</v>
      </c>
      <c r="C378" s="88" t="s">
        <v>857</v>
      </c>
      <c r="D378" s="88" t="s">
        <v>933</v>
      </c>
      <c r="E378" s="88" t="s">
        <v>859</v>
      </c>
      <c r="F378" s="88" t="s">
        <v>860</v>
      </c>
      <c r="G378" s="88" t="s">
        <v>1</v>
      </c>
      <c r="H378" s="88" t="s">
        <v>861</v>
      </c>
      <c r="I378" s="88" t="s">
        <v>48</v>
      </c>
      <c r="J378" s="98" t="s">
        <v>1292</v>
      </c>
      <c r="K378" s="89"/>
      <c r="L378" s="89"/>
      <c r="M378" s="89"/>
      <c r="N378" s="100" t="s">
        <v>1319</v>
      </c>
      <c r="O378" s="89" t="s">
        <v>966</v>
      </c>
      <c r="P378" s="100" t="s">
        <v>967</v>
      </c>
      <c r="Q378" s="89" t="s">
        <v>48</v>
      </c>
      <c r="R378" s="88"/>
      <c r="S378" s="13" t="s">
        <v>1000</v>
      </c>
      <c r="T378" s="217"/>
      <c r="U378" s="167">
        <v>0</v>
      </c>
      <c r="V378" s="167">
        <v>0</v>
      </c>
      <c r="W378" s="48" t="str">
        <f t="shared" si="47"/>
        <v>BILLING</v>
      </c>
      <c r="X378" s="13" t="str">
        <f t="shared" si="48"/>
        <v>山西电信</v>
      </c>
      <c r="Y378" s="37" t="str">
        <f t="shared" si="49"/>
        <v>0</v>
      </c>
      <c r="Z378" s="166"/>
    </row>
    <row r="379" spans="1:26" ht="15" customHeight="1">
      <c r="A379" s="88" t="s">
        <v>247</v>
      </c>
      <c r="B379" s="88" t="s">
        <v>248</v>
      </c>
      <c r="C379" s="88" t="s">
        <v>245</v>
      </c>
      <c r="D379" s="88" t="s">
        <v>246</v>
      </c>
      <c r="E379" s="88" t="s">
        <v>1297</v>
      </c>
      <c r="F379" s="88" t="s">
        <v>874</v>
      </c>
      <c r="G379" s="88" t="s">
        <v>1</v>
      </c>
      <c r="H379" s="88" t="s">
        <v>904</v>
      </c>
      <c r="I379" s="88" t="s">
        <v>48</v>
      </c>
      <c r="J379" s="89" t="s">
        <v>86</v>
      </c>
      <c r="K379" s="89"/>
      <c r="L379" s="89"/>
      <c r="M379" s="89"/>
      <c r="N379" s="89" t="s">
        <v>996</v>
      </c>
      <c r="O379" s="89" t="s">
        <v>997</v>
      </c>
      <c r="P379" s="102" t="s">
        <v>998</v>
      </c>
      <c r="Q379" s="89" t="s">
        <v>86</v>
      </c>
      <c r="R379" s="88"/>
      <c r="S379" s="145" t="s">
        <v>1183</v>
      </c>
      <c r="T379" s="167">
        <v>0</v>
      </c>
      <c r="U379" s="167">
        <v>0</v>
      </c>
      <c r="V379" s="219">
        <v>1</v>
      </c>
      <c r="W379" s="48" t="str">
        <f t="shared" si="47"/>
        <v>BILLING</v>
      </c>
      <c r="X379" s="13" t="str">
        <f t="shared" si="48"/>
        <v>虚拟运营商天音</v>
      </c>
      <c r="Y379" s="37" t="str">
        <f t="shared" si="49"/>
        <v>0</v>
      </c>
      <c r="Z379" s="166"/>
    </row>
    <row r="380" spans="1:26" ht="15" customHeight="1">
      <c r="A380" s="88" t="s">
        <v>247</v>
      </c>
      <c r="B380" s="88" t="s">
        <v>248</v>
      </c>
      <c r="C380" s="88" t="s">
        <v>245</v>
      </c>
      <c r="D380" s="88" t="s">
        <v>246</v>
      </c>
      <c r="E380" s="88" t="s">
        <v>905</v>
      </c>
      <c r="F380" s="88" t="s">
        <v>860</v>
      </c>
      <c r="G380" s="88" t="s">
        <v>1</v>
      </c>
      <c r="H380" s="88" t="s">
        <v>906</v>
      </c>
      <c r="I380" s="88" t="s">
        <v>48</v>
      </c>
      <c r="J380" s="89" t="s">
        <v>86</v>
      </c>
      <c r="K380" s="89"/>
      <c r="L380" s="89"/>
      <c r="M380" s="89"/>
      <c r="N380" s="89" t="s">
        <v>996</v>
      </c>
      <c r="O380" s="89" t="s">
        <v>997</v>
      </c>
      <c r="P380" s="105" t="s">
        <v>998</v>
      </c>
      <c r="Q380" s="89" t="s">
        <v>86</v>
      </c>
      <c r="R380" s="88"/>
      <c r="S380" s="145" t="s">
        <v>1183</v>
      </c>
      <c r="T380" s="167">
        <v>0</v>
      </c>
      <c r="U380" s="167">
        <v>0</v>
      </c>
      <c r="V380" s="219"/>
      <c r="W380" s="48" t="str">
        <f t="shared" si="47"/>
        <v>BILLING</v>
      </c>
      <c r="X380" s="13" t="str">
        <f t="shared" si="48"/>
        <v>虚拟运营商天音</v>
      </c>
      <c r="Y380" s="37" t="str">
        <f t="shared" si="49"/>
        <v>0</v>
      </c>
      <c r="Z380" s="166"/>
    </row>
    <row r="381" spans="1:26" ht="15" customHeight="1">
      <c r="A381" s="88" t="s">
        <v>247</v>
      </c>
      <c r="B381" s="88" t="s">
        <v>248</v>
      </c>
      <c r="C381" s="88" t="s">
        <v>245</v>
      </c>
      <c r="D381" s="88" t="s">
        <v>246</v>
      </c>
      <c r="E381" s="88" t="s">
        <v>922</v>
      </c>
      <c r="F381" s="88" t="s">
        <v>885</v>
      </c>
      <c r="G381" s="88" t="s">
        <v>1</v>
      </c>
      <c r="H381" s="88" t="s">
        <v>923</v>
      </c>
      <c r="I381" s="88" t="s">
        <v>48</v>
      </c>
      <c r="J381" s="89" t="s">
        <v>86</v>
      </c>
      <c r="K381" s="89"/>
      <c r="L381" s="89"/>
      <c r="M381" s="89"/>
      <c r="N381" s="89" t="s">
        <v>996</v>
      </c>
      <c r="O381" s="89" t="s">
        <v>997</v>
      </c>
      <c r="P381" s="105" t="s">
        <v>998</v>
      </c>
      <c r="Q381" s="89" t="s">
        <v>48</v>
      </c>
      <c r="R381" s="88"/>
      <c r="S381" s="145" t="s">
        <v>1183</v>
      </c>
      <c r="T381" s="167">
        <v>0</v>
      </c>
      <c r="U381" s="167">
        <v>0</v>
      </c>
      <c r="V381" s="219"/>
      <c r="W381" s="48" t="str">
        <f t="shared" si="47"/>
        <v>BILLING</v>
      </c>
      <c r="X381" s="13" t="str">
        <f t="shared" si="48"/>
        <v>虚拟运营商天音</v>
      </c>
      <c r="Y381" s="37" t="str">
        <f t="shared" si="49"/>
        <v>0</v>
      </c>
      <c r="Z381" s="166"/>
    </row>
    <row r="382" spans="1:26" ht="15" customHeight="1">
      <c r="A382" s="88" t="s">
        <v>247</v>
      </c>
      <c r="B382" s="88" t="s">
        <v>248</v>
      </c>
      <c r="C382" s="88" t="s">
        <v>245</v>
      </c>
      <c r="D382" s="88" t="s">
        <v>246</v>
      </c>
      <c r="E382" s="88" t="s">
        <v>890</v>
      </c>
      <c r="F382" s="88" t="s">
        <v>891</v>
      </c>
      <c r="G382" s="88" t="s">
        <v>1</v>
      </c>
      <c r="H382" s="88" t="s">
        <v>861</v>
      </c>
      <c r="I382" s="88" t="s">
        <v>48</v>
      </c>
      <c r="J382" s="89" t="s">
        <v>86</v>
      </c>
      <c r="K382" s="89"/>
      <c r="L382" s="89"/>
      <c r="M382" s="89"/>
      <c r="N382" s="89" t="s">
        <v>996</v>
      </c>
      <c r="O382" s="89" t="s">
        <v>997</v>
      </c>
      <c r="P382" s="105" t="s">
        <v>998</v>
      </c>
      <c r="Q382" s="89" t="s">
        <v>86</v>
      </c>
      <c r="R382" s="88"/>
      <c r="S382" s="145" t="s">
        <v>1183</v>
      </c>
      <c r="T382" s="167">
        <v>0</v>
      </c>
      <c r="U382" s="167">
        <v>0</v>
      </c>
      <c r="V382" s="219"/>
      <c r="W382" s="48" t="str">
        <f t="shared" si="47"/>
        <v>BILLING</v>
      </c>
      <c r="X382" s="13" t="str">
        <f t="shared" si="48"/>
        <v>虚拟运营商天音</v>
      </c>
      <c r="Y382" s="37" t="str">
        <f t="shared" si="49"/>
        <v>0</v>
      </c>
      <c r="Z382" s="166"/>
    </row>
    <row r="383" spans="1:26" ht="15" customHeight="1">
      <c r="A383" s="88" t="s">
        <v>247</v>
      </c>
      <c r="B383" s="88" t="s">
        <v>248</v>
      </c>
      <c r="C383" s="88" t="s">
        <v>245</v>
      </c>
      <c r="D383" s="88" t="s">
        <v>246</v>
      </c>
      <c r="E383" s="88" t="s">
        <v>942</v>
      </c>
      <c r="F383" s="88" t="s">
        <v>869</v>
      </c>
      <c r="G383" s="88" t="s">
        <v>1</v>
      </c>
      <c r="H383" s="88" t="s">
        <v>722</v>
      </c>
      <c r="I383" s="88" t="s">
        <v>48</v>
      </c>
      <c r="J383" s="89" t="s">
        <v>86</v>
      </c>
      <c r="K383" s="89"/>
      <c r="L383" s="89"/>
      <c r="M383" s="89"/>
      <c r="N383" s="89" t="s">
        <v>996</v>
      </c>
      <c r="O383" s="89" t="s">
        <v>997</v>
      </c>
      <c r="P383" s="105" t="s">
        <v>998</v>
      </c>
      <c r="Q383" s="89" t="s">
        <v>48</v>
      </c>
      <c r="R383" s="88"/>
      <c r="S383" s="145" t="s">
        <v>1183</v>
      </c>
      <c r="T383" s="167">
        <v>0</v>
      </c>
      <c r="U383" s="167">
        <v>0</v>
      </c>
      <c r="V383" s="219"/>
      <c r="W383" s="48" t="str">
        <f t="shared" si="47"/>
        <v>BILLING</v>
      </c>
      <c r="X383" s="13" t="str">
        <f t="shared" si="48"/>
        <v>虚拟运营商天音</v>
      </c>
      <c r="Y383" s="37" t="str">
        <f t="shared" si="49"/>
        <v>0</v>
      </c>
      <c r="Z383" s="166"/>
    </row>
    <row r="384" spans="1:26" ht="15" customHeight="1">
      <c r="A384" s="88" t="s">
        <v>247</v>
      </c>
      <c r="B384" s="88" t="s">
        <v>248</v>
      </c>
      <c r="C384" s="88" t="s">
        <v>245</v>
      </c>
      <c r="D384" s="88" t="s">
        <v>246</v>
      </c>
      <c r="E384" s="88" t="s">
        <v>940</v>
      </c>
      <c r="F384" s="88" t="s">
        <v>941</v>
      </c>
      <c r="G384" s="88" t="s">
        <v>1</v>
      </c>
      <c r="H384" s="88" t="s">
        <v>98</v>
      </c>
      <c r="I384" s="88" t="s">
        <v>48</v>
      </c>
      <c r="J384" s="89" t="s">
        <v>86</v>
      </c>
      <c r="K384" s="89"/>
      <c r="L384" s="89"/>
      <c r="M384" s="89"/>
      <c r="N384" s="89" t="s">
        <v>996</v>
      </c>
      <c r="O384" s="89" t="s">
        <v>997</v>
      </c>
      <c r="P384" s="105" t="s">
        <v>998</v>
      </c>
      <c r="Q384" s="89" t="s">
        <v>86</v>
      </c>
      <c r="R384" s="88"/>
      <c r="S384" s="145" t="s">
        <v>1183</v>
      </c>
      <c r="T384" s="167">
        <v>0</v>
      </c>
      <c r="U384" s="167">
        <v>0</v>
      </c>
      <c r="V384" s="219"/>
      <c r="W384" s="48" t="str">
        <f t="shared" si="47"/>
        <v>BILLING</v>
      </c>
      <c r="X384" s="13" t="str">
        <f t="shared" si="48"/>
        <v>虚拟运营商天音</v>
      </c>
      <c r="Y384" s="37" t="str">
        <f t="shared" si="49"/>
        <v>0</v>
      </c>
      <c r="Z384" s="166"/>
    </row>
    <row r="385" spans="1:26" ht="15" customHeight="1">
      <c r="A385" s="88" t="s">
        <v>247</v>
      </c>
      <c r="B385" s="88" t="s">
        <v>248</v>
      </c>
      <c r="C385" s="88" t="s">
        <v>245</v>
      </c>
      <c r="D385" s="88" t="s">
        <v>246</v>
      </c>
      <c r="E385" s="88" t="s">
        <v>1320</v>
      </c>
      <c r="F385" s="88" t="s">
        <v>866</v>
      </c>
      <c r="G385" s="88" t="s">
        <v>1</v>
      </c>
      <c r="H385" s="88" t="s">
        <v>925</v>
      </c>
      <c r="I385" s="88" t="s">
        <v>48</v>
      </c>
      <c r="J385" s="89" t="s">
        <v>86</v>
      </c>
      <c r="K385" s="89"/>
      <c r="L385" s="89"/>
      <c r="M385" s="89"/>
      <c r="N385" s="89" t="s">
        <v>996</v>
      </c>
      <c r="O385" s="89" t="s">
        <v>997</v>
      </c>
      <c r="P385" s="105" t="s">
        <v>998</v>
      </c>
      <c r="Q385" s="89" t="s">
        <v>48</v>
      </c>
      <c r="R385" s="88"/>
      <c r="S385" s="145" t="s">
        <v>1183</v>
      </c>
      <c r="T385" s="167">
        <v>0</v>
      </c>
      <c r="U385" s="167">
        <v>0</v>
      </c>
      <c r="V385" s="219"/>
      <c r="W385" s="48" t="str">
        <f t="shared" si="47"/>
        <v>BILLING</v>
      </c>
      <c r="X385" s="13" t="str">
        <f t="shared" si="48"/>
        <v>虚拟运营商天音</v>
      </c>
      <c r="Y385" s="37" t="str">
        <f t="shared" si="49"/>
        <v>0</v>
      </c>
      <c r="Z385" s="166"/>
    </row>
    <row r="386" spans="1:26" ht="15" customHeight="1">
      <c r="A386" s="88" t="s">
        <v>247</v>
      </c>
      <c r="B386" s="88" t="s">
        <v>248</v>
      </c>
      <c r="C386" s="88" t="s">
        <v>245</v>
      </c>
      <c r="D386" s="88" t="s">
        <v>246</v>
      </c>
      <c r="E386" s="88" t="s">
        <v>1331</v>
      </c>
      <c r="F386" s="88" t="s">
        <v>879</v>
      </c>
      <c r="G386" s="88" t="s">
        <v>1</v>
      </c>
      <c r="H386" s="88" t="s">
        <v>899</v>
      </c>
      <c r="I386" s="88" t="s">
        <v>48</v>
      </c>
      <c r="J386" s="89" t="s">
        <v>86</v>
      </c>
      <c r="K386" s="89"/>
      <c r="L386" s="89"/>
      <c r="M386" s="89"/>
      <c r="N386" s="89" t="s">
        <v>996</v>
      </c>
      <c r="O386" s="89" t="s">
        <v>997</v>
      </c>
      <c r="P386" s="105" t="s">
        <v>998</v>
      </c>
      <c r="Q386" s="89" t="s">
        <v>86</v>
      </c>
      <c r="R386" s="88"/>
      <c r="S386" s="145" t="s">
        <v>1183</v>
      </c>
      <c r="T386" s="167">
        <v>0</v>
      </c>
      <c r="U386" s="167">
        <v>0</v>
      </c>
      <c r="V386" s="219"/>
      <c r="W386" s="48" t="str">
        <f t="shared" ref="W386:W449" si="50">IFERROR(IF(G386="CRM_CUI",G386,(IF(G386="CRM_CMI",G386,MID(G386,1,FIND("_",G386)-1)))),G386)</f>
        <v>BILLING</v>
      </c>
      <c r="X386" s="13" t="str">
        <f t="shared" ref="X386:X449" si="51">MID(A386,5,LEN(A386)-4)</f>
        <v>虚拟运营商天音</v>
      </c>
      <c r="Y386" s="37" t="str">
        <f t="shared" ref="Y386:Y449" si="52">IF(N386=O386,IF(N386="","0","1"),IF(N386=P386,IF(N386="","0","1"),IF(O386=P386,IF(O386="","0","1"),IF(N386="","0","0"))))</f>
        <v>0</v>
      </c>
      <c r="Z386" s="166"/>
    </row>
    <row r="387" spans="1:26" ht="15" customHeight="1">
      <c r="A387" s="88" t="s">
        <v>247</v>
      </c>
      <c r="B387" s="88" t="s">
        <v>248</v>
      </c>
      <c r="C387" s="88" t="s">
        <v>245</v>
      </c>
      <c r="D387" s="88" t="s">
        <v>246</v>
      </c>
      <c r="E387" s="88" t="s">
        <v>926</v>
      </c>
      <c r="F387" s="88" t="s">
        <v>881</v>
      </c>
      <c r="G387" s="88" t="s">
        <v>1</v>
      </c>
      <c r="H387" s="88" t="s">
        <v>923</v>
      </c>
      <c r="I387" s="88" t="s">
        <v>48</v>
      </c>
      <c r="J387" s="89" t="s">
        <v>86</v>
      </c>
      <c r="K387" s="89"/>
      <c r="L387" s="89"/>
      <c r="M387" s="89"/>
      <c r="N387" s="89" t="s">
        <v>996</v>
      </c>
      <c r="O387" s="89" t="s">
        <v>997</v>
      </c>
      <c r="P387" s="105" t="s">
        <v>998</v>
      </c>
      <c r="Q387" s="89" t="s">
        <v>48</v>
      </c>
      <c r="R387" s="88"/>
      <c r="S387" s="145" t="s">
        <v>1183</v>
      </c>
      <c r="T387" s="167">
        <v>0</v>
      </c>
      <c r="U387" s="167">
        <v>0</v>
      </c>
      <c r="V387" s="219"/>
      <c r="W387" s="48" t="str">
        <f t="shared" si="50"/>
        <v>BILLING</v>
      </c>
      <c r="X387" s="13" t="str">
        <f t="shared" si="51"/>
        <v>虚拟运营商天音</v>
      </c>
      <c r="Y387" s="37" t="str">
        <f t="shared" si="52"/>
        <v>0</v>
      </c>
      <c r="Z387" s="166"/>
    </row>
    <row r="388" spans="1:26" ht="15" customHeight="1">
      <c r="A388" s="88" t="s">
        <v>247</v>
      </c>
      <c r="B388" s="88" t="s">
        <v>248</v>
      </c>
      <c r="C388" s="88" t="s">
        <v>245</v>
      </c>
      <c r="D388" s="88" t="s">
        <v>246</v>
      </c>
      <c r="E388" s="88" t="s">
        <v>927</v>
      </c>
      <c r="F388" s="88" t="s">
        <v>872</v>
      </c>
      <c r="G388" s="88" t="s">
        <v>1</v>
      </c>
      <c r="H388" s="88" t="s">
        <v>923</v>
      </c>
      <c r="I388" s="88" t="s">
        <v>48</v>
      </c>
      <c r="J388" s="89" t="s">
        <v>86</v>
      </c>
      <c r="K388" s="89"/>
      <c r="L388" s="89"/>
      <c r="M388" s="89"/>
      <c r="N388" s="89" t="s">
        <v>996</v>
      </c>
      <c r="O388" s="89" t="s">
        <v>997</v>
      </c>
      <c r="P388" s="105" t="s">
        <v>998</v>
      </c>
      <c r="Q388" s="89" t="s">
        <v>48</v>
      </c>
      <c r="R388" s="88"/>
      <c r="S388" s="145" t="s">
        <v>1183</v>
      </c>
      <c r="T388" s="167">
        <v>0</v>
      </c>
      <c r="U388" s="167">
        <v>0</v>
      </c>
      <c r="V388" s="219"/>
      <c r="W388" s="48" t="str">
        <f t="shared" si="50"/>
        <v>BILLING</v>
      </c>
      <c r="X388" s="13" t="str">
        <f t="shared" si="51"/>
        <v>虚拟运营商天音</v>
      </c>
      <c r="Y388" s="37" t="str">
        <f t="shared" si="52"/>
        <v>0</v>
      </c>
      <c r="Z388" s="166"/>
    </row>
    <row r="389" spans="1:26" ht="15" customHeight="1">
      <c r="A389" s="88" t="s">
        <v>247</v>
      </c>
      <c r="B389" s="88" t="s">
        <v>248</v>
      </c>
      <c r="C389" s="88" t="s">
        <v>245</v>
      </c>
      <c r="D389" s="88" t="s">
        <v>246</v>
      </c>
      <c r="E389" s="88" t="s">
        <v>859</v>
      </c>
      <c r="F389" s="88" t="s">
        <v>860</v>
      </c>
      <c r="G389" s="88" t="s">
        <v>1</v>
      </c>
      <c r="H389" s="88" t="s">
        <v>861</v>
      </c>
      <c r="I389" s="88" t="s">
        <v>48</v>
      </c>
      <c r="J389" s="89" t="s">
        <v>86</v>
      </c>
      <c r="K389" s="89"/>
      <c r="L389" s="89"/>
      <c r="M389" s="89"/>
      <c r="N389" s="89" t="s">
        <v>996</v>
      </c>
      <c r="O389" s="89" t="s">
        <v>997</v>
      </c>
      <c r="P389" s="105" t="s">
        <v>998</v>
      </c>
      <c r="Q389" s="89" t="s">
        <v>86</v>
      </c>
      <c r="R389" s="88"/>
      <c r="S389" s="145" t="s">
        <v>1183</v>
      </c>
      <c r="T389" s="167">
        <v>0</v>
      </c>
      <c r="U389" s="167">
        <v>0</v>
      </c>
      <c r="V389" s="219"/>
      <c r="W389" s="48" t="str">
        <f t="shared" si="50"/>
        <v>BILLING</v>
      </c>
      <c r="X389" s="13" t="str">
        <f t="shared" si="51"/>
        <v>虚拟运营商天音</v>
      </c>
      <c r="Y389" s="37" t="str">
        <f t="shared" si="52"/>
        <v>0</v>
      </c>
      <c r="Z389" s="166"/>
    </row>
    <row r="390" spans="1:26" ht="15" customHeight="1">
      <c r="A390" s="88" t="s">
        <v>247</v>
      </c>
      <c r="B390" s="88" t="s">
        <v>248</v>
      </c>
      <c r="C390" s="88" t="s">
        <v>245</v>
      </c>
      <c r="D390" s="88" t="s">
        <v>246</v>
      </c>
      <c r="E390" s="88" t="s">
        <v>882</v>
      </c>
      <c r="F390" s="88" t="s">
        <v>883</v>
      </c>
      <c r="G390" s="88" t="s">
        <v>1</v>
      </c>
      <c r="H390" s="88" t="s">
        <v>98</v>
      </c>
      <c r="I390" s="88" t="s">
        <v>48</v>
      </c>
      <c r="J390" s="89" t="s">
        <v>86</v>
      </c>
      <c r="K390" s="88"/>
      <c r="L390" s="88"/>
      <c r="M390" s="88"/>
      <c r="N390" s="89" t="s">
        <v>996</v>
      </c>
      <c r="O390" s="89" t="s">
        <v>997</v>
      </c>
      <c r="P390" s="105" t="s">
        <v>998</v>
      </c>
      <c r="Q390" s="98" t="s">
        <v>1296</v>
      </c>
      <c r="R390" s="88"/>
      <c r="S390" s="145" t="s">
        <v>1183</v>
      </c>
      <c r="T390" s="167">
        <v>0</v>
      </c>
      <c r="U390" s="167">
        <v>0</v>
      </c>
      <c r="V390" s="219"/>
      <c r="W390" s="48" t="str">
        <f t="shared" si="50"/>
        <v>BILLING</v>
      </c>
      <c r="X390" s="13" t="str">
        <f t="shared" si="51"/>
        <v>虚拟运营商天音</v>
      </c>
      <c r="Y390" s="37" t="str">
        <f t="shared" si="52"/>
        <v>0</v>
      </c>
      <c r="Z390" s="166"/>
    </row>
    <row r="391" spans="1:26" ht="15" customHeight="1">
      <c r="A391" s="88" t="s">
        <v>247</v>
      </c>
      <c r="B391" s="88" t="s">
        <v>248</v>
      </c>
      <c r="C391" s="88" t="s">
        <v>245</v>
      </c>
      <c r="D391" s="88" t="s">
        <v>246</v>
      </c>
      <c r="E391" s="88" t="s">
        <v>928</v>
      </c>
      <c r="F391" s="88" t="s">
        <v>889</v>
      </c>
      <c r="G391" s="88" t="s">
        <v>1</v>
      </c>
      <c r="H391" s="88" t="s">
        <v>923</v>
      </c>
      <c r="I391" s="88" t="s">
        <v>48</v>
      </c>
      <c r="J391" s="89" t="s">
        <v>86</v>
      </c>
      <c r="K391" s="89"/>
      <c r="L391" s="89"/>
      <c r="M391" s="89"/>
      <c r="N391" s="89" t="s">
        <v>996</v>
      </c>
      <c r="O391" s="89" t="s">
        <v>997</v>
      </c>
      <c r="P391" s="105" t="s">
        <v>998</v>
      </c>
      <c r="Q391" s="89" t="s">
        <v>48</v>
      </c>
      <c r="R391" s="88"/>
      <c r="S391" s="145" t="s">
        <v>1183</v>
      </c>
      <c r="T391" s="167">
        <v>0</v>
      </c>
      <c r="U391" s="167">
        <v>0</v>
      </c>
      <c r="V391" s="219"/>
      <c r="W391" s="48" t="str">
        <f t="shared" si="50"/>
        <v>BILLING</v>
      </c>
      <c r="X391" s="13" t="str">
        <f t="shared" si="51"/>
        <v>虚拟运营商天音</v>
      </c>
      <c r="Y391" s="37" t="str">
        <f t="shared" si="52"/>
        <v>0</v>
      </c>
      <c r="Z391" s="166"/>
    </row>
    <row r="392" spans="1:26" ht="15" customHeight="1">
      <c r="A392" s="88" t="s">
        <v>127</v>
      </c>
      <c r="B392" s="88" t="s">
        <v>128</v>
      </c>
      <c r="C392" s="88" t="s">
        <v>857</v>
      </c>
      <c r="D392" s="88" t="s">
        <v>858</v>
      </c>
      <c r="E392" s="88" t="s">
        <v>859</v>
      </c>
      <c r="F392" s="88" t="s">
        <v>860</v>
      </c>
      <c r="G392" s="88" t="s">
        <v>1</v>
      </c>
      <c r="H392" s="88" t="s">
        <v>861</v>
      </c>
      <c r="I392" s="88" t="s">
        <v>48</v>
      </c>
      <c r="J392" s="88" t="s">
        <v>48</v>
      </c>
      <c r="K392" s="98" t="s">
        <v>120</v>
      </c>
      <c r="L392" s="98" t="s">
        <v>988</v>
      </c>
      <c r="M392" s="89" t="s">
        <v>56</v>
      </c>
      <c r="N392" s="104" t="s">
        <v>989</v>
      </c>
      <c r="O392" s="89" t="s">
        <v>990</v>
      </c>
      <c r="P392" s="89" t="s">
        <v>991</v>
      </c>
      <c r="Q392" s="98" t="s">
        <v>48</v>
      </c>
      <c r="R392" s="88"/>
      <c r="S392" s="145" t="s">
        <v>1183</v>
      </c>
      <c r="T392" s="167">
        <v>27</v>
      </c>
      <c r="U392" s="167">
        <v>0</v>
      </c>
      <c r="V392" s="167">
        <v>1</v>
      </c>
      <c r="W392" s="48" t="str">
        <f t="shared" si="50"/>
        <v>BILLING</v>
      </c>
      <c r="X392" s="13" t="str">
        <f t="shared" si="51"/>
        <v>新疆联通</v>
      </c>
      <c r="Y392" s="37" t="str">
        <f t="shared" si="52"/>
        <v>0</v>
      </c>
      <c r="Z392" s="166"/>
    </row>
    <row r="393" spans="1:26" ht="15" customHeight="1">
      <c r="A393" s="88" t="s">
        <v>127</v>
      </c>
      <c r="B393" s="88" t="s">
        <v>128</v>
      </c>
      <c r="C393" s="88" t="s">
        <v>864</v>
      </c>
      <c r="D393" s="88" t="s">
        <v>1</v>
      </c>
      <c r="E393" s="88" t="s">
        <v>865</v>
      </c>
      <c r="F393" s="88" t="s">
        <v>866</v>
      </c>
      <c r="G393" s="88" t="s">
        <v>1</v>
      </c>
      <c r="H393" s="88" t="s">
        <v>867</v>
      </c>
      <c r="I393" s="88" t="s">
        <v>48</v>
      </c>
      <c r="J393" s="88" t="s">
        <v>48</v>
      </c>
      <c r="K393" s="89" t="s">
        <v>120</v>
      </c>
      <c r="L393" s="98" t="s">
        <v>988</v>
      </c>
      <c r="M393" s="89" t="s">
        <v>56</v>
      </c>
      <c r="N393" s="104" t="s">
        <v>989</v>
      </c>
      <c r="O393" s="89" t="s">
        <v>990</v>
      </c>
      <c r="P393" s="89" t="s">
        <v>991</v>
      </c>
      <c r="Q393" s="98" t="s">
        <v>48</v>
      </c>
      <c r="R393" s="88"/>
      <c r="S393" s="145" t="s">
        <v>1183</v>
      </c>
      <c r="T393" s="167">
        <v>27</v>
      </c>
      <c r="U393" s="167">
        <v>0</v>
      </c>
      <c r="V393" s="219">
        <v>1</v>
      </c>
      <c r="W393" s="48" t="str">
        <f t="shared" si="50"/>
        <v>BILLING</v>
      </c>
      <c r="X393" s="13" t="str">
        <f t="shared" si="51"/>
        <v>新疆联通</v>
      </c>
      <c r="Y393" s="37" t="str">
        <f t="shared" si="52"/>
        <v>0</v>
      </c>
      <c r="Z393" s="166"/>
    </row>
    <row r="394" spans="1:26" ht="15" customHeight="1">
      <c r="A394" s="88" t="s">
        <v>127</v>
      </c>
      <c r="B394" s="88" t="s">
        <v>128</v>
      </c>
      <c r="C394" s="88" t="s">
        <v>864</v>
      </c>
      <c r="D394" s="88" t="s">
        <v>1</v>
      </c>
      <c r="E394" s="88" t="s">
        <v>886</v>
      </c>
      <c r="F394" s="88" t="s">
        <v>887</v>
      </c>
      <c r="G394" s="88" t="s">
        <v>1</v>
      </c>
      <c r="H394" s="88" t="s">
        <v>867</v>
      </c>
      <c r="I394" s="88" t="s">
        <v>48</v>
      </c>
      <c r="J394" s="88" t="s">
        <v>48</v>
      </c>
      <c r="K394" s="89" t="s">
        <v>120</v>
      </c>
      <c r="L394" s="98" t="s">
        <v>988</v>
      </c>
      <c r="M394" s="89" t="s">
        <v>56</v>
      </c>
      <c r="N394" s="104" t="s">
        <v>989</v>
      </c>
      <c r="O394" s="89" t="s">
        <v>990</v>
      </c>
      <c r="P394" s="89" t="s">
        <v>991</v>
      </c>
      <c r="Q394" s="98" t="s">
        <v>48</v>
      </c>
      <c r="R394" s="88"/>
      <c r="S394" s="145" t="s">
        <v>1183</v>
      </c>
      <c r="T394" s="167">
        <v>27</v>
      </c>
      <c r="U394" s="167">
        <v>0</v>
      </c>
      <c r="V394" s="219"/>
      <c r="W394" s="48" t="str">
        <f t="shared" si="50"/>
        <v>BILLING</v>
      </c>
      <c r="X394" s="13" t="str">
        <f t="shared" si="51"/>
        <v>新疆联通</v>
      </c>
      <c r="Y394" s="37" t="str">
        <f t="shared" si="52"/>
        <v>0</v>
      </c>
      <c r="Z394" s="166"/>
    </row>
    <row r="395" spans="1:26" ht="15" customHeight="1">
      <c r="A395" s="88" t="s">
        <v>127</v>
      </c>
      <c r="B395" s="88" t="s">
        <v>128</v>
      </c>
      <c r="C395" s="88" t="s">
        <v>864</v>
      </c>
      <c r="D395" s="88" t="s">
        <v>1</v>
      </c>
      <c r="E395" s="88" t="s">
        <v>884</v>
      </c>
      <c r="F395" s="88" t="s">
        <v>885</v>
      </c>
      <c r="G395" s="88" t="s">
        <v>1</v>
      </c>
      <c r="H395" s="88" t="s">
        <v>867</v>
      </c>
      <c r="I395" s="88" t="s">
        <v>48</v>
      </c>
      <c r="J395" s="88" t="s">
        <v>48</v>
      </c>
      <c r="K395" s="89" t="s">
        <v>120</v>
      </c>
      <c r="L395" s="98" t="s">
        <v>988</v>
      </c>
      <c r="M395" s="89" t="s">
        <v>56</v>
      </c>
      <c r="N395" s="104" t="s">
        <v>989</v>
      </c>
      <c r="O395" s="89" t="s">
        <v>990</v>
      </c>
      <c r="P395" s="89" t="s">
        <v>991</v>
      </c>
      <c r="Q395" s="98" t="s">
        <v>48</v>
      </c>
      <c r="R395" s="88"/>
      <c r="S395" s="145" t="s">
        <v>1183</v>
      </c>
      <c r="T395" s="167">
        <v>27</v>
      </c>
      <c r="U395" s="167">
        <v>0</v>
      </c>
      <c r="V395" s="219"/>
      <c r="W395" s="48" t="str">
        <f t="shared" si="50"/>
        <v>BILLING</v>
      </c>
      <c r="X395" s="13" t="str">
        <f t="shared" si="51"/>
        <v>新疆联通</v>
      </c>
      <c r="Y395" s="37" t="str">
        <f t="shared" si="52"/>
        <v>0</v>
      </c>
      <c r="Z395" s="166"/>
    </row>
    <row r="396" spans="1:26" ht="15" customHeight="1">
      <c r="A396" s="88" t="s">
        <v>127</v>
      </c>
      <c r="B396" s="88" t="s">
        <v>128</v>
      </c>
      <c r="C396" s="88" t="s">
        <v>864</v>
      </c>
      <c r="D396" s="88" t="s">
        <v>1</v>
      </c>
      <c r="E396" s="88" t="s">
        <v>873</v>
      </c>
      <c r="F396" s="88" t="s">
        <v>874</v>
      </c>
      <c r="G396" s="88" t="s">
        <v>1</v>
      </c>
      <c r="H396" s="88" t="s">
        <v>875</v>
      </c>
      <c r="I396" s="88" t="s">
        <v>48</v>
      </c>
      <c r="J396" s="88" t="s">
        <v>48</v>
      </c>
      <c r="K396" s="89" t="s">
        <v>120</v>
      </c>
      <c r="L396" s="98" t="s">
        <v>988</v>
      </c>
      <c r="M396" s="89" t="s">
        <v>56</v>
      </c>
      <c r="N396" s="104" t="s">
        <v>989</v>
      </c>
      <c r="O396" s="89" t="s">
        <v>990</v>
      </c>
      <c r="P396" s="89" t="s">
        <v>991</v>
      </c>
      <c r="Q396" s="98" t="s">
        <v>48</v>
      </c>
      <c r="R396" s="88"/>
      <c r="S396" s="145" t="s">
        <v>1183</v>
      </c>
      <c r="T396" s="167">
        <v>27</v>
      </c>
      <c r="U396" s="167">
        <v>0</v>
      </c>
      <c r="V396" s="219"/>
      <c r="W396" s="48" t="str">
        <f t="shared" si="50"/>
        <v>BILLING</v>
      </c>
      <c r="X396" s="13" t="str">
        <f t="shared" si="51"/>
        <v>新疆联通</v>
      </c>
      <c r="Y396" s="37" t="str">
        <f t="shared" si="52"/>
        <v>0</v>
      </c>
      <c r="Z396" s="166"/>
    </row>
    <row r="397" spans="1:26" ht="15" customHeight="1">
      <c r="A397" s="88" t="s">
        <v>127</v>
      </c>
      <c r="B397" s="88" t="s">
        <v>128</v>
      </c>
      <c r="C397" s="88" t="s">
        <v>864</v>
      </c>
      <c r="D397" s="88" t="s">
        <v>1</v>
      </c>
      <c r="E397" s="88" t="s">
        <v>859</v>
      </c>
      <c r="F397" s="88" t="s">
        <v>860</v>
      </c>
      <c r="G397" s="88" t="s">
        <v>1</v>
      </c>
      <c r="H397" s="88" t="s">
        <v>861</v>
      </c>
      <c r="I397" s="88" t="s">
        <v>48</v>
      </c>
      <c r="J397" s="88" t="s">
        <v>48</v>
      </c>
      <c r="K397" s="89" t="s">
        <v>120</v>
      </c>
      <c r="L397" s="98" t="s">
        <v>988</v>
      </c>
      <c r="M397" s="89" t="s">
        <v>56</v>
      </c>
      <c r="N397" s="104" t="s">
        <v>989</v>
      </c>
      <c r="O397" s="89" t="s">
        <v>990</v>
      </c>
      <c r="P397" s="89" t="s">
        <v>991</v>
      </c>
      <c r="Q397" s="98" t="s">
        <v>48</v>
      </c>
      <c r="R397" s="88"/>
      <c r="S397" s="145" t="s">
        <v>1183</v>
      </c>
      <c r="T397" s="167">
        <v>27</v>
      </c>
      <c r="U397" s="167">
        <v>0</v>
      </c>
      <c r="V397" s="219"/>
      <c r="W397" s="48" t="str">
        <f t="shared" si="50"/>
        <v>BILLING</v>
      </c>
      <c r="X397" s="13" t="str">
        <f t="shared" si="51"/>
        <v>新疆联通</v>
      </c>
      <c r="Y397" s="37" t="str">
        <f t="shared" si="52"/>
        <v>0</v>
      </c>
      <c r="Z397" s="166"/>
    </row>
    <row r="398" spans="1:26" ht="15" customHeight="1">
      <c r="A398" s="88" t="s">
        <v>127</v>
      </c>
      <c r="B398" s="88" t="s">
        <v>128</v>
      </c>
      <c r="C398" s="88" t="s">
        <v>864</v>
      </c>
      <c r="D398" s="88" t="s">
        <v>1</v>
      </c>
      <c r="E398" s="88" t="s">
        <v>882</v>
      </c>
      <c r="F398" s="88" t="s">
        <v>883</v>
      </c>
      <c r="G398" s="88" t="s">
        <v>1</v>
      </c>
      <c r="H398" s="88" t="s">
        <v>98</v>
      </c>
      <c r="I398" s="88" t="s">
        <v>48</v>
      </c>
      <c r="J398" s="88" t="s">
        <v>48</v>
      </c>
      <c r="K398" s="89" t="s">
        <v>120</v>
      </c>
      <c r="L398" s="98" t="s">
        <v>988</v>
      </c>
      <c r="M398" s="89" t="s">
        <v>56</v>
      </c>
      <c r="N398" s="104" t="s">
        <v>989</v>
      </c>
      <c r="O398" s="89" t="s">
        <v>990</v>
      </c>
      <c r="P398" s="89" t="s">
        <v>991</v>
      </c>
      <c r="Q398" s="98" t="s">
        <v>48</v>
      </c>
      <c r="R398" s="88"/>
      <c r="S398" s="145" t="s">
        <v>1183</v>
      </c>
      <c r="T398" s="167">
        <v>27</v>
      </c>
      <c r="U398" s="167">
        <v>0</v>
      </c>
      <c r="V398" s="219"/>
      <c r="W398" s="48" t="str">
        <f t="shared" si="50"/>
        <v>BILLING</v>
      </c>
      <c r="X398" s="13" t="str">
        <f t="shared" si="51"/>
        <v>新疆联通</v>
      </c>
      <c r="Y398" s="37" t="str">
        <f t="shared" si="52"/>
        <v>0</v>
      </c>
      <c r="Z398" s="166"/>
    </row>
    <row r="399" spans="1:26" ht="15" customHeight="1">
      <c r="A399" s="88" t="s">
        <v>127</v>
      </c>
      <c r="B399" s="88" t="s">
        <v>128</v>
      </c>
      <c r="C399" s="88" t="s">
        <v>864</v>
      </c>
      <c r="D399" s="88" t="s">
        <v>1</v>
      </c>
      <c r="E399" s="88" t="s">
        <v>880</v>
      </c>
      <c r="F399" s="88" t="s">
        <v>881</v>
      </c>
      <c r="G399" s="88" t="s">
        <v>1</v>
      </c>
      <c r="H399" s="88" t="s">
        <v>867</v>
      </c>
      <c r="I399" s="88" t="s">
        <v>48</v>
      </c>
      <c r="J399" s="88" t="s">
        <v>48</v>
      </c>
      <c r="K399" s="89" t="s">
        <v>120</v>
      </c>
      <c r="L399" s="98" t="s">
        <v>988</v>
      </c>
      <c r="M399" s="89" t="s">
        <v>56</v>
      </c>
      <c r="N399" s="104" t="s">
        <v>989</v>
      </c>
      <c r="O399" s="89" t="s">
        <v>990</v>
      </c>
      <c r="P399" s="89" t="s">
        <v>991</v>
      </c>
      <c r="Q399" s="98" t="s">
        <v>48</v>
      </c>
      <c r="R399" s="88"/>
      <c r="S399" s="145" t="s">
        <v>1183</v>
      </c>
      <c r="T399" s="167">
        <v>27</v>
      </c>
      <c r="U399" s="167">
        <v>0</v>
      </c>
      <c r="V399" s="219"/>
      <c r="W399" s="48" t="str">
        <f t="shared" si="50"/>
        <v>BILLING</v>
      </c>
      <c r="X399" s="13" t="str">
        <f t="shared" si="51"/>
        <v>新疆联通</v>
      </c>
      <c r="Y399" s="37" t="str">
        <f t="shared" si="52"/>
        <v>0</v>
      </c>
      <c r="Z399" s="166"/>
    </row>
    <row r="400" spans="1:26" ht="15" customHeight="1">
      <c r="A400" s="88" t="s">
        <v>127</v>
      </c>
      <c r="B400" s="88" t="s">
        <v>128</v>
      </c>
      <c r="C400" s="88" t="s">
        <v>864</v>
      </c>
      <c r="D400" s="88" t="s">
        <v>1</v>
      </c>
      <c r="E400" s="88" t="s">
        <v>878</v>
      </c>
      <c r="F400" s="88" t="s">
        <v>879</v>
      </c>
      <c r="G400" s="88" t="s">
        <v>1</v>
      </c>
      <c r="H400" s="88" t="s">
        <v>867</v>
      </c>
      <c r="I400" s="88" t="s">
        <v>48</v>
      </c>
      <c r="J400" s="88" t="s">
        <v>48</v>
      </c>
      <c r="K400" s="89" t="s">
        <v>120</v>
      </c>
      <c r="L400" s="98" t="s">
        <v>988</v>
      </c>
      <c r="M400" s="89" t="s">
        <v>56</v>
      </c>
      <c r="N400" s="104" t="s">
        <v>989</v>
      </c>
      <c r="O400" s="89" t="s">
        <v>990</v>
      </c>
      <c r="P400" s="89" t="s">
        <v>991</v>
      </c>
      <c r="Q400" s="98" t="s">
        <v>48</v>
      </c>
      <c r="R400" s="88"/>
      <c r="S400" s="145" t="s">
        <v>1183</v>
      </c>
      <c r="T400" s="167">
        <v>27</v>
      </c>
      <c r="U400" s="167">
        <v>0</v>
      </c>
      <c r="V400" s="219"/>
      <c r="W400" s="48" t="str">
        <f t="shared" si="50"/>
        <v>BILLING</v>
      </c>
      <c r="X400" s="13" t="str">
        <f t="shared" si="51"/>
        <v>新疆联通</v>
      </c>
      <c r="Y400" s="37" t="str">
        <f t="shared" si="52"/>
        <v>0</v>
      </c>
      <c r="Z400" s="166"/>
    </row>
    <row r="401" spans="1:26" ht="15" customHeight="1">
      <c r="A401" s="88" t="s">
        <v>127</v>
      </c>
      <c r="B401" s="88" t="s">
        <v>128</v>
      </c>
      <c r="C401" s="88" t="s">
        <v>864</v>
      </c>
      <c r="D401" s="88" t="s">
        <v>1</v>
      </c>
      <c r="E401" s="88" t="s">
        <v>888</v>
      </c>
      <c r="F401" s="88" t="s">
        <v>889</v>
      </c>
      <c r="G401" s="88" t="s">
        <v>1</v>
      </c>
      <c r="H401" s="88" t="s">
        <v>867</v>
      </c>
      <c r="I401" s="88" t="s">
        <v>48</v>
      </c>
      <c r="J401" s="88" t="s">
        <v>48</v>
      </c>
      <c r="K401" s="89" t="s">
        <v>120</v>
      </c>
      <c r="L401" s="98" t="s">
        <v>988</v>
      </c>
      <c r="M401" s="89" t="s">
        <v>56</v>
      </c>
      <c r="N401" s="104" t="s">
        <v>989</v>
      </c>
      <c r="O401" s="89" t="s">
        <v>990</v>
      </c>
      <c r="P401" s="89" t="s">
        <v>991</v>
      </c>
      <c r="Q401" s="98" t="s">
        <v>48</v>
      </c>
      <c r="R401" s="88"/>
      <c r="S401" s="145" t="s">
        <v>1183</v>
      </c>
      <c r="T401" s="167">
        <v>27</v>
      </c>
      <c r="U401" s="167">
        <v>0</v>
      </c>
      <c r="V401" s="219"/>
      <c r="W401" s="48" t="str">
        <f t="shared" si="50"/>
        <v>BILLING</v>
      </c>
      <c r="X401" s="13" t="str">
        <f t="shared" si="51"/>
        <v>新疆联通</v>
      </c>
      <c r="Y401" s="37" t="str">
        <f t="shared" si="52"/>
        <v>0</v>
      </c>
      <c r="Z401" s="166"/>
    </row>
    <row r="402" spans="1:26" ht="15" customHeight="1">
      <c r="A402" s="93" t="s">
        <v>155</v>
      </c>
      <c r="B402" s="93" t="s">
        <v>156</v>
      </c>
      <c r="C402" s="93" t="s">
        <v>517</v>
      </c>
      <c r="D402" s="93" t="s">
        <v>518</v>
      </c>
      <c r="E402" s="93" t="s">
        <v>519</v>
      </c>
      <c r="F402" s="93" t="s">
        <v>518</v>
      </c>
      <c r="G402" s="93" t="s">
        <v>495</v>
      </c>
      <c r="H402" s="93" t="s">
        <v>520</v>
      </c>
      <c r="I402" s="94" t="s">
        <v>48</v>
      </c>
      <c r="J402" s="142" t="s">
        <v>86</v>
      </c>
      <c r="K402" s="94" t="s">
        <v>120</v>
      </c>
      <c r="L402" s="94" t="s">
        <v>536</v>
      </c>
      <c r="M402" s="94" t="s">
        <v>521</v>
      </c>
      <c r="N402" s="143" t="s">
        <v>1372</v>
      </c>
      <c r="O402" s="144"/>
      <c r="P402" s="144"/>
      <c r="Q402" s="142" t="s">
        <v>48</v>
      </c>
      <c r="R402" s="13"/>
      <c r="S402" s="13" t="s">
        <v>1183</v>
      </c>
      <c r="T402" s="167">
        <v>0</v>
      </c>
      <c r="U402" s="167">
        <v>0</v>
      </c>
      <c r="V402" s="167">
        <v>0</v>
      </c>
      <c r="W402" s="48" t="str">
        <f t="shared" si="50"/>
        <v>CRM_CMI</v>
      </c>
      <c r="X402" s="13" t="str">
        <f t="shared" si="51"/>
        <v>安徽移动</v>
      </c>
      <c r="Y402" s="37" t="str">
        <f t="shared" si="52"/>
        <v>0</v>
      </c>
      <c r="Z402" s="166"/>
    </row>
    <row r="403" spans="1:26" ht="15" customHeight="1">
      <c r="A403" s="93" t="s">
        <v>260</v>
      </c>
      <c r="B403" s="93" t="s">
        <v>261</v>
      </c>
      <c r="C403" s="93" t="s">
        <v>517</v>
      </c>
      <c r="D403" s="93" t="s">
        <v>518</v>
      </c>
      <c r="E403" s="93" t="s">
        <v>519</v>
      </c>
      <c r="F403" s="93" t="s">
        <v>518</v>
      </c>
      <c r="G403" s="93" t="s">
        <v>495</v>
      </c>
      <c r="H403" s="93" t="s">
        <v>520</v>
      </c>
      <c r="I403" s="96" t="s">
        <v>48</v>
      </c>
      <c r="J403" s="94" t="s">
        <v>86</v>
      </c>
      <c r="K403" s="96"/>
      <c r="L403" s="96"/>
      <c r="M403" s="96" t="s">
        <v>521</v>
      </c>
      <c r="N403" s="97" t="s">
        <v>1276</v>
      </c>
      <c r="O403" s="97" t="s">
        <v>1277</v>
      </c>
      <c r="P403" s="97" t="s">
        <v>1278</v>
      </c>
      <c r="Q403" s="96" t="s">
        <v>48</v>
      </c>
      <c r="R403" s="13"/>
      <c r="S403" s="145" t="s">
        <v>1183</v>
      </c>
      <c r="T403" s="167">
        <v>3</v>
      </c>
      <c r="U403" s="167">
        <v>0</v>
      </c>
      <c r="V403" s="167">
        <v>0</v>
      </c>
      <c r="W403" s="48" t="str">
        <f t="shared" si="50"/>
        <v>CRM_CMI</v>
      </c>
      <c r="X403" s="13" t="str">
        <f t="shared" si="51"/>
        <v>重庆移动</v>
      </c>
      <c r="Y403" s="37" t="str">
        <f t="shared" si="52"/>
        <v>0</v>
      </c>
      <c r="Z403" s="166"/>
    </row>
    <row r="404" spans="1:26" ht="15" customHeight="1">
      <c r="A404" s="93" t="s">
        <v>93</v>
      </c>
      <c r="B404" s="93" t="s">
        <v>12</v>
      </c>
      <c r="C404" s="93" t="s">
        <v>517</v>
      </c>
      <c r="D404" s="93" t="s">
        <v>518</v>
      </c>
      <c r="E404" s="93" t="s">
        <v>519</v>
      </c>
      <c r="F404" s="93" t="s">
        <v>518</v>
      </c>
      <c r="G404" s="93" t="s">
        <v>495</v>
      </c>
      <c r="H404" s="93" t="s">
        <v>520</v>
      </c>
      <c r="I404" s="94" t="s">
        <v>48</v>
      </c>
      <c r="J404" s="94" t="s">
        <v>48</v>
      </c>
      <c r="K404" s="94" t="s">
        <v>120</v>
      </c>
      <c r="L404" s="94" t="s">
        <v>1274</v>
      </c>
      <c r="M404" s="96" t="s">
        <v>521</v>
      </c>
      <c r="N404" s="94" t="s">
        <v>559</v>
      </c>
      <c r="O404" s="94" t="s">
        <v>560</v>
      </c>
      <c r="P404" s="94" t="s">
        <v>561</v>
      </c>
      <c r="Q404" s="94" t="s">
        <v>48</v>
      </c>
      <c r="R404" s="13"/>
      <c r="S404" s="145" t="s">
        <v>1183</v>
      </c>
      <c r="T404" s="217">
        <v>156</v>
      </c>
      <c r="U404" s="218">
        <v>78</v>
      </c>
      <c r="V404" s="219">
        <v>114</v>
      </c>
      <c r="W404" s="48" t="str">
        <f t="shared" si="50"/>
        <v>CRM_CMI</v>
      </c>
      <c r="X404" s="13" t="str">
        <f t="shared" si="51"/>
        <v>黑龙江移动</v>
      </c>
      <c r="Y404" s="37" t="str">
        <f t="shared" si="52"/>
        <v>0</v>
      </c>
      <c r="Z404" s="166"/>
    </row>
    <row r="405" spans="1:26" ht="15" customHeight="1">
      <c r="A405" s="93" t="s">
        <v>93</v>
      </c>
      <c r="B405" s="93" t="s">
        <v>12</v>
      </c>
      <c r="C405" s="93" t="s">
        <v>63</v>
      </c>
      <c r="D405" s="93" t="s">
        <v>157</v>
      </c>
      <c r="E405" s="93" t="s">
        <v>527</v>
      </c>
      <c r="F405" s="93" t="s">
        <v>66</v>
      </c>
      <c r="G405" s="93" t="s">
        <v>495</v>
      </c>
      <c r="H405" s="93" t="s">
        <v>528</v>
      </c>
      <c r="I405" s="94" t="s">
        <v>48</v>
      </c>
      <c r="J405" s="94" t="s">
        <v>48</v>
      </c>
      <c r="K405" s="94" t="s">
        <v>120</v>
      </c>
      <c r="L405" s="94" t="s">
        <v>1274</v>
      </c>
      <c r="M405" s="96" t="s">
        <v>521</v>
      </c>
      <c r="N405" s="94" t="s">
        <v>559</v>
      </c>
      <c r="O405" s="94" t="s">
        <v>560</v>
      </c>
      <c r="P405" s="94" t="s">
        <v>561</v>
      </c>
      <c r="Q405" s="94" t="s">
        <v>48</v>
      </c>
      <c r="R405" s="13"/>
      <c r="S405" s="13" t="s">
        <v>1183</v>
      </c>
      <c r="T405" s="217"/>
      <c r="U405" s="218"/>
      <c r="V405" s="219"/>
      <c r="W405" s="48" t="str">
        <f t="shared" si="50"/>
        <v>CRM_CMI</v>
      </c>
      <c r="X405" s="13" t="str">
        <f t="shared" si="51"/>
        <v>黑龙江移动</v>
      </c>
      <c r="Y405" s="37" t="str">
        <f t="shared" si="52"/>
        <v>0</v>
      </c>
      <c r="Z405" s="166"/>
    </row>
    <row r="406" spans="1:26" ht="15" customHeight="1">
      <c r="A406" s="93" t="s">
        <v>93</v>
      </c>
      <c r="B406" s="93" t="s">
        <v>12</v>
      </c>
      <c r="C406" s="93" t="s">
        <v>63</v>
      </c>
      <c r="D406" s="93" t="s">
        <v>157</v>
      </c>
      <c r="E406" s="93" t="s">
        <v>543</v>
      </c>
      <c r="F406" s="93" t="s">
        <v>125</v>
      </c>
      <c r="G406" s="93" t="s">
        <v>495</v>
      </c>
      <c r="H406" s="93" t="s">
        <v>544</v>
      </c>
      <c r="I406" s="94" t="s">
        <v>48</v>
      </c>
      <c r="J406" s="94" t="s">
        <v>48</v>
      </c>
      <c r="K406" s="94" t="s">
        <v>120</v>
      </c>
      <c r="L406" s="94" t="s">
        <v>1274</v>
      </c>
      <c r="M406" s="96" t="s">
        <v>521</v>
      </c>
      <c r="N406" s="94" t="s">
        <v>559</v>
      </c>
      <c r="O406" s="94" t="s">
        <v>560</v>
      </c>
      <c r="P406" s="94" t="s">
        <v>561</v>
      </c>
      <c r="Q406" s="94" t="s">
        <v>48</v>
      </c>
      <c r="R406" s="13"/>
      <c r="S406" s="145" t="s">
        <v>1183</v>
      </c>
      <c r="T406" s="217"/>
      <c r="U406" s="218"/>
      <c r="V406" s="219"/>
      <c r="W406" s="48" t="str">
        <f t="shared" si="50"/>
        <v>CRM_CMI</v>
      </c>
      <c r="X406" s="13" t="str">
        <f t="shared" si="51"/>
        <v>黑龙江移动</v>
      </c>
      <c r="Y406" s="37" t="str">
        <f t="shared" si="52"/>
        <v>0</v>
      </c>
      <c r="Z406" s="166"/>
    </row>
    <row r="407" spans="1:26" ht="15" customHeight="1">
      <c r="A407" s="93" t="s">
        <v>93</v>
      </c>
      <c r="B407" s="93" t="s">
        <v>12</v>
      </c>
      <c r="C407" s="93" t="s">
        <v>63</v>
      </c>
      <c r="D407" s="93" t="s">
        <v>157</v>
      </c>
      <c r="E407" s="93" t="s">
        <v>556</v>
      </c>
      <c r="F407" s="93" t="s">
        <v>557</v>
      </c>
      <c r="G407" s="93" t="s">
        <v>495</v>
      </c>
      <c r="H407" s="93" t="s">
        <v>520</v>
      </c>
      <c r="I407" s="94" t="s">
        <v>48</v>
      </c>
      <c r="J407" s="94" t="s">
        <v>48</v>
      </c>
      <c r="K407" s="94" t="s">
        <v>120</v>
      </c>
      <c r="L407" s="94" t="s">
        <v>1274</v>
      </c>
      <c r="M407" s="96" t="s">
        <v>521</v>
      </c>
      <c r="N407" s="94" t="s">
        <v>559</v>
      </c>
      <c r="O407" s="94" t="s">
        <v>560</v>
      </c>
      <c r="P407" s="94" t="s">
        <v>561</v>
      </c>
      <c r="Q407" s="94" t="s">
        <v>48</v>
      </c>
      <c r="R407" s="13"/>
      <c r="S407" s="145" t="s">
        <v>1183</v>
      </c>
      <c r="T407" s="217"/>
      <c r="U407" s="218"/>
      <c r="V407" s="219"/>
      <c r="W407" s="48" t="str">
        <f t="shared" si="50"/>
        <v>CRM_CMI</v>
      </c>
      <c r="X407" s="13" t="str">
        <f t="shared" si="51"/>
        <v>黑龙江移动</v>
      </c>
      <c r="Y407" s="37" t="str">
        <f t="shared" si="52"/>
        <v>0</v>
      </c>
      <c r="Z407" s="166"/>
    </row>
    <row r="408" spans="1:26" ht="15" customHeight="1">
      <c r="A408" s="93" t="s">
        <v>93</v>
      </c>
      <c r="B408" s="93" t="s">
        <v>12</v>
      </c>
      <c r="C408" s="93" t="s">
        <v>63</v>
      </c>
      <c r="D408" s="93" t="s">
        <v>157</v>
      </c>
      <c r="E408" s="93" t="s">
        <v>553</v>
      </c>
      <c r="F408" s="93" t="s">
        <v>272</v>
      </c>
      <c r="G408" s="93" t="s">
        <v>495</v>
      </c>
      <c r="H408" s="93" t="s">
        <v>554</v>
      </c>
      <c r="I408" s="94" t="s">
        <v>48</v>
      </c>
      <c r="J408" s="94" t="s">
        <v>48</v>
      </c>
      <c r="K408" s="94" t="s">
        <v>120</v>
      </c>
      <c r="L408" s="94" t="s">
        <v>1274</v>
      </c>
      <c r="M408" s="96" t="s">
        <v>521</v>
      </c>
      <c r="N408" s="94" t="s">
        <v>559</v>
      </c>
      <c r="O408" s="94" t="s">
        <v>560</v>
      </c>
      <c r="P408" s="94" t="s">
        <v>561</v>
      </c>
      <c r="Q408" s="94" t="s">
        <v>48</v>
      </c>
      <c r="R408" s="13"/>
      <c r="S408" s="145" t="s">
        <v>1183</v>
      </c>
      <c r="T408" s="217"/>
      <c r="U408" s="218"/>
      <c r="V408" s="219"/>
      <c r="W408" s="48" t="str">
        <f t="shared" si="50"/>
        <v>CRM_CMI</v>
      </c>
      <c r="X408" s="13" t="str">
        <f t="shared" si="51"/>
        <v>黑龙江移动</v>
      </c>
      <c r="Y408" s="37" t="str">
        <f t="shared" si="52"/>
        <v>0</v>
      </c>
      <c r="Z408" s="166"/>
    </row>
    <row r="409" spans="1:26" ht="15" customHeight="1">
      <c r="A409" s="93" t="s">
        <v>239</v>
      </c>
      <c r="B409" s="93" t="s">
        <v>240</v>
      </c>
      <c r="C409" s="93" t="s">
        <v>165</v>
      </c>
      <c r="D409" s="93" t="s">
        <v>166</v>
      </c>
      <c r="E409" s="93" t="s">
        <v>540</v>
      </c>
      <c r="F409" s="93" t="s">
        <v>537</v>
      </c>
      <c r="G409" s="93" t="s">
        <v>495</v>
      </c>
      <c r="H409" s="93" t="s">
        <v>520</v>
      </c>
      <c r="I409" s="94" t="s">
        <v>48</v>
      </c>
      <c r="J409" s="94" t="s">
        <v>48</v>
      </c>
      <c r="K409" s="94" t="s">
        <v>120</v>
      </c>
      <c r="L409" s="94" t="s">
        <v>1285</v>
      </c>
      <c r="M409" s="94" t="s">
        <v>17</v>
      </c>
      <c r="N409" s="97" t="s">
        <v>1280</v>
      </c>
      <c r="O409" s="94" t="s">
        <v>570</v>
      </c>
      <c r="P409" s="94" t="s">
        <v>571</v>
      </c>
      <c r="Q409" s="94" t="s">
        <v>48</v>
      </c>
      <c r="R409" s="13"/>
      <c r="S409" s="145" t="s">
        <v>1183</v>
      </c>
      <c r="T409" s="167">
        <v>11</v>
      </c>
      <c r="U409" s="167">
        <v>0</v>
      </c>
      <c r="V409" s="167">
        <v>0</v>
      </c>
      <c r="W409" s="48" t="str">
        <f t="shared" si="50"/>
        <v>CRM_CMI</v>
      </c>
      <c r="X409" s="13" t="str">
        <f t="shared" si="51"/>
        <v>四川移动</v>
      </c>
      <c r="Y409" s="37" t="str">
        <f t="shared" si="52"/>
        <v>0</v>
      </c>
      <c r="Z409" s="166"/>
    </row>
    <row r="410" spans="1:26" ht="15" customHeight="1">
      <c r="A410" s="93" t="s">
        <v>239</v>
      </c>
      <c r="B410" s="93" t="s">
        <v>240</v>
      </c>
      <c r="C410" s="93" t="s">
        <v>94</v>
      </c>
      <c r="D410" s="93" t="s">
        <v>95</v>
      </c>
      <c r="E410" s="93" t="s">
        <v>540</v>
      </c>
      <c r="F410" s="93" t="s">
        <v>537</v>
      </c>
      <c r="G410" s="93" t="s">
        <v>495</v>
      </c>
      <c r="H410" s="93" t="s">
        <v>520</v>
      </c>
      <c r="I410" s="94" t="s">
        <v>48</v>
      </c>
      <c r="J410" s="94" t="s">
        <v>48</v>
      </c>
      <c r="K410" s="94" t="s">
        <v>120</v>
      </c>
      <c r="L410" s="94" t="s">
        <v>1285</v>
      </c>
      <c r="M410" s="94" t="s">
        <v>17</v>
      </c>
      <c r="N410" s="97" t="s">
        <v>1280</v>
      </c>
      <c r="O410" s="94" t="s">
        <v>572</v>
      </c>
      <c r="P410" s="94" t="s">
        <v>573</v>
      </c>
      <c r="Q410" s="94" t="s">
        <v>48</v>
      </c>
      <c r="R410" s="13"/>
      <c r="S410" s="13" t="s">
        <v>1183</v>
      </c>
      <c r="T410" s="167">
        <v>11</v>
      </c>
      <c r="U410" s="167">
        <v>0</v>
      </c>
      <c r="V410" s="167">
        <v>0</v>
      </c>
      <c r="W410" s="48" t="str">
        <f t="shared" si="50"/>
        <v>CRM_CMI</v>
      </c>
      <c r="X410" s="13" t="str">
        <f t="shared" si="51"/>
        <v>四川移动</v>
      </c>
      <c r="Y410" s="37" t="str">
        <f t="shared" si="52"/>
        <v>0</v>
      </c>
      <c r="Z410" s="166"/>
    </row>
    <row r="411" spans="1:26" ht="15" customHeight="1">
      <c r="A411" s="93" t="s">
        <v>236</v>
      </c>
      <c r="B411" s="93" t="s">
        <v>14</v>
      </c>
      <c r="C411" s="93" t="s">
        <v>165</v>
      </c>
      <c r="D411" s="93" t="s">
        <v>166</v>
      </c>
      <c r="E411" s="93" t="s">
        <v>540</v>
      </c>
      <c r="F411" s="93" t="s">
        <v>537</v>
      </c>
      <c r="G411" s="93" t="s">
        <v>495</v>
      </c>
      <c r="H411" s="93" t="s">
        <v>520</v>
      </c>
      <c r="I411" s="94" t="s">
        <v>48</v>
      </c>
      <c r="J411" s="94" t="s">
        <v>48</v>
      </c>
      <c r="K411" s="94" t="s">
        <v>120</v>
      </c>
      <c r="L411" s="94" t="s">
        <v>533</v>
      </c>
      <c r="M411" s="93" t="s">
        <v>17</v>
      </c>
      <c r="N411" s="97" t="s">
        <v>1280</v>
      </c>
      <c r="O411" s="94" t="s">
        <v>523</v>
      </c>
      <c r="P411" s="94" t="s">
        <v>524</v>
      </c>
      <c r="Q411" s="96" t="s">
        <v>48</v>
      </c>
      <c r="R411" s="13"/>
      <c r="S411" s="145" t="s">
        <v>1183</v>
      </c>
      <c r="T411" s="167">
        <v>11</v>
      </c>
      <c r="U411" s="167">
        <v>335</v>
      </c>
      <c r="V411" s="167">
        <v>51</v>
      </c>
      <c r="W411" s="48" t="str">
        <f t="shared" si="50"/>
        <v>CRM_CMI</v>
      </c>
      <c r="X411" s="13" t="str">
        <f t="shared" si="51"/>
        <v>山西移动</v>
      </c>
      <c r="Y411" s="37" t="str">
        <f t="shared" si="52"/>
        <v>0</v>
      </c>
      <c r="Z411" s="166"/>
    </row>
    <row r="412" spans="1:26" ht="15" customHeight="1">
      <c r="A412" s="93" t="s">
        <v>239</v>
      </c>
      <c r="B412" s="93" t="s">
        <v>240</v>
      </c>
      <c r="C412" s="93" t="s">
        <v>63</v>
      </c>
      <c r="D412" s="93" t="s">
        <v>157</v>
      </c>
      <c r="E412" s="93" t="s">
        <v>553</v>
      </c>
      <c r="F412" s="93" t="s">
        <v>272</v>
      </c>
      <c r="G412" s="93" t="s">
        <v>495</v>
      </c>
      <c r="H412" s="93" t="s">
        <v>554</v>
      </c>
      <c r="I412" s="94" t="s">
        <v>48</v>
      </c>
      <c r="J412" s="94" t="s">
        <v>48</v>
      </c>
      <c r="K412" s="94" t="s">
        <v>120</v>
      </c>
      <c r="L412" s="94" t="s">
        <v>584</v>
      </c>
      <c r="M412" s="94" t="s">
        <v>17</v>
      </c>
      <c r="N412" s="94" t="s">
        <v>585</v>
      </c>
      <c r="O412" s="94" t="s">
        <v>586</v>
      </c>
      <c r="P412" s="94" t="s">
        <v>587</v>
      </c>
      <c r="Q412" s="94" t="s">
        <v>48</v>
      </c>
      <c r="R412" s="13"/>
      <c r="S412" s="145" t="s">
        <v>1183</v>
      </c>
      <c r="T412" s="167">
        <v>1</v>
      </c>
      <c r="U412" s="167">
        <v>1</v>
      </c>
      <c r="V412" s="167">
        <v>1</v>
      </c>
      <c r="W412" s="48" t="str">
        <f t="shared" si="50"/>
        <v>CRM_CMI</v>
      </c>
      <c r="X412" s="13" t="str">
        <f t="shared" si="51"/>
        <v>四川移动</v>
      </c>
      <c r="Y412" s="37" t="str">
        <f t="shared" si="52"/>
        <v>0</v>
      </c>
      <c r="Z412" s="166"/>
    </row>
    <row r="413" spans="1:26" ht="15" customHeight="1">
      <c r="A413" s="48" t="s">
        <v>93</v>
      </c>
      <c r="B413" s="48" t="s">
        <v>12</v>
      </c>
      <c r="C413" s="48" t="s">
        <v>94</v>
      </c>
      <c r="D413" s="48" t="s">
        <v>95</v>
      </c>
      <c r="E413" s="48" t="s">
        <v>96</v>
      </c>
      <c r="F413" s="48" t="s">
        <v>97</v>
      </c>
      <c r="G413" s="48" t="s">
        <v>6</v>
      </c>
      <c r="H413" s="48" t="s">
        <v>98</v>
      </c>
      <c r="I413" s="48" t="s">
        <v>48</v>
      </c>
      <c r="J413" s="48" t="s">
        <v>87</v>
      </c>
      <c r="K413" s="48"/>
      <c r="L413" s="48"/>
      <c r="M413" s="48"/>
      <c r="N413" s="20" t="s">
        <v>99</v>
      </c>
      <c r="O413" s="20" t="s">
        <v>100</v>
      </c>
      <c r="P413" s="20" t="s">
        <v>100</v>
      </c>
      <c r="Q413" s="13" t="s">
        <v>48</v>
      </c>
      <c r="R413" s="13"/>
      <c r="S413" s="48" t="s">
        <v>472</v>
      </c>
      <c r="T413" s="167">
        <v>0</v>
      </c>
      <c r="U413" s="167">
        <v>0</v>
      </c>
      <c r="V413" s="167">
        <v>0</v>
      </c>
      <c r="W413" s="48" t="str">
        <f t="shared" si="50"/>
        <v>CRM_CUI</v>
      </c>
      <c r="X413" s="13" t="str">
        <f t="shared" si="51"/>
        <v>黑龙江移动</v>
      </c>
      <c r="Y413" s="37" t="str">
        <f t="shared" si="52"/>
        <v>1</v>
      </c>
      <c r="Z413" s="166"/>
    </row>
    <row r="414" spans="1:26" ht="15" customHeight="1">
      <c r="A414" s="135" t="s">
        <v>74</v>
      </c>
      <c r="B414" s="135" t="s">
        <v>75</v>
      </c>
      <c r="C414" s="135" t="s">
        <v>83</v>
      </c>
      <c r="D414" s="135" t="s">
        <v>64</v>
      </c>
      <c r="E414" s="135" t="s">
        <v>84</v>
      </c>
      <c r="F414" s="135" t="s">
        <v>85</v>
      </c>
      <c r="G414" s="135" t="s">
        <v>6</v>
      </c>
      <c r="H414" s="135" t="s">
        <v>72</v>
      </c>
      <c r="I414" s="135" t="s">
        <v>86</v>
      </c>
      <c r="J414" s="135" t="s">
        <v>87</v>
      </c>
      <c r="K414" s="135" t="s">
        <v>50</v>
      </c>
      <c r="L414" s="135" t="s">
        <v>1197</v>
      </c>
      <c r="M414" s="135"/>
      <c r="N414" s="87" t="s">
        <v>475</v>
      </c>
      <c r="O414" s="134" t="s">
        <v>475</v>
      </c>
      <c r="P414" s="134" t="s">
        <v>475</v>
      </c>
      <c r="Q414" s="17" t="s">
        <v>48</v>
      </c>
      <c r="R414" s="136"/>
      <c r="S414" s="48" t="s">
        <v>1182</v>
      </c>
      <c r="T414" s="167">
        <v>107</v>
      </c>
      <c r="U414" s="167">
        <v>107</v>
      </c>
      <c r="V414" s="167">
        <v>107</v>
      </c>
      <c r="W414" s="48" t="str">
        <f t="shared" si="50"/>
        <v>CRM_CUI</v>
      </c>
      <c r="X414" s="13" t="str">
        <f t="shared" si="51"/>
        <v>北京联通</v>
      </c>
      <c r="Y414" s="37" t="str">
        <f t="shared" si="52"/>
        <v>1</v>
      </c>
      <c r="Z414" s="166"/>
    </row>
    <row r="415" spans="1:26" ht="15" customHeight="1">
      <c r="A415" s="135" t="s">
        <v>74</v>
      </c>
      <c r="B415" s="135" t="s">
        <v>75</v>
      </c>
      <c r="C415" s="135" t="s">
        <v>90</v>
      </c>
      <c r="D415" s="135" t="s">
        <v>64</v>
      </c>
      <c r="E415" s="135" t="s">
        <v>91</v>
      </c>
      <c r="F415" s="135" t="s">
        <v>85</v>
      </c>
      <c r="G415" s="135" t="s">
        <v>6</v>
      </c>
      <c r="H415" s="135" t="s">
        <v>72</v>
      </c>
      <c r="I415" s="135" t="s">
        <v>48</v>
      </c>
      <c r="J415" s="135" t="s">
        <v>42</v>
      </c>
      <c r="K415" s="135" t="s">
        <v>50</v>
      </c>
      <c r="L415" s="135" t="s">
        <v>80</v>
      </c>
      <c r="M415" s="135" t="s">
        <v>56</v>
      </c>
      <c r="N415" s="19" t="s">
        <v>92</v>
      </c>
      <c r="O415" s="134" t="s">
        <v>92</v>
      </c>
      <c r="P415" s="134" t="s">
        <v>92</v>
      </c>
      <c r="Q415" s="17" t="s">
        <v>48</v>
      </c>
      <c r="R415" s="136"/>
      <c r="S415" s="48" t="s">
        <v>472</v>
      </c>
      <c r="T415" s="167">
        <v>7</v>
      </c>
      <c r="U415" s="167">
        <v>7</v>
      </c>
      <c r="V415" s="167">
        <v>7</v>
      </c>
      <c r="W415" s="48" t="str">
        <f t="shared" si="50"/>
        <v>CRM_CUI</v>
      </c>
      <c r="X415" s="13" t="str">
        <f t="shared" si="51"/>
        <v>北京联通</v>
      </c>
      <c r="Y415" s="37" t="str">
        <f t="shared" si="52"/>
        <v>1</v>
      </c>
      <c r="Z415" s="166"/>
    </row>
    <row r="416" spans="1:26" ht="15" customHeight="1">
      <c r="A416" s="48" t="s">
        <v>118</v>
      </c>
      <c r="B416" s="48" t="s">
        <v>119</v>
      </c>
      <c r="C416" s="48" t="s">
        <v>63</v>
      </c>
      <c r="D416" s="48" t="s">
        <v>64</v>
      </c>
      <c r="E416" s="48" t="s">
        <v>110</v>
      </c>
      <c r="F416" s="48" t="s">
        <v>111</v>
      </c>
      <c r="G416" s="48" t="s">
        <v>6</v>
      </c>
      <c r="H416" s="48" t="s">
        <v>72</v>
      </c>
      <c r="I416" s="13" t="s">
        <v>48</v>
      </c>
      <c r="J416" s="13" t="s">
        <v>48</v>
      </c>
      <c r="K416" s="13" t="s">
        <v>120</v>
      </c>
      <c r="L416" s="13" t="s">
        <v>121</v>
      </c>
      <c r="M416" s="13" t="s">
        <v>56</v>
      </c>
      <c r="N416" s="48" t="s">
        <v>122</v>
      </c>
      <c r="O416" s="48" t="s">
        <v>122</v>
      </c>
      <c r="P416" s="48" t="s">
        <v>122</v>
      </c>
      <c r="Q416" s="48" t="s">
        <v>48</v>
      </c>
      <c r="R416" s="13"/>
      <c r="S416" s="48" t="s">
        <v>472</v>
      </c>
      <c r="T416" s="167">
        <v>27</v>
      </c>
      <c r="U416" s="167">
        <v>27</v>
      </c>
      <c r="V416" s="167">
        <v>27</v>
      </c>
      <c r="W416" s="48" t="str">
        <f t="shared" si="50"/>
        <v>CRM_CUI</v>
      </c>
      <c r="X416" s="13" t="str">
        <f t="shared" si="51"/>
        <v>深港联通</v>
      </c>
      <c r="Y416" s="37" t="str">
        <f t="shared" si="52"/>
        <v>1</v>
      </c>
      <c r="Z416" s="166"/>
    </row>
    <row r="417" spans="1:26" ht="15" customHeight="1">
      <c r="A417" s="48" t="s">
        <v>118</v>
      </c>
      <c r="B417" s="48" t="s">
        <v>119</v>
      </c>
      <c r="C417" s="48" t="s">
        <v>63</v>
      </c>
      <c r="D417" s="48" t="s">
        <v>64</v>
      </c>
      <c r="E417" s="48" t="s">
        <v>65</v>
      </c>
      <c r="F417" s="48" t="s">
        <v>66</v>
      </c>
      <c r="G417" s="48" t="s">
        <v>6</v>
      </c>
      <c r="H417" s="48" t="s">
        <v>60</v>
      </c>
      <c r="I417" s="13" t="s">
        <v>48</v>
      </c>
      <c r="J417" s="48" t="s">
        <v>42</v>
      </c>
      <c r="K417" s="48" t="s">
        <v>120</v>
      </c>
      <c r="L417" s="13" t="s">
        <v>123</v>
      </c>
      <c r="M417" s="48" t="s">
        <v>56</v>
      </c>
      <c r="N417" s="48" t="s">
        <v>122</v>
      </c>
      <c r="O417" s="48" t="s">
        <v>122</v>
      </c>
      <c r="P417" s="48" t="s">
        <v>122</v>
      </c>
      <c r="Q417" s="48" t="s">
        <v>48</v>
      </c>
      <c r="R417" s="13"/>
      <c r="S417" s="48" t="s">
        <v>472</v>
      </c>
      <c r="T417" s="167">
        <v>27</v>
      </c>
      <c r="U417" s="167">
        <v>27</v>
      </c>
      <c r="V417" s="167">
        <v>27</v>
      </c>
      <c r="W417" s="48" t="str">
        <f t="shared" si="50"/>
        <v>CRM_CUI</v>
      </c>
      <c r="X417" s="13" t="str">
        <f t="shared" si="51"/>
        <v>深港联通</v>
      </c>
      <c r="Y417" s="37" t="str">
        <f t="shared" si="52"/>
        <v>1</v>
      </c>
      <c r="Z417" s="166"/>
    </row>
    <row r="418" spans="1:26" ht="15" customHeight="1">
      <c r="A418" s="48" t="s">
        <v>118</v>
      </c>
      <c r="B418" s="48" t="s">
        <v>119</v>
      </c>
      <c r="C418" s="48" t="s">
        <v>63</v>
      </c>
      <c r="D418" s="48" t="s">
        <v>64</v>
      </c>
      <c r="E418" s="48" t="s">
        <v>124</v>
      </c>
      <c r="F418" s="48" t="s">
        <v>125</v>
      </c>
      <c r="G418" s="48" t="s">
        <v>6</v>
      </c>
      <c r="H418" s="48" t="s">
        <v>126</v>
      </c>
      <c r="I418" s="13" t="s">
        <v>48</v>
      </c>
      <c r="J418" s="48" t="s">
        <v>42</v>
      </c>
      <c r="K418" s="48" t="s">
        <v>120</v>
      </c>
      <c r="L418" s="13" t="s">
        <v>123</v>
      </c>
      <c r="M418" s="48" t="s">
        <v>56</v>
      </c>
      <c r="N418" s="48" t="s">
        <v>122</v>
      </c>
      <c r="O418" s="48" t="s">
        <v>122</v>
      </c>
      <c r="P418" s="48" t="s">
        <v>122</v>
      </c>
      <c r="Q418" s="48" t="s">
        <v>48</v>
      </c>
      <c r="R418" s="13"/>
      <c r="S418" s="48" t="s">
        <v>472</v>
      </c>
      <c r="T418" s="167">
        <v>27</v>
      </c>
      <c r="U418" s="167">
        <v>27</v>
      </c>
      <c r="V418" s="167">
        <v>27</v>
      </c>
      <c r="W418" s="48" t="str">
        <f t="shared" si="50"/>
        <v>CRM_CUI</v>
      </c>
      <c r="X418" s="13" t="str">
        <f t="shared" si="51"/>
        <v>深港联通</v>
      </c>
      <c r="Y418" s="37" t="str">
        <f t="shared" si="52"/>
        <v>1</v>
      </c>
      <c r="Z418" s="166"/>
    </row>
    <row r="419" spans="1:26" ht="15" customHeight="1">
      <c r="A419" s="48" t="s">
        <v>118</v>
      </c>
      <c r="B419" s="48" t="s">
        <v>119</v>
      </c>
      <c r="C419" s="48" t="s">
        <v>63</v>
      </c>
      <c r="D419" s="48" t="s">
        <v>64</v>
      </c>
      <c r="E419" s="48" t="s">
        <v>70</v>
      </c>
      <c r="F419" s="48" t="s">
        <v>71</v>
      </c>
      <c r="G419" s="48" t="s">
        <v>6</v>
      </c>
      <c r="H419" s="48" t="s">
        <v>72</v>
      </c>
      <c r="I419" s="13" t="s">
        <v>48</v>
      </c>
      <c r="J419" s="48" t="s">
        <v>42</v>
      </c>
      <c r="K419" s="48" t="s">
        <v>120</v>
      </c>
      <c r="L419" s="13" t="s">
        <v>123</v>
      </c>
      <c r="M419" s="48" t="s">
        <v>56</v>
      </c>
      <c r="N419" s="48" t="s">
        <v>122</v>
      </c>
      <c r="O419" s="48" t="s">
        <v>122</v>
      </c>
      <c r="P419" s="48" t="s">
        <v>122</v>
      </c>
      <c r="Q419" s="48" t="s">
        <v>48</v>
      </c>
      <c r="R419" s="13"/>
      <c r="S419" s="48" t="s">
        <v>472</v>
      </c>
      <c r="T419" s="167">
        <v>27</v>
      </c>
      <c r="U419" s="167">
        <v>27</v>
      </c>
      <c r="V419" s="167">
        <v>27</v>
      </c>
      <c r="W419" s="48" t="str">
        <f t="shared" si="50"/>
        <v>CRM_CUI</v>
      </c>
      <c r="X419" s="13" t="str">
        <f t="shared" si="51"/>
        <v>深港联通</v>
      </c>
      <c r="Y419" s="37" t="str">
        <f t="shared" si="52"/>
        <v>1</v>
      </c>
      <c r="Z419" s="166"/>
    </row>
    <row r="420" spans="1:26" ht="15" customHeight="1">
      <c r="A420" s="93" t="s">
        <v>216</v>
      </c>
      <c r="B420" s="93" t="s">
        <v>217</v>
      </c>
      <c r="C420" s="93" t="s">
        <v>517</v>
      </c>
      <c r="D420" s="93" t="s">
        <v>518</v>
      </c>
      <c r="E420" s="93" t="s">
        <v>519</v>
      </c>
      <c r="F420" s="93" t="s">
        <v>518</v>
      </c>
      <c r="G420" s="93" t="s">
        <v>495</v>
      </c>
      <c r="H420" s="93" t="s">
        <v>520</v>
      </c>
      <c r="I420" s="93" t="s">
        <v>48</v>
      </c>
      <c r="J420" s="93" t="s">
        <v>48</v>
      </c>
      <c r="K420" s="93" t="s">
        <v>50</v>
      </c>
      <c r="L420" s="93" t="s">
        <v>562</v>
      </c>
      <c r="M420" s="93" t="s">
        <v>17</v>
      </c>
      <c r="N420" s="94" t="s">
        <v>563</v>
      </c>
      <c r="O420" s="94" t="s">
        <v>564</v>
      </c>
      <c r="P420" s="94" t="s">
        <v>565</v>
      </c>
      <c r="Q420" s="96" t="s">
        <v>48</v>
      </c>
      <c r="R420" s="13"/>
      <c r="S420" s="145" t="s">
        <v>1183</v>
      </c>
      <c r="T420" s="167">
        <v>1</v>
      </c>
      <c r="U420" s="167">
        <v>1</v>
      </c>
      <c r="V420" s="167">
        <v>1</v>
      </c>
      <c r="W420" s="48" t="str">
        <f t="shared" si="50"/>
        <v>CRM_CMI</v>
      </c>
      <c r="X420" s="13" t="str">
        <f t="shared" si="51"/>
        <v>吉林移动</v>
      </c>
      <c r="Y420" s="37" t="str">
        <f t="shared" si="52"/>
        <v>0</v>
      </c>
      <c r="Z420" s="166"/>
    </row>
    <row r="421" spans="1:26" ht="15" customHeight="1">
      <c r="A421" s="93" t="s">
        <v>216</v>
      </c>
      <c r="B421" s="93" t="s">
        <v>217</v>
      </c>
      <c r="C421" s="93" t="s">
        <v>63</v>
      </c>
      <c r="D421" s="93" t="s">
        <v>157</v>
      </c>
      <c r="E421" s="93" t="s">
        <v>553</v>
      </c>
      <c r="F421" s="93" t="s">
        <v>272</v>
      </c>
      <c r="G421" s="93" t="s">
        <v>495</v>
      </c>
      <c r="H421" s="93" t="s">
        <v>554</v>
      </c>
      <c r="I421" s="93" t="s">
        <v>48</v>
      </c>
      <c r="J421" s="93" t="s">
        <v>48</v>
      </c>
      <c r="K421" s="93" t="s">
        <v>50</v>
      </c>
      <c r="L421" s="93" t="s">
        <v>562</v>
      </c>
      <c r="M421" s="93" t="s">
        <v>17</v>
      </c>
      <c r="N421" s="94" t="s">
        <v>581</v>
      </c>
      <c r="O421" s="94" t="s">
        <v>582</v>
      </c>
      <c r="P421" s="94" t="s">
        <v>583</v>
      </c>
      <c r="Q421" s="96" t="s">
        <v>48</v>
      </c>
      <c r="R421" s="13"/>
      <c r="S421" s="145" t="s">
        <v>1183</v>
      </c>
      <c r="T421" s="167">
        <v>1</v>
      </c>
      <c r="U421" s="167">
        <v>1</v>
      </c>
      <c r="V421" s="167">
        <v>1</v>
      </c>
      <c r="W421" s="48" t="str">
        <f t="shared" si="50"/>
        <v>CRM_CMI</v>
      </c>
      <c r="X421" s="13" t="str">
        <f t="shared" si="51"/>
        <v>吉林移动</v>
      </c>
      <c r="Y421" s="37" t="str">
        <f t="shared" si="52"/>
        <v>0</v>
      </c>
      <c r="Z421" s="166"/>
    </row>
    <row r="422" spans="1:26" ht="15" customHeight="1">
      <c r="A422" s="93" t="s">
        <v>216</v>
      </c>
      <c r="B422" s="93" t="s">
        <v>217</v>
      </c>
      <c r="C422" s="93" t="s">
        <v>63</v>
      </c>
      <c r="D422" s="93" t="s">
        <v>157</v>
      </c>
      <c r="E422" s="93" t="s">
        <v>556</v>
      </c>
      <c r="F422" s="93" t="s">
        <v>557</v>
      </c>
      <c r="G422" s="93" t="s">
        <v>495</v>
      </c>
      <c r="H422" s="93" t="s">
        <v>520</v>
      </c>
      <c r="I422" s="93" t="s">
        <v>48</v>
      </c>
      <c r="J422" s="93" t="s">
        <v>48</v>
      </c>
      <c r="K422" s="93" t="s">
        <v>50</v>
      </c>
      <c r="L422" s="93" t="s">
        <v>562</v>
      </c>
      <c r="M422" s="93" t="s">
        <v>17</v>
      </c>
      <c r="N422" s="94" t="s">
        <v>588</v>
      </c>
      <c r="O422" s="94" t="s">
        <v>589</v>
      </c>
      <c r="P422" s="94" t="s">
        <v>590</v>
      </c>
      <c r="Q422" s="96" t="s">
        <v>48</v>
      </c>
      <c r="R422" s="13"/>
      <c r="S422" s="145" t="s">
        <v>1183</v>
      </c>
      <c r="T422" s="167">
        <v>1</v>
      </c>
      <c r="U422" s="167">
        <v>1</v>
      </c>
      <c r="V422" s="167">
        <v>1</v>
      </c>
      <c r="W422" s="48" t="str">
        <f t="shared" si="50"/>
        <v>CRM_CMI</v>
      </c>
      <c r="X422" s="13" t="str">
        <f t="shared" si="51"/>
        <v>吉林移动</v>
      </c>
      <c r="Y422" s="37" t="str">
        <f t="shared" si="52"/>
        <v>0</v>
      </c>
      <c r="Z422" s="166"/>
    </row>
    <row r="423" spans="1:26" ht="15" customHeight="1">
      <c r="A423" s="93" t="s">
        <v>216</v>
      </c>
      <c r="B423" s="93" t="s">
        <v>217</v>
      </c>
      <c r="C423" s="93" t="s">
        <v>63</v>
      </c>
      <c r="D423" s="93" t="s">
        <v>157</v>
      </c>
      <c r="E423" s="93" t="s">
        <v>545</v>
      </c>
      <c r="F423" s="93" t="s">
        <v>125</v>
      </c>
      <c r="G423" s="93" t="s">
        <v>495</v>
      </c>
      <c r="H423" s="93" t="s">
        <v>546</v>
      </c>
      <c r="I423" s="93" t="s">
        <v>48</v>
      </c>
      <c r="J423" s="93" t="s">
        <v>48</v>
      </c>
      <c r="K423" s="93" t="s">
        <v>50</v>
      </c>
      <c r="L423" s="93" t="s">
        <v>562</v>
      </c>
      <c r="M423" s="93" t="s">
        <v>17</v>
      </c>
      <c r="N423" s="94" t="s">
        <v>574</v>
      </c>
      <c r="O423" s="94" t="s">
        <v>575</v>
      </c>
      <c r="P423" s="94" t="s">
        <v>576</v>
      </c>
      <c r="Q423" s="96" t="s">
        <v>48</v>
      </c>
      <c r="R423" s="13"/>
      <c r="S423" s="145" t="s">
        <v>1183</v>
      </c>
      <c r="T423" s="167">
        <v>1</v>
      </c>
      <c r="U423" s="167">
        <v>1</v>
      </c>
      <c r="V423" s="167">
        <v>1</v>
      </c>
      <c r="W423" s="48" t="str">
        <f t="shared" si="50"/>
        <v>CRM_CMI</v>
      </c>
      <c r="X423" s="13" t="str">
        <f t="shared" si="51"/>
        <v>吉林移动</v>
      </c>
      <c r="Y423" s="37" t="str">
        <f t="shared" si="52"/>
        <v>0</v>
      </c>
      <c r="Z423" s="166"/>
    </row>
    <row r="424" spans="1:26" ht="15" customHeight="1">
      <c r="A424" s="93" t="s">
        <v>216</v>
      </c>
      <c r="B424" s="93" t="s">
        <v>217</v>
      </c>
      <c r="C424" s="93" t="s">
        <v>63</v>
      </c>
      <c r="D424" s="93" t="s">
        <v>157</v>
      </c>
      <c r="E424" s="93" t="s">
        <v>525</v>
      </c>
      <c r="F424" s="93" t="s">
        <v>66</v>
      </c>
      <c r="G424" s="93" t="s">
        <v>495</v>
      </c>
      <c r="H424" s="93" t="s">
        <v>526</v>
      </c>
      <c r="I424" s="93" t="s">
        <v>48</v>
      </c>
      <c r="J424" s="93" t="s">
        <v>48</v>
      </c>
      <c r="K424" s="93" t="s">
        <v>50</v>
      </c>
      <c r="L424" s="93" t="s">
        <v>562</v>
      </c>
      <c r="M424" s="93" t="s">
        <v>17</v>
      </c>
      <c r="N424" s="94" t="s">
        <v>566</v>
      </c>
      <c r="O424" s="94" t="s">
        <v>567</v>
      </c>
      <c r="P424" s="94" t="s">
        <v>568</v>
      </c>
      <c r="Q424" s="96" t="s">
        <v>48</v>
      </c>
      <c r="R424" s="13"/>
      <c r="S424" s="145" t="s">
        <v>1183</v>
      </c>
      <c r="T424" s="167">
        <v>1</v>
      </c>
      <c r="U424" s="167">
        <v>1</v>
      </c>
      <c r="V424" s="167">
        <v>1</v>
      </c>
      <c r="W424" s="48" t="str">
        <f t="shared" si="50"/>
        <v>CRM_CMI</v>
      </c>
      <c r="X424" s="13" t="str">
        <f t="shared" si="51"/>
        <v>吉林移动</v>
      </c>
      <c r="Y424" s="37" t="str">
        <f t="shared" si="52"/>
        <v>0</v>
      </c>
      <c r="Z424" s="166"/>
    </row>
    <row r="425" spans="1:26" ht="15" customHeight="1">
      <c r="A425" s="93" t="s">
        <v>155</v>
      </c>
      <c r="B425" s="93" t="s">
        <v>156</v>
      </c>
      <c r="C425" s="93" t="s">
        <v>165</v>
      </c>
      <c r="D425" s="93" t="s">
        <v>166</v>
      </c>
      <c r="E425" s="93" t="s">
        <v>540</v>
      </c>
      <c r="F425" s="93" t="s">
        <v>537</v>
      </c>
      <c r="G425" s="93" t="s">
        <v>495</v>
      </c>
      <c r="H425" s="93" t="s">
        <v>520</v>
      </c>
      <c r="I425" s="94" t="s">
        <v>48</v>
      </c>
      <c r="J425" s="142" t="s">
        <v>86</v>
      </c>
      <c r="K425" s="94" t="s">
        <v>120</v>
      </c>
      <c r="L425" s="94" t="s">
        <v>536</v>
      </c>
      <c r="M425" s="94" t="s">
        <v>521</v>
      </c>
      <c r="N425" s="144" t="s">
        <v>1374</v>
      </c>
      <c r="O425" s="144" t="s">
        <v>538</v>
      </c>
      <c r="P425" s="144" t="s">
        <v>539</v>
      </c>
      <c r="Q425" s="142"/>
      <c r="R425" s="13"/>
      <c r="S425" s="145" t="s">
        <v>1183</v>
      </c>
      <c r="T425" s="167">
        <v>11</v>
      </c>
      <c r="U425" s="167">
        <v>0</v>
      </c>
      <c r="V425" s="167">
        <v>0</v>
      </c>
      <c r="W425" s="48" t="str">
        <f t="shared" si="50"/>
        <v>CRM_CMI</v>
      </c>
      <c r="X425" s="13" t="str">
        <f t="shared" si="51"/>
        <v>安徽移动</v>
      </c>
      <c r="Y425" s="37" t="str">
        <f t="shared" si="52"/>
        <v>0</v>
      </c>
      <c r="Z425" s="166"/>
    </row>
    <row r="426" spans="1:26" ht="15" customHeight="1">
      <c r="A426" s="93" t="s">
        <v>155</v>
      </c>
      <c r="B426" s="93" t="s">
        <v>156</v>
      </c>
      <c r="C426" s="93" t="s">
        <v>63</v>
      </c>
      <c r="D426" s="93" t="s">
        <v>157</v>
      </c>
      <c r="E426" s="93" t="s">
        <v>556</v>
      </c>
      <c r="F426" s="93" t="s">
        <v>557</v>
      </c>
      <c r="G426" s="93" t="s">
        <v>495</v>
      </c>
      <c r="H426" s="93" t="s">
        <v>520</v>
      </c>
      <c r="I426" s="94" t="s">
        <v>48</v>
      </c>
      <c r="J426" s="142" t="s">
        <v>86</v>
      </c>
      <c r="K426" s="94" t="s">
        <v>120</v>
      </c>
      <c r="L426" s="94" t="s">
        <v>536</v>
      </c>
      <c r="M426" s="94" t="s">
        <v>521</v>
      </c>
      <c r="N426" s="144" t="s">
        <v>1379</v>
      </c>
      <c r="O426" s="144"/>
      <c r="P426" s="144"/>
      <c r="Q426" s="142" t="s">
        <v>48</v>
      </c>
      <c r="R426" s="13"/>
      <c r="S426" s="145" t="s">
        <v>1183</v>
      </c>
      <c r="T426" s="167">
        <v>1458</v>
      </c>
      <c r="U426" s="167">
        <v>0</v>
      </c>
      <c r="V426" s="167">
        <v>0</v>
      </c>
      <c r="W426" s="48" t="str">
        <f t="shared" si="50"/>
        <v>CRM_CMI</v>
      </c>
      <c r="X426" s="13" t="str">
        <f t="shared" si="51"/>
        <v>安徽移动</v>
      </c>
      <c r="Y426" s="37" t="str">
        <f t="shared" si="52"/>
        <v>0</v>
      </c>
      <c r="Z426" s="166"/>
    </row>
    <row r="427" spans="1:26" ht="15" customHeight="1">
      <c r="A427" s="48" t="s">
        <v>155</v>
      </c>
      <c r="B427" s="48" t="s">
        <v>156</v>
      </c>
      <c r="C427" s="48" t="s">
        <v>63</v>
      </c>
      <c r="D427" s="48" t="s">
        <v>157</v>
      </c>
      <c r="E427" s="48" t="s">
        <v>1049</v>
      </c>
      <c r="F427" s="48" t="s">
        <v>1006</v>
      </c>
      <c r="G427" s="48" t="s">
        <v>494</v>
      </c>
      <c r="H427" s="48" t="s">
        <v>1050</v>
      </c>
      <c r="I427" s="171" t="s">
        <v>48</v>
      </c>
      <c r="J427" s="171" t="s">
        <v>48</v>
      </c>
      <c r="K427" s="171" t="s">
        <v>120</v>
      </c>
      <c r="L427" s="171" t="s">
        <v>1041</v>
      </c>
      <c r="M427" s="171" t="s">
        <v>521</v>
      </c>
      <c r="N427" s="172" t="s">
        <v>1051</v>
      </c>
      <c r="O427" s="172"/>
      <c r="P427" s="172"/>
      <c r="Q427" s="172" t="s">
        <v>48</v>
      </c>
      <c r="R427" s="13"/>
      <c r="S427" s="13" t="s">
        <v>1183</v>
      </c>
      <c r="T427" s="167">
        <v>62</v>
      </c>
      <c r="U427" s="167">
        <v>0</v>
      </c>
      <c r="V427" s="167">
        <v>0</v>
      </c>
      <c r="W427" s="48" t="str">
        <f t="shared" si="50"/>
        <v>CRMPD</v>
      </c>
      <c r="X427" s="13" t="str">
        <f t="shared" si="51"/>
        <v>安徽移动</v>
      </c>
      <c r="Y427" s="37" t="str">
        <f t="shared" si="52"/>
        <v>0</v>
      </c>
      <c r="Z427" s="166"/>
    </row>
    <row r="428" spans="1:26" ht="15" customHeight="1">
      <c r="A428" s="48" t="s">
        <v>243</v>
      </c>
      <c r="B428" s="48" t="s">
        <v>244</v>
      </c>
      <c r="C428" s="48" t="s">
        <v>245</v>
      </c>
      <c r="D428" s="48" t="s">
        <v>246</v>
      </c>
      <c r="E428" s="48" t="s">
        <v>373</v>
      </c>
      <c r="F428" s="48" t="s">
        <v>295</v>
      </c>
      <c r="G428" s="48" t="s">
        <v>265</v>
      </c>
      <c r="H428" s="48" t="s">
        <v>398</v>
      </c>
      <c r="I428" s="13" t="s">
        <v>48</v>
      </c>
      <c r="J428" s="36" t="s">
        <v>48</v>
      </c>
      <c r="K428" s="13" t="s">
        <v>120</v>
      </c>
      <c r="L428" s="140" t="s">
        <v>404</v>
      </c>
      <c r="M428" s="13" t="s">
        <v>56</v>
      </c>
      <c r="N428" s="78" t="s">
        <v>347</v>
      </c>
      <c r="O428" s="78" t="s">
        <v>478</v>
      </c>
      <c r="P428" s="78" t="s">
        <v>348</v>
      </c>
      <c r="Q428" s="141" t="s">
        <v>48</v>
      </c>
      <c r="R428" s="13" t="s">
        <v>349</v>
      </c>
      <c r="S428" s="48" t="s">
        <v>472</v>
      </c>
      <c r="T428" s="217">
        <v>1874</v>
      </c>
      <c r="U428" s="167">
        <v>1</v>
      </c>
      <c r="V428" s="167">
        <v>15</v>
      </c>
      <c r="W428" s="48" t="str">
        <f t="shared" si="50"/>
        <v>TRTD</v>
      </c>
      <c r="X428" s="13" t="str">
        <f t="shared" si="51"/>
        <v>虚拟运营商爱施德</v>
      </c>
      <c r="Y428" s="37" t="str">
        <f t="shared" si="52"/>
        <v>0</v>
      </c>
      <c r="Z428" s="166"/>
    </row>
    <row r="429" spans="1:26" ht="15" customHeight="1">
      <c r="A429" s="48" t="s">
        <v>247</v>
      </c>
      <c r="B429" s="48" t="s">
        <v>248</v>
      </c>
      <c r="C429" s="48" t="s">
        <v>245</v>
      </c>
      <c r="D429" s="48" t="s">
        <v>246</v>
      </c>
      <c r="E429" s="48" t="s">
        <v>373</v>
      </c>
      <c r="F429" s="48" t="s">
        <v>295</v>
      </c>
      <c r="G429" s="48" t="s">
        <v>265</v>
      </c>
      <c r="H429" s="48" t="s">
        <v>398</v>
      </c>
      <c r="I429" s="28" t="s">
        <v>48</v>
      </c>
      <c r="J429" s="28" t="s">
        <v>48</v>
      </c>
      <c r="K429" s="28" t="s">
        <v>50</v>
      </c>
      <c r="L429" s="28" t="s">
        <v>405</v>
      </c>
      <c r="M429" s="28" t="s">
        <v>56</v>
      </c>
      <c r="N429" s="78" t="s">
        <v>347</v>
      </c>
      <c r="O429" s="78" t="s">
        <v>350</v>
      </c>
      <c r="P429" s="78" t="s">
        <v>351</v>
      </c>
      <c r="Q429" s="28" t="s">
        <v>48</v>
      </c>
      <c r="R429" s="13" t="s">
        <v>352</v>
      </c>
      <c r="S429" s="48" t="s">
        <v>472</v>
      </c>
      <c r="T429" s="217"/>
      <c r="U429" s="167">
        <v>4</v>
      </c>
      <c r="V429" s="167">
        <v>0</v>
      </c>
      <c r="W429" s="48" t="str">
        <f t="shared" si="50"/>
        <v>TRTD</v>
      </c>
      <c r="X429" s="13" t="str">
        <f t="shared" si="51"/>
        <v>虚拟运营商天音</v>
      </c>
      <c r="Y429" s="37" t="str">
        <f t="shared" si="52"/>
        <v>0</v>
      </c>
      <c r="Z429" s="166"/>
    </row>
    <row r="430" spans="1:26" ht="15" customHeight="1">
      <c r="A430" s="48" t="s">
        <v>234</v>
      </c>
      <c r="B430" s="48" t="s">
        <v>235</v>
      </c>
      <c r="C430" s="48" t="s">
        <v>63</v>
      </c>
      <c r="D430" s="48" t="s">
        <v>64</v>
      </c>
      <c r="E430" s="48" t="s">
        <v>373</v>
      </c>
      <c r="F430" s="48" t="s">
        <v>295</v>
      </c>
      <c r="G430" s="48" t="s">
        <v>265</v>
      </c>
      <c r="H430" s="48" t="s">
        <v>398</v>
      </c>
      <c r="I430" s="13" t="s">
        <v>48</v>
      </c>
      <c r="J430" s="13" t="s">
        <v>48</v>
      </c>
      <c r="K430" s="13" t="s">
        <v>120</v>
      </c>
      <c r="L430" s="36" t="s">
        <v>403</v>
      </c>
      <c r="M430" s="13" t="s">
        <v>140</v>
      </c>
      <c r="N430" s="79" t="s">
        <v>474</v>
      </c>
      <c r="O430" s="79" t="s">
        <v>1382</v>
      </c>
      <c r="P430" s="79" t="s">
        <v>1383</v>
      </c>
      <c r="Q430" s="13" t="s">
        <v>48</v>
      </c>
      <c r="R430" s="13" t="s">
        <v>323</v>
      </c>
      <c r="S430" s="48" t="s">
        <v>472</v>
      </c>
      <c r="T430" s="217"/>
      <c r="U430" s="167">
        <v>73</v>
      </c>
      <c r="V430" s="167">
        <v>28</v>
      </c>
      <c r="W430" s="48" t="str">
        <f t="shared" si="50"/>
        <v>TRTD</v>
      </c>
      <c r="X430" s="13" t="str">
        <f t="shared" si="51"/>
        <v>山西电信</v>
      </c>
      <c r="Y430" s="37" t="str">
        <f t="shared" si="52"/>
        <v>0</v>
      </c>
      <c r="Z430" s="166"/>
    </row>
    <row r="431" spans="1:26" ht="15" customHeight="1">
      <c r="A431" s="48" t="s">
        <v>243</v>
      </c>
      <c r="B431" s="48" t="s">
        <v>244</v>
      </c>
      <c r="C431" s="48" t="s">
        <v>245</v>
      </c>
      <c r="D431" s="48" t="s">
        <v>246</v>
      </c>
      <c r="E431" s="48" t="s">
        <v>1074</v>
      </c>
      <c r="F431" s="48" t="s">
        <v>1047</v>
      </c>
      <c r="G431" s="48" t="s">
        <v>494</v>
      </c>
      <c r="H431" s="48" t="s">
        <v>1075</v>
      </c>
      <c r="I431" s="13" t="s">
        <v>48</v>
      </c>
      <c r="J431" s="13" t="s">
        <v>48</v>
      </c>
      <c r="K431" s="13" t="s">
        <v>50</v>
      </c>
      <c r="L431" s="13" t="s">
        <v>1089</v>
      </c>
      <c r="M431" s="13" t="s">
        <v>521</v>
      </c>
      <c r="N431" s="13" t="s">
        <v>1176</v>
      </c>
      <c r="O431" s="13"/>
      <c r="P431" s="13"/>
      <c r="Q431" s="13" t="s">
        <v>48</v>
      </c>
      <c r="R431" s="13"/>
      <c r="S431" s="48" t="s">
        <v>1183</v>
      </c>
      <c r="T431" s="217">
        <v>16</v>
      </c>
      <c r="U431" s="167">
        <v>0</v>
      </c>
      <c r="V431" s="167">
        <v>0</v>
      </c>
      <c r="W431" s="48" t="str">
        <f t="shared" si="50"/>
        <v>CRMPD</v>
      </c>
      <c r="X431" s="13" t="str">
        <f t="shared" si="51"/>
        <v>虚拟运营商爱施德</v>
      </c>
      <c r="Y431" s="37" t="str">
        <f t="shared" si="52"/>
        <v>0</v>
      </c>
      <c r="Z431" s="166"/>
    </row>
    <row r="432" spans="1:26" ht="15" customHeight="1">
      <c r="A432" s="48" t="s">
        <v>243</v>
      </c>
      <c r="B432" s="48" t="s">
        <v>244</v>
      </c>
      <c r="C432" s="48" t="s">
        <v>245</v>
      </c>
      <c r="D432" s="48" t="s">
        <v>246</v>
      </c>
      <c r="E432" s="48" t="s">
        <v>1076</v>
      </c>
      <c r="F432" s="48" t="s">
        <v>1053</v>
      </c>
      <c r="G432" s="48" t="s">
        <v>494</v>
      </c>
      <c r="H432" s="48" t="s">
        <v>397</v>
      </c>
      <c r="I432" s="13" t="s">
        <v>48</v>
      </c>
      <c r="J432" s="13" t="s">
        <v>48</v>
      </c>
      <c r="K432" s="13" t="s">
        <v>50</v>
      </c>
      <c r="L432" s="13" t="s">
        <v>1089</v>
      </c>
      <c r="M432" s="13" t="s">
        <v>521</v>
      </c>
      <c r="N432" s="13" t="s">
        <v>1176</v>
      </c>
      <c r="O432" s="13"/>
      <c r="P432" s="13"/>
      <c r="Q432" s="13" t="s">
        <v>48</v>
      </c>
      <c r="R432" s="13"/>
      <c r="S432" s="48" t="s">
        <v>1183</v>
      </c>
      <c r="T432" s="217"/>
      <c r="U432" s="167">
        <v>0</v>
      </c>
      <c r="V432" s="167">
        <v>0</v>
      </c>
      <c r="W432" s="48" t="str">
        <f t="shared" si="50"/>
        <v>CRMPD</v>
      </c>
      <c r="X432" s="13" t="str">
        <f t="shared" si="51"/>
        <v>虚拟运营商爱施德</v>
      </c>
      <c r="Y432" s="37" t="str">
        <f t="shared" si="52"/>
        <v>0</v>
      </c>
      <c r="Z432" s="166"/>
    </row>
    <row r="433" spans="1:26" ht="15" customHeight="1">
      <c r="A433" s="48" t="s">
        <v>243</v>
      </c>
      <c r="B433" s="48" t="s">
        <v>244</v>
      </c>
      <c r="C433" s="48" t="s">
        <v>245</v>
      </c>
      <c r="D433" s="48" t="s">
        <v>246</v>
      </c>
      <c r="E433" s="48" t="s">
        <v>1026</v>
      </c>
      <c r="F433" s="48" t="s">
        <v>1027</v>
      </c>
      <c r="G433" s="48" t="s">
        <v>494</v>
      </c>
      <c r="H433" s="48" t="s">
        <v>137</v>
      </c>
      <c r="I433" s="13" t="s">
        <v>48</v>
      </c>
      <c r="J433" s="13" t="s">
        <v>48</v>
      </c>
      <c r="K433" s="13" t="s">
        <v>50</v>
      </c>
      <c r="L433" s="13" t="s">
        <v>1089</v>
      </c>
      <c r="M433" s="13" t="s">
        <v>521</v>
      </c>
      <c r="N433" s="13" t="s">
        <v>1176</v>
      </c>
      <c r="O433" s="13"/>
      <c r="P433" s="13"/>
      <c r="Q433" s="13" t="s">
        <v>48</v>
      </c>
      <c r="R433" s="13"/>
      <c r="S433" s="48" t="s">
        <v>1182</v>
      </c>
      <c r="T433" s="217"/>
      <c r="U433" s="167">
        <v>0</v>
      </c>
      <c r="V433" s="167">
        <v>0</v>
      </c>
      <c r="W433" s="48" t="str">
        <f t="shared" si="50"/>
        <v>CRMPD</v>
      </c>
      <c r="X433" s="13" t="str">
        <f t="shared" si="51"/>
        <v>虚拟运营商爱施德</v>
      </c>
      <c r="Y433" s="37" t="str">
        <f t="shared" si="52"/>
        <v>0</v>
      </c>
      <c r="Z433" s="166"/>
    </row>
    <row r="434" spans="1:26" ht="15" customHeight="1">
      <c r="A434" s="48" t="s">
        <v>243</v>
      </c>
      <c r="B434" s="48" t="s">
        <v>244</v>
      </c>
      <c r="C434" s="48" t="s">
        <v>245</v>
      </c>
      <c r="D434" s="48" t="s">
        <v>246</v>
      </c>
      <c r="E434" s="48" t="s">
        <v>1016</v>
      </c>
      <c r="F434" s="48" t="s">
        <v>1017</v>
      </c>
      <c r="G434" s="48" t="s">
        <v>494</v>
      </c>
      <c r="H434" s="48" t="s">
        <v>41</v>
      </c>
      <c r="I434" s="13" t="s">
        <v>48</v>
      </c>
      <c r="J434" s="13" t="s">
        <v>48</v>
      </c>
      <c r="K434" s="13" t="s">
        <v>50</v>
      </c>
      <c r="L434" s="13" t="s">
        <v>1089</v>
      </c>
      <c r="M434" s="13" t="s">
        <v>521</v>
      </c>
      <c r="N434" s="13" t="s">
        <v>1176</v>
      </c>
      <c r="O434" s="13"/>
      <c r="P434" s="13"/>
      <c r="Q434" s="13" t="s">
        <v>48</v>
      </c>
      <c r="R434" s="13"/>
      <c r="S434" s="48" t="s">
        <v>1182</v>
      </c>
      <c r="T434" s="217"/>
      <c r="U434" s="167">
        <v>0</v>
      </c>
      <c r="V434" s="167">
        <v>0</v>
      </c>
      <c r="W434" s="48" t="str">
        <f t="shared" si="50"/>
        <v>CRMPD</v>
      </c>
      <c r="X434" s="13" t="str">
        <f t="shared" si="51"/>
        <v>虚拟运营商爱施德</v>
      </c>
      <c r="Y434" s="37" t="str">
        <f t="shared" si="52"/>
        <v>0</v>
      </c>
      <c r="Z434" s="166"/>
    </row>
    <row r="435" spans="1:26" ht="15" customHeight="1">
      <c r="A435" s="48" t="s">
        <v>234</v>
      </c>
      <c r="B435" s="48" t="s">
        <v>235</v>
      </c>
      <c r="C435" s="48" t="s">
        <v>63</v>
      </c>
      <c r="D435" s="48" t="s">
        <v>64</v>
      </c>
      <c r="E435" s="48" t="s">
        <v>1138</v>
      </c>
      <c r="F435" s="48" t="s">
        <v>1053</v>
      </c>
      <c r="G435" s="48" t="s">
        <v>494</v>
      </c>
      <c r="H435" s="48" t="s">
        <v>397</v>
      </c>
      <c r="I435" s="13" t="s">
        <v>48</v>
      </c>
      <c r="J435" s="13" t="s">
        <v>48</v>
      </c>
      <c r="K435" s="13" t="s">
        <v>120</v>
      </c>
      <c r="L435" s="13"/>
      <c r="M435" s="13" t="s">
        <v>140</v>
      </c>
      <c r="N435" s="13" t="s">
        <v>1139</v>
      </c>
      <c r="O435" s="13"/>
      <c r="P435" s="13"/>
      <c r="Q435" s="13" t="s">
        <v>48</v>
      </c>
      <c r="R435" s="13"/>
      <c r="S435" s="48" t="s">
        <v>1183</v>
      </c>
      <c r="T435" s="217">
        <v>94</v>
      </c>
      <c r="U435" s="167">
        <v>0</v>
      </c>
      <c r="V435" s="167">
        <v>0</v>
      </c>
      <c r="W435" s="48" t="str">
        <f t="shared" si="50"/>
        <v>CRMPD</v>
      </c>
      <c r="X435" s="13" t="str">
        <f t="shared" si="51"/>
        <v>山西电信</v>
      </c>
      <c r="Y435" s="37" t="str">
        <f t="shared" si="52"/>
        <v>0</v>
      </c>
      <c r="Z435" s="166"/>
    </row>
    <row r="436" spans="1:26" ht="15" customHeight="1">
      <c r="A436" s="48" t="s">
        <v>234</v>
      </c>
      <c r="B436" s="48" t="s">
        <v>235</v>
      </c>
      <c r="C436" s="48" t="s">
        <v>63</v>
      </c>
      <c r="D436" s="48" t="s">
        <v>64</v>
      </c>
      <c r="E436" s="48" t="s">
        <v>1140</v>
      </c>
      <c r="F436" s="48" t="s">
        <v>1047</v>
      </c>
      <c r="G436" s="48" t="s">
        <v>494</v>
      </c>
      <c r="H436" s="48" t="s">
        <v>1075</v>
      </c>
      <c r="I436" s="13" t="s">
        <v>48</v>
      </c>
      <c r="J436" s="13" t="s">
        <v>48</v>
      </c>
      <c r="K436" s="13" t="s">
        <v>120</v>
      </c>
      <c r="L436" s="13"/>
      <c r="M436" s="13" t="s">
        <v>140</v>
      </c>
      <c r="N436" s="13" t="s">
        <v>1139</v>
      </c>
      <c r="O436" s="13"/>
      <c r="P436" s="13"/>
      <c r="Q436" s="13" t="s">
        <v>48</v>
      </c>
      <c r="R436" s="13"/>
      <c r="S436" s="48" t="s">
        <v>1183</v>
      </c>
      <c r="T436" s="217"/>
      <c r="U436" s="167">
        <v>0</v>
      </c>
      <c r="V436" s="167">
        <v>0</v>
      </c>
      <c r="W436" s="48" t="str">
        <f t="shared" si="50"/>
        <v>CRMPD</v>
      </c>
      <c r="X436" s="13" t="str">
        <f t="shared" si="51"/>
        <v>山西电信</v>
      </c>
      <c r="Y436" s="37" t="str">
        <f t="shared" si="52"/>
        <v>0</v>
      </c>
      <c r="Z436" s="166"/>
    </row>
    <row r="437" spans="1:26" ht="15" customHeight="1">
      <c r="A437" s="48" t="s">
        <v>234</v>
      </c>
      <c r="B437" s="48" t="s">
        <v>235</v>
      </c>
      <c r="C437" s="48" t="s">
        <v>63</v>
      </c>
      <c r="D437" s="48" t="s">
        <v>64</v>
      </c>
      <c r="E437" s="48" t="s">
        <v>1016</v>
      </c>
      <c r="F437" s="48" t="s">
        <v>1017</v>
      </c>
      <c r="G437" s="48" t="s">
        <v>494</v>
      </c>
      <c r="H437" s="48" t="s">
        <v>41</v>
      </c>
      <c r="I437" s="13" t="s">
        <v>48</v>
      </c>
      <c r="J437" s="13" t="s">
        <v>48</v>
      </c>
      <c r="K437" s="13" t="s">
        <v>120</v>
      </c>
      <c r="L437" s="13" t="s">
        <v>1008</v>
      </c>
      <c r="M437" s="13" t="s">
        <v>140</v>
      </c>
      <c r="N437" s="13" t="s">
        <v>1139</v>
      </c>
      <c r="O437" s="13"/>
      <c r="P437" s="13"/>
      <c r="Q437" s="13" t="s">
        <v>48</v>
      </c>
      <c r="R437" s="13"/>
      <c r="S437" s="48" t="s">
        <v>1182</v>
      </c>
      <c r="T437" s="217"/>
      <c r="U437" s="167">
        <v>0</v>
      </c>
      <c r="V437" s="167">
        <v>0</v>
      </c>
      <c r="W437" s="48" t="str">
        <f t="shared" si="50"/>
        <v>CRMPD</v>
      </c>
      <c r="X437" s="13" t="str">
        <f t="shared" si="51"/>
        <v>山西电信</v>
      </c>
      <c r="Y437" s="37" t="str">
        <f t="shared" si="52"/>
        <v>0</v>
      </c>
      <c r="Z437" s="166"/>
    </row>
    <row r="438" spans="1:26" ht="15" customHeight="1">
      <c r="A438" s="48" t="s">
        <v>234</v>
      </c>
      <c r="B438" s="48" t="s">
        <v>235</v>
      </c>
      <c r="C438" s="48" t="s">
        <v>371</v>
      </c>
      <c r="D438" s="48" t="s">
        <v>292</v>
      </c>
      <c r="E438" s="48" t="s">
        <v>372</v>
      </c>
      <c r="F438" s="48" t="s">
        <v>292</v>
      </c>
      <c r="G438" s="48" t="s">
        <v>265</v>
      </c>
      <c r="H438" s="48" t="s">
        <v>397</v>
      </c>
      <c r="I438" s="13" t="s">
        <v>48</v>
      </c>
      <c r="J438" s="13" t="s">
        <v>86</v>
      </c>
      <c r="K438" s="13"/>
      <c r="L438" s="13"/>
      <c r="M438" s="13"/>
      <c r="N438" s="34" t="s">
        <v>322</v>
      </c>
      <c r="O438" s="36" t="s">
        <v>268</v>
      </c>
      <c r="P438" s="36" t="s">
        <v>268</v>
      </c>
      <c r="Q438" s="36" t="s">
        <v>48</v>
      </c>
      <c r="R438" s="13" t="s">
        <v>323</v>
      </c>
      <c r="S438" s="48" t="s">
        <v>472</v>
      </c>
      <c r="T438" s="167">
        <v>7</v>
      </c>
      <c r="U438" s="167">
        <v>0</v>
      </c>
      <c r="V438" s="167">
        <v>0</v>
      </c>
      <c r="W438" s="48" t="str">
        <f t="shared" si="50"/>
        <v>TRTD</v>
      </c>
      <c r="X438" s="13" t="str">
        <f t="shared" si="51"/>
        <v>山西电信</v>
      </c>
      <c r="Y438" s="37" t="str">
        <f t="shared" si="52"/>
        <v>1</v>
      </c>
      <c r="Z438" s="166"/>
    </row>
    <row r="439" spans="1:26" ht="15" customHeight="1">
      <c r="A439" s="48" t="s">
        <v>174</v>
      </c>
      <c r="B439" s="48" t="s">
        <v>175</v>
      </c>
      <c r="C439" s="48" t="s">
        <v>63</v>
      </c>
      <c r="D439" s="48" t="s">
        <v>64</v>
      </c>
      <c r="E439" s="48" t="s">
        <v>359</v>
      </c>
      <c r="F439" s="48" t="s">
        <v>266</v>
      </c>
      <c r="G439" s="48" t="s">
        <v>265</v>
      </c>
      <c r="H439" s="48" t="s">
        <v>98</v>
      </c>
      <c r="I439" s="48" t="s">
        <v>48</v>
      </c>
      <c r="J439" s="38" t="s">
        <v>18</v>
      </c>
      <c r="K439" s="48" t="s">
        <v>120</v>
      </c>
      <c r="L439" s="48" t="s">
        <v>390</v>
      </c>
      <c r="M439" s="48"/>
      <c r="N439" s="13" t="s">
        <v>291</v>
      </c>
      <c r="O439" s="13" t="s">
        <v>291</v>
      </c>
      <c r="P439" s="13" t="s">
        <v>291</v>
      </c>
      <c r="Q439" s="13" t="s">
        <v>48</v>
      </c>
      <c r="R439" s="13" t="s">
        <v>271</v>
      </c>
      <c r="S439" s="48" t="s">
        <v>472</v>
      </c>
      <c r="T439" s="167">
        <v>1</v>
      </c>
      <c r="U439" s="167">
        <v>1</v>
      </c>
      <c r="V439" s="167">
        <v>1</v>
      </c>
      <c r="W439" s="48" t="str">
        <f t="shared" si="50"/>
        <v>TRTD</v>
      </c>
      <c r="X439" s="13" t="str">
        <f t="shared" si="51"/>
        <v>北京电信</v>
      </c>
      <c r="Y439" s="37" t="str">
        <f t="shared" si="52"/>
        <v>1</v>
      </c>
      <c r="Z439" s="166"/>
    </row>
    <row r="440" spans="1:26" ht="15" customHeight="1">
      <c r="A440" s="48" t="s">
        <v>241</v>
      </c>
      <c r="B440" s="48" t="s">
        <v>242</v>
      </c>
      <c r="C440" s="48" t="s">
        <v>63</v>
      </c>
      <c r="D440" s="48" t="s">
        <v>64</v>
      </c>
      <c r="E440" s="48" t="s">
        <v>387</v>
      </c>
      <c r="F440" s="48" t="s">
        <v>344</v>
      </c>
      <c r="G440" s="48" t="s">
        <v>265</v>
      </c>
      <c r="H440" s="48" t="s">
        <v>98</v>
      </c>
      <c r="I440" s="13" t="s">
        <v>48</v>
      </c>
      <c r="J440" s="13" t="s">
        <v>86</v>
      </c>
      <c r="K440" s="13"/>
      <c r="L440" s="13"/>
      <c r="M440" s="13"/>
      <c r="N440" s="79" t="s">
        <v>513</v>
      </c>
      <c r="O440" s="13" t="s">
        <v>345</v>
      </c>
      <c r="P440" s="13" t="s">
        <v>345</v>
      </c>
      <c r="Q440" s="13" t="s">
        <v>48</v>
      </c>
      <c r="R440" s="13" t="s">
        <v>343</v>
      </c>
      <c r="S440" s="48" t="s">
        <v>472</v>
      </c>
      <c r="T440" s="167">
        <v>0</v>
      </c>
      <c r="U440" s="167">
        <v>0</v>
      </c>
      <c r="V440" s="167">
        <v>0</v>
      </c>
      <c r="W440" s="48" t="str">
        <f t="shared" si="50"/>
        <v>TRTD</v>
      </c>
      <c r="X440" s="13" t="str">
        <f t="shared" si="51"/>
        <v>天津电信</v>
      </c>
      <c r="Y440" s="37" t="str">
        <f t="shared" si="52"/>
        <v>1</v>
      </c>
      <c r="Z440" s="166"/>
    </row>
    <row r="441" spans="1:26" ht="15" customHeight="1">
      <c r="A441" s="48" t="s">
        <v>180</v>
      </c>
      <c r="B441" s="48" t="s">
        <v>181</v>
      </c>
      <c r="C441" s="48" t="s">
        <v>371</v>
      </c>
      <c r="D441" s="48" t="s">
        <v>292</v>
      </c>
      <c r="E441" s="48" t="s">
        <v>372</v>
      </c>
      <c r="F441" s="48" t="s">
        <v>292</v>
      </c>
      <c r="G441" s="48" t="s">
        <v>265</v>
      </c>
      <c r="H441" s="48" t="s">
        <v>397</v>
      </c>
      <c r="I441" s="48" t="s">
        <v>48</v>
      </c>
      <c r="J441" s="48" t="s">
        <v>86</v>
      </c>
      <c r="K441" s="48" t="s">
        <v>43</v>
      </c>
      <c r="L441" s="48" t="s">
        <v>268</v>
      </c>
      <c r="M441" s="48"/>
      <c r="N441" s="13" t="s">
        <v>293</v>
      </c>
      <c r="O441" s="13" t="s">
        <v>293</v>
      </c>
      <c r="P441" s="13" t="s">
        <v>268</v>
      </c>
      <c r="Q441" s="13" t="s">
        <v>48</v>
      </c>
      <c r="R441" s="13" t="s">
        <v>294</v>
      </c>
      <c r="S441" s="48" t="s">
        <v>472</v>
      </c>
      <c r="T441" s="167">
        <v>0</v>
      </c>
      <c r="U441" s="167">
        <v>0</v>
      </c>
      <c r="V441" s="167">
        <v>0</v>
      </c>
      <c r="W441" s="48" t="str">
        <f t="shared" si="50"/>
        <v>TRTD</v>
      </c>
      <c r="X441" s="13" t="str">
        <f t="shared" si="51"/>
        <v>北京卫通</v>
      </c>
      <c r="Y441" s="37" t="str">
        <f t="shared" si="52"/>
        <v>1</v>
      </c>
      <c r="Z441" s="166"/>
    </row>
    <row r="442" spans="1:26" ht="15" customHeight="1">
      <c r="A442" s="48" t="s">
        <v>180</v>
      </c>
      <c r="B442" s="48" t="s">
        <v>181</v>
      </c>
      <c r="C442" s="48" t="s">
        <v>63</v>
      </c>
      <c r="D442" s="48" t="s">
        <v>64</v>
      </c>
      <c r="E442" s="48" t="s">
        <v>373</v>
      </c>
      <c r="F442" s="48" t="s">
        <v>295</v>
      </c>
      <c r="G442" s="48" t="s">
        <v>265</v>
      </c>
      <c r="H442" s="48" t="s">
        <v>398</v>
      </c>
      <c r="I442" s="48" t="s">
        <v>48</v>
      </c>
      <c r="J442" s="48" t="s">
        <v>86</v>
      </c>
      <c r="K442" s="48" t="s">
        <v>50</v>
      </c>
      <c r="L442" s="48" t="s">
        <v>268</v>
      </c>
      <c r="M442" s="48"/>
      <c r="N442" s="13" t="s">
        <v>293</v>
      </c>
      <c r="O442" s="13" t="s">
        <v>293</v>
      </c>
      <c r="P442" s="13" t="s">
        <v>268</v>
      </c>
      <c r="Q442" s="13" t="s">
        <v>48</v>
      </c>
      <c r="R442" s="13" t="s">
        <v>294</v>
      </c>
      <c r="S442" s="48" t="s">
        <v>472</v>
      </c>
      <c r="T442" s="167">
        <v>0</v>
      </c>
      <c r="U442" s="167">
        <v>0</v>
      </c>
      <c r="V442" s="167">
        <v>0</v>
      </c>
      <c r="W442" s="48" t="str">
        <f t="shared" si="50"/>
        <v>TRTD</v>
      </c>
      <c r="X442" s="13" t="str">
        <f t="shared" si="51"/>
        <v>北京卫通</v>
      </c>
      <c r="Y442" s="37" t="str">
        <f t="shared" si="52"/>
        <v>1</v>
      </c>
      <c r="Z442" s="166"/>
    </row>
    <row r="443" spans="1:26" ht="15" customHeight="1">
      <c r="A443" s="48" t="s">
        <v>180</v>
      </c>
      <c r="B443" s="48" t="s">
        <v>181</v>
      </c>
      <c r="C443" s="48" t="s">
        <v>63</v>
      </c>
      <c r="D443" s="48" t="s">
        <v>64</v>
      </c>
      <c r="E443" s="48" t="s">
        <v>1074</v>
      </c>
      <c r="F443" s="48" t="s">
        <v>1047</v>
      </c>
      <c r="G443" s="48" t="s">
        <v>494</v>
      </c>
      <c r="H443" s="48" t="s">
        <v>1075</v>
      </c>
      <c r="I443" s="48" t="s">
        <v>48</v>
      </c>
      <c r="J443" s="48" t="s">
        <v>86</v>
      </c>
      <c r="K443" s="48"/>
      <c r="L443" s="48"/>
      <c r="M443" s="48"/>
      <c r="N443" s="13" t="s">
        <v>293</v>
      </c>
      <c r="O443" s="13"/>
      <c r="P443" s="13"/>
      <c r="Q443" s="13" t="s">
        <v>48</v>
      </c>
      <c r="R443" s="13"/>
      <c r="S443" s="48" t="s">
        <v>1183</v>
      </c>
      <c r="T443" s="167">
        <v>0</v>
      </c>
      <c r="U443" s="167">
        <v>0</v>
      </c>
      <c r="V443" s="167">
        <v>0</v>
      </c>
      <c r="W443" s="48" t="str">
        <f t="shared" si="50"/>
        <v>CRMPD</v>
      </c>
      <c r="X443" s="13" t="str">
        <f t="shared" si="51"/>
        <v>北京卫通</v>
      </c>
      <c r="Y443" s="37" t="str">
        <f t="shared" si="52"/>
        <v>0</v>
      </c>
      <c r="Z443" s="166"/>
    </row>
    <row r="444" spans="1:26" ht="15" customHeight="1">
      <c r="A444" s="48" t="s">
        <v>180</v>
      </c>
      <c r="B444" s="48" t="s">
        <v>181</v>
      </c>
      <c r="C444" s="48" t="s">
        <v>63</v>
      </c>
      <c r="D444" s="48" t="s">
        <v>64</v>
      </c>
      <c r="E444" s="48" t="s">
        <v>1076</v>
      </c>
      <c r="F444" s="48" t="s">
        <v>1053</v>
      </c>
      <c r="G444" s="48" t="s">
        <v>494</v>
      </c>
      <c r="H444" s="48" t="s">
        <v>397</v>
      </c>
      <c r="I444" s="48" t="s">
        <v>48</v>
      </c>
      <c r="J444" s="48" t="s">
        <v>86</v>
      </c>
      <c r="K444" s="48"/>
      <c r="L444" s="48"/>
      <c r="M444" s="48"/>
      <c r="N444" s="13" t="s">
        <v>293</v>
      </c>
      <c r="O444" s="13"/>
      <c r="P444" s="13"/>
      <c r="Q444" s="13" t="s">
        <v>48</v>
      </c>
      <c r="R444" s="13"/>
      <c r="S444" s="48" t="s">
        <v>1183</v>
      </c>
      <c r="T444" s="167">
        <v>0</v>
      </c>
      <c r="U444" s="167">
        <v>0</v>
      </c>
      <c r="V444" s="167">
        <v>0</v>
      </c>
      <c r="W444" s="48" t="str">
        <f t="shared" si="50"/>
        <v>CRMPD</v>
      </c>
      <c r="X444" s="13" t="str">
        <f t="shared" si="51"/>
        <v>北京卫通</v>
      </c>
      <c r="Y444" s="37" t="str">
        <f t="shared" si="52"/>
        <v>0</v>
      </c>
      <c r="Z444" s="166"/>
    </row>
    <row r="445" spans="1:26" ht="15" customHeight="1">
      <c r="A445" s="48" t="s">
        <v>133</v>
      </c>
      <c r="B445" s="48" t="s">
        <v>134</v>
      </c>
      <c r="C445" s="48" t="s">
        <v>360</v>
      </c>
      <c r="D445" s="48" t="s">
        <v>16</v>
      </c>
      <c r="E445" s="48" t="s">
        <v>361</v>
      </c>
      <c r="F445" s="48" t="s">
        <v>272</v>
      </c>
      <c r="G445" s="48" t="s">
        <v>265</v>
      </c>
      <c r="H445" s="48" t="s">
        <v>391</v>
      </c>
      <c r="I445" s="48" t="s">
        <v>48</v>
      </c>
      <c r="J445" s="138" t="s">
        <v>86</v>
      </c>
      <c r="K445" s="48" t="s">
        <v>120</v>
      </c>
      <c r="L445" s="48" t="s">
        <v>268</v>
      </c>
      <c r="M445" s="48"/>
      <c r="N445" s="34" t="s">
        <v>273</v>
      </c>
      <c r="O445" s="13"/>
      <c r="P445" s="13"/>
      <c r="Q445" s="32" t="s">
        <v>268</v>
      </c>
      <c r="R445" s="13"/>
      <c r="S445" s="48" t="s">
        <v>472</v>
      </c>
      <c r="T445" s="167">
        <v>13</v>
      </c>
      <c r="U445" s="167">
        <v>0</v>
      </c>
      <c r="V445" s="167">
        <v>0</v>
      </c>
      <c r="W445" s="48" t="str">
        <f t="shared" si="50"/>
        <v>TRTD</v>
      </c>
      <c r="X445" s="13" t="str">
        <f t="shared" si="51"/>
        <v>安徽电信</v>
      </c>
      <c r="Y445" s="37" t="str">
        <f t="shared" si="52"/>
        <v>0</v>
      </c>
      <c r="Z445" s="166"/>
    </row>
    <row r="446" spans="1:26" ht="15" customHeight="1">
      <c r="A446" s="48" t="s">
        <v>234</v>
      </c>
      <c r="B446" s="48" t="s">
        <v>235</v>
      </c>
      <c r="C446" s="48" t="s">
        <v>63</v>
      </c>
      <c r="D446" s="48" t="s">
        <v>64</v>
      </c>
      <c r="E446" s="48" t="s">
        <v>361</v>
      </c>
      <c r="F446" s="48" t="s">
        <v>272</v>
      </c>
      <c r="G446" s="48" t="s">
        <v>265</v>
      </c>
      <c r="H446" s="48" t="s">
        <v>391</v>
      </c>
      <c r="I446" s="13" t="s">
        <v>48</v>
      </c>
      <c r="J446" s="36" t="s">
        <v>86</v>
      </c>
      <c r="K446" s="13"/>
      <c r="L446" s="13"/>
      <c r="M446" s="13"/>
      <c r="N446" s="34" t="s">
        <v>324</v>
      </c>
      <c r="O446" s="36" t="s">
        <v>268</v>
      </c>
      <c r="P446" s="36" t="s">
        <v>268</v>
      </c>
      <c r="Q446" s="36" t="s">
        <v>48</v>
      </c>
      <c r="R446" s="13" t="s">
        <v>323</v>
      </c>
      <c r="S446" s="48" t="s">
        <v>472</v>
      </c>
      <c r="T446" s="167">
        <v>0</v>
      </c>
      <c r="U446" s="167">
        <v>0</v>
      </c>
      <c r="V446" s="167">
        <v>0</v>
      </c>
      <c r="W446" s="48" t="str">
        <f t="shared" si="50"/>
        <v>TRTD</v>
      </c>
      <c r="X446" s="13" t="str">
        <f t="shared" si="51"/>
        <v>山西电信</v>
      </c>
      <c r="Y446" s="37" t="str">
        <f t="shared" si="52"/>
        <v>1</v>
      </c>
      <c r="Z446" s="166"/>
    </row>
    <row r="447" spans="1:26" ht="15" customHeight="1">
      <c r="A447" s="48" t="s">
        <v>234</v>
      </c>
      <c r="B447" s="48" t="s">
        <v>235</v>
      </c>
      <c r="C447" s="48" t="s">
        <v>360</v>
      </c>
      <c r="D447" s="48" t="s">
        <v>16</v>
      </c>
      <c r="E447" s="48" t="s">
        <v>361</v>
      </c>
      <c r="F447" s="48" t="s">
        <v>272</v>
      </c>
      <c r="G447" s="48" t="s">
        <v>265</v>
      </c>
      <c r="H447" s="48" t="s">
        <v>391</v>
      </c>
      <c r="I447" s="13" t="s">
        <v>48</v>
      </c>
      <c r="J447" s="36" t="s">
        <v>86</v>
      </c>
      <c r="K447" s="13"/>
      <c r="L447" s="13"/>
      <c r="M447" s="13"/>
      <c r="N447" s="34" t="s">
        <v>324</v>
      </c>
      <c r="O447" s="36" t="s">
        <v>268</v>
      </c>
      <c r="P447" s="36" t="s">
        <v>268</v>
      </c>
      <c r="Q447" s="36" t="s">
        <v>48</v>
      </c>
      <c r="R447" s="13" t="s">
        <v>323</v>
      </c>
      <c r="S447" s="48" t="s">
        <v>472</v>
      </c>
      <c r="T447" s="167">
        <v>0</v>
      </c>
      <c r="U447" s="167">
        <v>0</v>
      </c>
      <c r="V447" s="167">
        <v>0</v>
      </c>
      <c r="W447" s="48" t="str">
        <f t="shared" si="50"/>
        <v>TRTD</v>
      </c>
      <c r="X447" s="13" t="str">
        <f t="shared" si="51"/>
        <v>山西电信</v>
      </c>
      <c r="Y447" s="37" t="str">
        <f t="shared" si="52"/>
        <v>1</v>
      </c>
      <c r="Z447" s="166"/>
    </row>
    <row r="448" spans="1:26" ht="15" customHeight="1">
      <c r="A448" s="48" t="s">
        <v>241</v>
      </c>
      <c r="B448" s="48" t="s">
        <v>242</v>
      </c>
      <c r="C448" s="48" t="s">
        <v>63</v>
      </c>
      <c r="D448" s="48" t="s">
        <v>64</v>
      </c>
      <c r="E448" s="48" t="s">
        <v>361</v>
      </c>
      <c r="F448" s="48" t="s">
        <v>272</v>
      </c>
      <c r="G448" s="48" t="s">
        <v>265</v>
      </c>
      <c r="H448" s="48" t="s">
        <v>391</v>
      </c>
      <c r="I448" s="13" t="s">
        <v>48</v>
      </c>
      <c r="J448" s="13" t="s">
        <v>86</v>
      </c>
      <c r="K448" s="13"/>
      <c r="L448" s="13"/>
      <c r="M448" s="13"/>
      <c r="N448" s="79" t="s">
        <v>511</v>
      </c>
      <c r="O448" s="13" t="s">
        <v>342</v>
      </c>
      <c r="P448" s="13" t="s">
        <v>342</v>
      </c>
      <c r="Q448" s="13" t="s">
        <v>48</v>
      </c>
      <c r="R448" s="13" t="s">
        <v>343</v>
      </c>
      <c r="S448" s="48" t="s">
        <v>472</v>
      </c>
      <c r="T448" s="167">
        <v>0</v>
      </c>
      <c r="U448" s="167">
        <v>0</v>
      </c>
      <c r="V448" s="167">
        <v>0</v>
      </c>
      <c r="W448" s="48" t="str">
        <f t="shared" si="50"/>
        <v>TRTD</v>
      </c>
      <c r="X448" s="13" t="str">
        <f t="shared" si="51"/>
        <v>天津电信</v>
      </c>
      <c r="Y448" s="37" t="str">
        <f t="shared" si="52"/>
        <v>1</v>
      </c>
      <c r="Z448" s="166"/>
    </row>
    <row r="449" spans="1:26" ht="15" customHeight="1">
      <c r="A449" s="48" t="s">
        <v>241</v>
      </c>
      <c r="B449" s="48" t="s">
        <v>242</v>
      </c>
      <c r="C449" s="48" t="s">
        <v>360</v>
      </c>
      <c r="D449" s="48" t="s">
        <v>16</v>
      </c>
      <c r="E449" s="48" t="s">
        <v>361</v>
      </c>
      <c r="F449" s="48" t="s">
        <v>272</v>
      </c>
      <c r="G449" s="48" t="s">
        <v>265</v>
      </c>
      <c r="H449" s="48" t="s">
        <v>391</v>
      </c>
      <c r="I449" s="13" t="s">
        <v>48</v>
      </c>
      <c r="J449" s="13" t="s">
        <v>86</v>
      </c>
      <c r="K449" s="13"/>
      <c r="L449" s="13"/>
      <c r="M449" s="13"/>
      <c r="N449" s="79" t="s">
        <v>511</v>
      </c>
      <c r="O449" s="13" t="s">
        <v>342</v>
      </c>
      <c r="P449" s="13" t="s">
        <v>342</v>
      </c>
      <c r="Q449" s="13" t="s">
        <v>48</v>
      </c>
      <c r="R449" s="13" t="s">
        <v>343</v>
      </c>
      <c r="S449" s="48" t="s">
        <v>472</v>
      </c>
      <c r="T449" s="167">
        <v>0</v>
      </c>
      <c r="U449" s="167">
        <v>0</v>
      </c>
      <c r="V449" s="167">
        <v>0</v>
      </c>
      <c r="W449" s="48" t="str">
        <f t="shared" si="50"/>
        <v>TRTD</v>
      </c>
      <c r="X449" s="13" t="str">
        <f t="shared" si="51"/>
        <v>天津电信</v>
      </c>
      <c r="Y449" s="37" t="str">
        <f t="shared" si="52"/>
        <v>1</v>
      </c>
      <c r="Z449" s="166"/>
    </row>
    <row r="450" spans="1:26" ht="15" customHeight="1">
      <c r="A450" s="48" t="s">
        <v>101</v>
      </c>
      <c r="B450" s="48" t="s">
        <v>102</v>
      </c>
      <c r="C450" s="48" t="s">
        <v>1361</v>
      </c>
      <c r="D450" s="48" t="s">
        <v>16</v>
      </c>
      <c r="E450" s="48" t="s">
        <v>1367</v>
      </c>
      <c r="F450" s="48" t="s">
        <v>59</v>
      </c>
      <c r="G450" s="48" t="s">
        <v>6</v>
      </c>
      <c r="H450" s="48" t="s">
        <v>60</v>
      </c>
      <c r="I450" s="24" t="s">
        <v>48</v>
      </c>
      <c r="J450" s="24" t="s">
        <v>48</v>
      </c>
      <c r="K450" s="24" t="s">
        <v>43</v>
      </c>
      <c r="L450" s="24" t="s">
        <v>105</v>
      </c>
      <c r="M450" s="24" t="s">
        <v>17</v>
      </c>
      <c r="N450" s="23" t="s">
        <v>106</v>
      </c>
      <c r="O450" s="23" t="s">
        <v>107</v>
      </c>
      <c r="P450" s="23" t="s">
        <v>108</v>
      </c>
      <c r="Q450" s="24" t="s">
        <v>48</v>
      </c>
      <c r="R450" s="13"/>
      <c r="S450" s="48" t="s">
        <v>472</v>
      </c>
      <c r="T450" s="167">
        <v>108</v>
      </c>
      <c r="U450" s="167">
        <v>142</v>
      </c>
      <c r="V450" s="167">
        <v>0</v>
      </c>
      <c r="W450" s="48" t="str">
        <f t="shared" ref="W450:W513" si="53">IFERROR(IF(G450="CRM_CUI",G450,(IF(G450="CRM_CMI",G450,MID(G450,1,FIND("_",G450)-1)))),G450)</f>
        <v>CRM_CUI</v>
      </c>
      <c r="X450" s="13" t="str">
        <f t="shared" ref="X450:X513" si="54">MID(A450,5,LEN(A450)-4)</f>
        <v>联通总部</v>
      </c>
      <c r="Y450" s="37" t="str">
        <f t="shared" ref="Y450:Y513" si="55">IF(N450=O450,IF(N450="","0","1"),IF(N450=P450,IF(N450="","0","1"),IF(O450=P450,IF(O450="","0","1"),IF(N450="","0","0"))))</f>
        <v>0</v>
      </c>
      <c r="Z450" s="166"/>
    </row>
    <row r="451" spans="1:26" ht="15" customHeight="1">
      <c r="A451" s="48" t="s">
        <v>236</v>
      </c>
      <c r="B451" s="48" t="s">
        <v>14</v>
      </c>
      <c r="C451" s="48" t="s">
        <v>63</v>
      </c>
      <c r="D451" s="48" t="s">
        <v>157</v>
      </c>
      <c r="E451" s="48" t="s">
        <v>1097</v>
      </c>
      <c r="F451" s="48" t="s">
        <v>1061</v>
      </c>
      <c r="G451" s="48" t="s">
        <v>494</v>
      </c>
      <c r="H451" s="48" t="s">
        <v>1062</v>
      </c>
      <c r="I451" s="13" t="s">
        <v>48</v>
      </c>
      <c r="J451" s="13" t="s">
        <v>48</v>
      </c>
      <c r="K451" s="13" t="s">
        <v>43</v>
      </c>
      <c r="L451" s="13" t="s">
        <v>1148</v>
      </c>
      <c r="M451" s="13" t="s">
        <v>1149</v>
      </c>
      <c r="N451" s="13" t="s">
        <v>1155</v>
      </c>
      <c r="O451" s="13" t="s">
        <v>1155</v>
      </c>
      <c r="P451" s="13" t="s">
        <v>1156</v>
      </c>
      <c r="Q451" s="13" t="s">
        <v>48</v>
      </c>
      <c r="R451" s="13" t="s">
        <v>1157</v>
      </c>
      <c r="S451" s="145" t="s">
        <v>1183</v>
      </c>
      <c r="T451" s="167">
        <v>318</v>
      </c>
      <c r="U451" s="167">
        <v>318</v>
      </c>
      <c r="V451" s="167">
        <v>0</v>
      </c>
      <c r="W451" s="48" t="str">
        <f t="shared" si="53"/>
        <v>CRMPD</v>
      </c>
      <c r="X451" s="13" t="str">
        <f t="shared" si="54"/>
        <v>山西移动</v>
      </c>
      <c r="Y451" s="37" t="str">
        <f t="shared" si="55"/>
        <v>1</v>
      </c>
      <c r="Z451" s="166"/>
    </row>
    <row r="452" spans="1:26" ht="15" customHeight="1">
      <c r="A452" s="48" t="s">
        <v>236</v>
      </c>
      <c r="B452" s="48" t="s">
        <v>14</v>
      </c>
      <c r="C452" s="48" t="s">
        <v>63</v>
      </c>
      <c r="D452" s="48" t="s">
        <v>157</v>
      </c>
      <c r="E452" s="48" t="s">
        <v>1043</v>
      </c>
      <c r="F452" s="48" t="s">
        <v>1044</v>
      </c>
      <c r="G452" s="48" t="s">
        <v>494</v>
      </c>
      <c r="H452" s="48" t="s">
        <v>137</v>
      </c>
      <c r="I452" s="13" t="s">
        <v>48</v>
      </c>
      <c r="J452" s="13" t="s">
        <v>48</v>
      </c>
      <c r="K452" s="13" t="s">
        <v>43</v>
      </c>
      <c r="L452" s="13" t="s">
        <v>1148</v>
      </c>
      <c r="M452" s="13" t="s">
        <v>1149</v>
      </c>
      <c r="N452" s="13" t="s">
        <v>1155</v>
      </c>
      <c r="O452" s="13" t="s">
        <v>1155</v>
      </c>
      <c r="P452" s="13" t="s">
        <v>1156</v>
      </c>
      <c r="Q452" s="13" t="s">
        <v>48</v>
      </c>
      <c r="R452" s="13" t="s">
        <v>1157</v>
      </c>
      <c r="S452" s="145" t="s">
        <v>1183</v>
      </c>
      <c r="T452" s="167">
        <v>318</v>
      </c>
      <c r="U452" s="167">
        <v>318</v>
      </c>
      <c r="V452" s="167">
        <v>0</v>
      </c>
      <c r="W452" s="48" t="str">
        <f t="shared" si="53"/>
        <v>CRMPD</v>
      </c>
      <c r="X452" s="13" t="str">
        <f t="shared" si="54"/>
        <v>山西移动</v>
      </c>
      <c r="Y452" s="37" t="str">
        <f t="shared" si="55"/>
        <v>1</v>
      </c>
      <c r="Z452" s="166"/>
    </row>
    <row r="453" spans="1:26" ht="15" customHeight="1">
      <c r="A453" s="48" t="s">
        <v>236</v>
      </c>
      <c r="B453" s="48" t="s">
        <v>14</v>
      </c>
      <c r="C453" s="48" t="s">
        <v>63</v>
      </c>
      <c r="D453" s="48" t="s">
        <v>157</v>
      </c>
      <c r="E453" s="48" t="s">
        <v>1119</v>
      </c>
      <c r="F453" s="48" t="s">
        <v>1120</v>
      </c>
      <c r="G453" s="48" t="s">
        <v>494</v>
      </c>
      <c r="H453" s="48" t="s">
        <v>41</v>
      </c>
      <c r="I453" s="13" t="s">
        <v>48</v>
      </c>
      <c r="J453" s="13" t="s">
        <v>48</v>
      </c>
      <c r="K453" s="13" t="s">
        <v>43</v>
      </c>
      <c r="L453" s="13" t="s">
        <v>1148</v>
      </c>
      <c r="M453" s="13" t="s">
        <v>1149</v>
      </c>
      <c r="N453" s="13" t="s">
        <v>1155</v>
      </c>
      <c r="O453" s="13" t="s">
        <v>1155</v>
      </c>
      <c r="P453" s="13" t="s">
        <v>1156</v>
      </c>
      <c r="Q453" s="13" t="s">
        <v>48</v>
      </c>
      <c r="R453" s="13" t="s">
        <v>1157</v>
      </c>
      <c r="S453" s="145" t="s">
        <v>1183</v>
      </c>
      <c r="T453" s="167">
        <v>318</v>
      </c>
      <c r="U453" s="167">
        <v>318</v>
      </c>
      <c r="V453" s="167">
        <v>0</v>
      </c>
      <c r="W453" s="48" t="str">
        <f t="shared" si="53"/>
        <v>CRMPD</v>
      </c>
      <c r="X453" s="13" t="str">
        <f t="shared" si="54"/>
        <v>山西移动</v>
      </c>
      <c r="Y453" s="37" t="str">
        <f t="shared" si="55"/>
        <v>1</v>
      </c>
      <c r="Z453" s="166"/>
    </row>
    <row r="454" spans="1:26" ht="15" customHeight="1">
      <c r="A454" s="48" t="s">
        <v>236</v>
      </c>
      <c r="B454" s="48" t="s">
        <v>14</v>
      </c>
      <c r="C454" s="48" t="s">
        <v>63</v>
      </c>
      <c r="D454" s="48" t="s">
        <v>157</v>
      </c>
      <c r="E454" s="48" t="s">
        <v>1162</v>
      </c>
      <c r="F454" s="48" t="s">
        <v>1064</v>
      </c>
      <c r="G454" s="48" t="s">
        <v>494</v>
      </c>
      <c r="H454" s="48" t="s">
        <v>41</v>
      </c>
      <c r="I454" s="13" t="s">
        <v>48</v>
      </c>
      <c r="J454" s="13" t="s">
        <v>48</v>
      </c>
      <c r="K454" s="13" t="s">
        <v>43</v>
      </c>
      <c r="L454" s="13" t="s">
        <v>1148</v>
      </c>
      <c r="M454" s="13" t="s">
        <v>1149</v>
      </c>
      <c r="N454" s="13" t="s">
        <v>1155</v>
      </c>
      <c r="O454" s="13" t="s">
        <v>1155</v>
      </c>
      <c r="P454" s="13" t="s">
        <v>1156</v>
      </c>
      <c r="Q454" s="13" t="s">
        <v>48</v>
      </c>
      <c r="R454" s="13" t="s">
        <v>1157</v>
      </c>
      <c r="S454" s="145" t="s">
        <v>1183</v>
      </c>
      <c r="T454" s="167">
        <v>318</v>
      </c>
      <c r="U454" s="167">
        <v>318</v>
      </c>
      <c r="V454" s="167">
        <v>0</v>
      </c>
      <c r="W454" s="48" t="str">
        <f t="shared" si="53"/>
        <v>CRMPD</v>
      </c>
      <c r="X454" s="13" t="str">
        <f t="shared" si="54"/>
        <v>山西移动</v>
      </c>
      <c r="Y454" s="37" t="str">
        <f t="shared" si="55"/>
        <v>1</v>
      </c>
      <c r="Z454" s="166"/>
    </row>
    <row r="455" spans="1:26" ht="15" customHeight="1">
      <c r="A455" s="48" t="s">
        <v>155</v>
      </c>
      <c r="B455" s="48" t="s">
        <v>156</v>
      </c>
      <c r="C455" s="48" t="s">
        <v>63</v>
      </c>
      <c r="D455" s="48" t="s">
        <v>157</v>
      </c>
      <c r="E455" s="48" t="s">
        <v>1063</v>
      </c>
      <c r="F455" s="48" t="s">
        <v>1064</v>
      </c>
      <c r="G455" s="48" t="s">
        <v>494</v>
      </c>
      <c r="H455" s="48" t="s">
        <v>1062</v>
      </c>
      <c r="I455" s="171" t="s">
        <v>48</v>
      </c>
      <c r="J455" s="171" t="s">
        <v>48</v>
      </c>
      <c r="K455" s="171" t="s">
        <v>120</v>
      </c>
      <c r="L455" s="171" t="s">
        <v>1041</v>
      </c>
      <c r="M455" s="171" t="s">
        <v>521</v>
      </c>
      <c r="N455" s="172" t="s">
        <v>1065</v>
      </c>
      <c r="O455" s="172"/>
      <c r="P455" s="172"/>
      <c r="Q455" s="172" t="s">
        <v>48</v>
      </c>
      <c r="R455" s="13"/>
      <c r="S455" s="13" t="s">
        <v>1183</v>
      </c>
      <c r="T455" s="167">
        <v>0</v>
      </c>
      <c r="U455" s="167">
        <v>0</v>
      </c>
      <c r="V455" s="167">
        <v>0</v>
      </c>
      <c r="W455" s="48" t="str">
        <f t="shared" si="53"/>
        <v>CRMPD</v>
      </c>
      <c r="X455" s="13" t="str">
        <f t="shared" si="54"/>
        <v>安徽移动</v>
      </c>
      <c r="Y455" s="37" t="str">
        <f t="shared" si="55"/>
        <v>0</v>
      </c>
      <c r="Z455" s="166"/>
    </row>
    <row r="456" spans="1:26" ht="15" customHeight="1">
      <c r="A456" s="48" t="s">
        <v>216</v>
      </c>
      <c r="B456" s="48" t="s">
        <v>217</v>
      </c>
      <c r="C456" s="48" t="s">
        <v>63</v>
      </c>
      <c r="D456" s="48" t="s">
        <v>157</v>
      </c>
      <c r="E456" s="48" t="s">
        <v>1122</v>
      </c>
      <c r="F456" s="48" t="s">
        <v>1061</v>
      </c>
      <c r="G456" s="48" t="s">
        <v>494</v>
      </c>
      <c r="H456" s="48" t="s">
        <v>746</v>
      </c>
      <c r="I456" s="48" t="s">
        <v>48</v>
      </c>
      <c r="J456" s="48" t="s">
        <v>86</v>
      </c>
      <c r="K456" s="48"/>
      <c r="L456" s="48"/>
      <c r="M456" s="48"/>
      <c r="N456" s="13" t="s">
        <v>1123</v>
      </c>
      <c r="O456" s="13"/>
      <c r="P456" s="13"/>
      <c r="Q456" s="13" t="s">
        <v>48</v>
      </c>
      <c r="R456" s="13"/>
      <c r="S456" s="48" t="s">
        <v>1183</v>
      </c>
      <c r="T456" s="167">
        <v>0</v>
      </c>
      <c r="U456" s="167">
        <v>0</v>
      </c>
      <c r="V456" s="167">
        <v>0</v>
      </c>
      <c r="W456" s="48" t="str">
        <f t="shared" si="53"/>
        <v>CRMPD</v>
      </c>
      <c r="X456" s="13" t="str">
        <f t="shared" si="54"/>
        <v>吉林移动</v>
      </c>
      <c r="Y456" s="37" t="str">
        <f t="shared" si="55"/>
        <v>0</v>
      </c>
      <c r="Z456" s="166"/>
    </row>
    <row r="457" spans="1:26" ht="15" customHeight="1">
      <c r="A457" s="48" t="s">
        <v>216</v>
      </c>
      <c r="B457" s="48" t="s">
        <v>217</v>
      </c>
      <c r="C457" s="48" t="s">
        <v>63</v>
      </c>
      <c r="D457" s="48" t="s">
        <v>157</v>
      </c>
      <c r="E457" s="48" t="s">
        <v>1100</v>
      </c>
      <c r="F457" s="48" t="s">
        <v>1101</v>
      </c>
      <c r="G457" s="48" t="s">
        <v>494</v>
      </c>
      <c r="H457" s="48" t="s">
        <v>1062</v>
      </c>
      <c r="I457" s="48" t="s">
        <v>48</v>
      </c>
      <c r="J457" s="48" t="s">
        <v>86</v>
      </c>
      <c r="K457" s="48"/>
      <c r="L457" s="48"/>
      <c r="M457" s="48"/>
      <c r="N457" s="13" t="s">
        <v>1123</v>
      </c>
      <c r="O457" s="13"/>
      <c r="P457" s="13"/>
      <c r="Q457" s="13" t="s">
        <v>48</v>
      </c>
      <c r="R457" s="13"/>
      <c r="S457" s="48" t="s">
        <v>1183</v>
      </c>
      <c r="T457" s="167">
        <v>0</v>
      </c>
      <c r="U457" s="167">
        <v>0</v>
      </c>
      <c r="V457" s="167">
        <v>0</v>
      </c>
      <c r="W457" s="48" t="str">
        <f t="shared" si="53"/>
        <v>CRMPD</v>
      </c>
      <c r="X457" s="13" t="str">
        <f t="shared" si="54"/>
        <v>吉林移动</v>
      </c>
      <c r="Y457" s="37" t="str">
        <f t="shared" si="55"/>
        <v>0</v>
      </c>
      <c r="Z457" s="166"/>
    </row>
    <row r="458" spans="1:26" ht="15" customHeight="1">
      <c r="A458" s="48" t="s">
        <v>216</v>
      </c>
      <c r="B458" s="48" t="s">
        <v>217</v>
      </c>
      <c r="C458" s="48" t="s">
        <v>63</v>
      </c>
      <c r="D458" s="48" t="s">
        <v>157</v>
      </c>
      <c r="E458" s="48" t="s">
        <v>1098</v>
      </c>
      <c r="F458" s="48" t="s">
        <v>1064</v>
      </c>
      <c r="G458" s="48" t="s">
        <v>494</v>
      </c>
      <c r="H458" s="48" t="s">
        <v>1062</v>
      </c>
      <c r="I458" s="48" t="s">
        <v>48</v>
      </c>
      <c r="J458" s="48" t="s">
        <v>86</v>
      </c>
      <c r="K458" s="48"/>
      <c r="L458" s="48"/>
      <c r="M458" s="48"/>
      <c r="N458" s="13" t="s">
        <v>1124</v>
      </c>
      <c r="O458" s="13"/>
      <c r="P458" s="13"/>
      <c r="Q458" s="13" t="s">
        <v>48</v>
      </c>
      <c r="R458" s="13"/>
      <c r="S458" s="48" t="s">
        <v>1183</v>
      </c>
      <c r="T458" s="167">
        <v>0</v>
      </c>
      <c r="U458" s="167">
        <v>0</v>
      </c>
      <c r="V458" s="167">
        <v>0</v>
      </c>
      <c r="W458" s="48" t="str">
        <f t="shared" si="53"/>
        <v>CRMPD</v>
      </c>
      <c r="X458" s="13" t="str">
        <f t="shared" si="54"/>
        <v>吉林移动</v>
      </c>
      <c r="Y458" s="37" t="str">
        <f t="shared" si="55"/>
        <v>0</v>
      </c>
      <c r="Z458" s="166"/>
    </row>
    <row r="459" spans="1:26" ht="15" customHeight="1">
      <c r="A459" s="48" t="s">
        <v>216</v>
      </c>
      <c r="B459" s="48" t="s">
        <v>217</v>
      </c>
      <c r="C459" s="48" t="s">
        <v>63</v>
      </c>
      <c r="D459" s="48" t="s">
        <v>157</v>
      </c>
      <c r="E459" s="48" t="s">
        <v>1116</v>
      </c>
      <c r="F459" s="48" t="s">
        <v>1055</v>
      </c>
      <c r="G459" s="48" t="s">
        <v>494</v>
      </c>
      <c r="H459" s="48" t="s">
        <v>673</v>
      </c>
      <c r="I459" s="48" t="s">
        <v>48</v>
      </c>
      <c r="J459" s="48" t="s">
        <v>86</v>
      </c>
      <c r="K459" s="48"/>
      <c r="L459" s="48"/>
      <c r="M459" s="48"/>
      <c r="N459" s="13" t="s">
        <v>1117</v>
      </c>
      <c r="O459" s="13"/>
      <c r="P459" s="13"/>
      <c r="Q459" s="13" t="s">
        <v>48</v>
      </c>
      <c r="R459" s="13"/>
      <c r="S459" s="48" t="s">
        <v>1183</v>
      </c>
      <c r="T459" s="167">
        <v>0</v>
      </c>
      <c r="U459" s="167">
        <v>0</v>
      </c>
      <c r="V459" s="167">
        <v>0</v>
      </c>
      <c r="W459" s="48" t="str">
        <f t="shared" si="53"/>
        <v>CRMPD</v>
      </c>
      <c r="X459" s="13" t="str">
        <f t="shared" si="54"/>
        <v>吉林移动</v>
      </c>
      <c r="Y459" s="37" t="str">
        <f t="shared" si="55"/>
        <v>0</v>
      </c>
      <c r="Z459" s="166"/>
    </row>
    <row r="460" spans="1:26" ht="15" customHeight="1">
      <c r="A460" s="48" t="s">
        <v>216</v>
      </c>
      <c r="B460" s="48" t="s">
        <v>217</v>
      </c>
      <c r="C460" s="48" t="s">
        <v>63</v>
      </c>
      <c r="D460" s="48" t="s">
        <v>157</v>
      </c>
      <c r="E460" s="48" t="s">
        <v>1119</v>
      </c>
      <c r="F460" s="48" t="s">
        <v>1120</v>
      </c>
      <c r="G460" s="48" t="s">
        <v>494</v>
      </c>
      <c r="H460" s="48" t="s">
        <v>41</v>
      </c>
      <c r="I460" s="48" t="s">
        <v>48</v>
      </c>
      <c r="J460" s="48" t="s">
        <v>86</v>
      </c>
      <c r="K460" s="48"/>
      <c r="L460" s="48"/>
      <c r="M460" s="48"/>
      <c r="N460" s="13" t="s">
        <v>1121</v>
      </c>
      <c r="O460" s="13"/>
      <c r="P460" s="13"/>
      <c r="Q460" s="13" t="s">
        <v>48</v>
      </c>
      <c r="R460" s="13"/>
      <c r="S460" s="48" t="s">
        <v>1183</v>
      </c>
      <c r="T460" s="167">
        <v>0</v>
      </c>
      <c r="U460" s="167">
        <v>0</v>
      </c>
      <c r="V460" s="167">
        <v>0</v>
      </c>
      <c r="W460" s="48" t="str">
        <f t="shared" si="53"/>
        <v>CRMPD</v>
      </c>
      <c r="X460" s="13" t="str">
        <f t="shared" si="54"/>
        <v>吉林移动</v>
      </c>
      <c r="Y460" s="37" t="str">
        <f t="shared" si="55"/>
        <v>0</v>
      </c>
      <c r="Z460" s="166"/>
    </row>
    <row r="461" spans="1:26" ht="15" customHeight="1">
      <c r="A461" s="48" t="s">
        <v>133</v>
      </c>
      <c r="B461" s="48" t="s">
        <v>134</v>
      </c>
      <c r="C461" s="48" t="s">
        <v>63</v>
      </c>
      <c r="D461" s="48" t="s">
        <v>64</v>
      </c>
      <c r="E461" s="48" t="s">
        <v>359</v>
      </c>
      <c r="F461" s="48" t="s">
        <v>266</v>
      </c>
      <c r="G461" s="48" t="s">
        <v>265</v>
      </c>
      <c r="H461" s="48" t="s">
        <v>98</v>
      </c>
      <c r="I461" s="48" t="s">
        <v>48</v>
      </c>
      <c r="J461" s="38" t="s">
        <v>18</v>
      </c>
      <c r="K461" s="48" t="s">
        <v>120</v>
      </c>
      <c r="L461" s="48" t="s">
        <v>390</v>
      </c>
      <c r="M461" s="48"/>
      <c r="N461" s="13" t="s">
        <v>270</v>
      </c>
      <c r="O461" s="13" t="s">
        <v>268</v>
      </c>
      <c r="P461" s="13" t="s">
        <v>268</v>
      </c>
      <c r="Q461" s="32" t="s">
        <v>268</v>
      </c>
      <c r="R461" s="13" t="s">
        <v>271</v>
      </c>
      <c r="S461" s="48" t="s">
        <v>472</v>
      </c>
      <c r="T461" s="167">
        <v>0</v>
      </c>
      <c r="U461" s="167">
        <v>0</v>
      </c>
      <c r="V461" s="167">
        <v>0</v>
      </c>
      <c r="W461" s="48" t="str">
        <f t="shared" si="53"/>
        <v>TRTD</v>
      </c>
      <c r="X461" s="13" t="str">
        <f t="shared" si="54"/>
        <v>安徽电信</v>
      </c>
      <c r="Y461" s="37" t="str">
        <f t="shared" si="55"/>
        <v>1</v>
      </c>
      <c r="Z461" s="166"/>
    </row>
    <row r="462" spans="1:26" ht="15" customHeight="1">
      <c r="A462" s="48" t="s">
        <v>216</v>
      </c>
      <c r="B462" s="48" t="s">
        <v>217</v>
      </c>
      <c r="C462" s="48" t="s">
        <v>63</v>
      </c>
      <c r="D462" s="48" t="s">
        <v>157</v>
      </c>
      <c r="E462" s="48" t="s">
        <v>1057</v>
      </c>
      <c r="F462" s="48" t="s">
        <v>1058</v>
      </c>
      <c r="G462" s="48" t="s">
        <v>494</v>
      </c>
      <c r="H462" s="48" t="s">
        <v>673</v>
      </c>
      <c r="I462" s="48" t="s">
        <v>48</v>
      </c>
      <c r="J462" s="48" t="s">
        <v>86</v>
      </c>
      <c r="K462" s="48"/>
      <c r="L462" s="48"/>
      <c r="M462" s="48"/>
      <c r="N462" s="13" t="s">
        <v>1118</v>
      </c>
      <c r="O462" s="13"/>
      <c r="P462" s="13"/>
      <c r="Q462" s="13" t="s">
        <v>48</v>
      </c>
      <c r="R462" s="13"/>
      <c r="S462" s="48" t="s">
        <v>1183</v>
      </c>
      <c r="T462" s="217">
        <v>58</v>
      </c>
      <c r="U462" s="167">
        <v>0</v>
      </c>
      <c r="V462" s="167">
        <v>0</v>
      </c>
      <c r="W462" s="48" t="str">
        <f t="shared" si="53"/>
        <v>CRMPD</v>
      </c>
      <c r="X462" s="13" t="str">
        <f t="shared" si="54"/>
        <v>吉林移动</v>
      </c>
      <c r="Y462" s="37" t="str">
        <f t="shared" si="55"/>
        <v>0</v>
      </c>
      <c r="Z462" s="166"/>
    </row>
    <row r="463" spans="1:26" ht="15" customHeight="1">
      <c r="A463" s="48" t="s">
        <v>239</v>
      </c>
      <c r="B463" s="48" t="s">
        <v>240</v>
      </c>
      <c r="C463" s="48" t="s">
        <v>63</v>
      </c>
      <c r="D463" s="48" t="s">
        <v>157</v>
      </c>
      <c r="E463" s="48" t="s">
        <v>1057</v>
      </c>
      <c r="F463" s="48" t="s">
        <v>1058</v>
      </c>
      <c r="G463" s="48" t="s">
        <v>494</v>
      </c>
      <c r="H463" s="48" t="s">
        <v>673</v>
      </c>
      <c r="I463" s="13" t="s">
        <v>48</v>
      </c>
      <c r="J463" s="13" t="s">
        <v>86</v>
      </c>
      <c r="K463" s="13"/>
      <c r="L463" s="13"/>
      <c r="M463" s="13"/>
      <c r="N463" s="13" t="s">
        <v>1118</v>
      </c>
      <c r="O463" s="13"/>
      <c r="P463" s="13"/>
      <c r="Q463" s="13" t="s">
        <v>48</v>
      </c>
      <c r="R463" s="13"/>
      <c r="S463" s="48" t="s">
        <v>1183</v>
      </c>
      <c r="T463" s="217"/>
      <c r="U463" s="167">
        <v>0</v>
      </c>
      <c r="V463" s="167">
        <v>0</v>
      </c>
      <c r="W463" s="48" t="str">
        <f t="shared" si="53"/>
        <v>CRMPD</v>
      </c>
      <c r="X463" s="13" t="str">
        <f t="shared" si="54"/>
        <v>四川移动</v>
      </c>
      <c r="Y463" s="37" t="str">
        <f t="shared" si="55"/>
        <v>0</v>
      </c>
      <c r="Z463" s="166"/>
    </row>
    <row r="464" spans="1:26" ht="15" customHeight="1">
      <c r="A464" s="48" t="s">
        <v>155</v>
      </c>
      <c r="B464" s="48" t="s">
        <v>156</v>
      </c>
      <c r="C464" s="48" t="s">
        <v>63</v>
      </c>
      <c r="D464" s="48" t="s">
        <v>157</v>
      </c>
      <c r="E464" s="48" t="s">
        <v>1057</v>
      </c>
      <c r="F464" s="48" t="s">
        <v>1058</v>
      </c>
      <c r="G464" s="48" t="s">
        <v>494</v>
      </c>
      <c r="H464" s="48" t="s">
        <v>673</v>
      </c>
      <c r="I464" s="171" t="s">
        <v>48</v>
      </c>
      <c r="J464" s="171" t="s">
        <v>48</v>
      </c>
      <c r="K464" s="171" t="s">
        <v>120</v>
      </c>
      <c r="L464" s="171" t="s">
        <v>1008</v>
      </c>
      <c r="M464" s="171" t="s">
        <v>56</v>
      </c>
      <c r="N464" s="172" t="s">
        <v>1059</v>
      </c>
      <c r="O464" s="172"/>
      <c r="P464" s="172"/>
      <c r="Q464" s="172" t="s">
        <v>48</v>
      </c>
      <c r="R464" s="13"/>
      <c r="S464" s="13" t="s">
        <v>1183</v>
      </c>
      <c r="T464" s="167">
        <v>2</v>
      </c>
      <c r="U464" s="167">
        <v>0</v>
      </c>
      <c r="V464" s="167">
        <v>0</v>
      </c>
      <c r="W464" s="48" t="str">
        <f t="shared" si="53"/>
        <v>CRMPD</v>
      </c>
      <c r="X464" s="13" t="str">
        <f t="shared" si="54"/>
        <v>安徽移动</v>
      </c>
      <c r="Y464" s="37" t="str">
        <f t="shared" si="55"/>
        <v>0</v>
      </c>
      <c r="Z464" s="166"/>
    </row>
    <row r="465" spans="1:26" ht="15" customHeight="1">
      <c r="A465" s="48" t="s">
        <v>93</v>
      </c>
      <c r="B465" s="48" t="s">
        <v>12</v>
      </c>
      <c r="C465" s="48" t="s">
        <v>63</v>
      </c>
      <c r="D465" s="48" t="s">
        <v>157</v>
      </c>
      <c r="E465" s="48" t="s">
        <v>1057</v>
      </c>
      <c r="F465" s="48" t="s">
        <v>1058</v>
      </c>
      <c r="G465" s="48" t="s">
        <v>494</v>
      </c>
      <c r="H465" s="48" t="s">
        <v>673</v>
      </c>
      <c r="I465" s="48" t="s">
        <v>48</v>
      </c>
      <c r="J465" s="48" t="s">
        <v>48</v>
      </c>
      <c r="K465" s="48" t="s">
        <v>50</v>
      </c>
      <c r="L465" s="48" t="s">
        <v>1089</v>
      </c>
      <c r="M465" s="48" t="s">
        <v>521</v>
      </c>
      <c r="N465" s="13" t="s">
        <v>1094</v>
      </c>
      <c r="O465" s="13" t="s">
        <v>1095</v>
      </c>
      <c r="P465" s="13" t="s">
        <v>1096</v>
      </c>
      <c r="Q465" s="13" t="s">
        <v>48</v>
      </c>
      <c r="R465" s="13"/>
      <c r="S465" s="145" t="s">
        <v>1183</v>
      </c>
      <c r="T465" s="167">
        <v>0</v>
      </c>
      <c r="U465" s="167">
        <v>0</v>
      </c>
      <c r="V465" s="167">
        <v>0</v>
      </c>
      <c r="W465" s="48" t="str">
        <f t="shared" si="53"/>
        <v>CRMPD</v>
      </c>
      <c r="X465" s="13" t="str">
        <f t="shared" si="54"/>
        <v>黑龙江移动</v>
      </c>
      <c r="Y465" s="37" t="str">
        <f t="shared" si="55"/>
        <v>0</v>
      </c>
      <c r="Z465" s="166"/>
    </row>
    <row r="466" spans="1:26" ht="15" customHeight="1">
      <c r="A466" s="48" t="s">
        <v>239</v>
      </c>
      <c r="B466" s="48" t="s">
        <v>240</v>
      </c>
      <c r="C466" s="48" t="s">
        <v>63</v>
      </c>
      <c r="D466" s="48" t="s">
        <v>157</v>
      </c>
      <c r="E466" s="48" t="s">
        <v>1054</v>
      </c>
      <c r="F466" s="48" t="s">
        <v>1055</v>
      </c>
      <c r="G466" s="48" t="s">
        <v>494</v>
      </c>
      <c r="H466" s="48" t="s">
        <v>599</v>
      </c>
      <c r="I466" s="13" t="s">
        <v>48</v>
      </c>
      <c r="J466" s="13" t="s">
        <v>86</v>
      </c>
      <c r="K466" s="13"/>
      <c r="L466" s="13"/>
      <c r="M466" s="13"/>
      <c r="N466" s="13" t="s">
        <v>1169</v>
      </c>
      <c r="O466" s="13"/>
      <c r="P466" s="13"/>
      <c r="Q466" s="13" t="s">
        <v>48</v>
      </c>
      <c r="R466" s="13"/>
      <c r="S466" s="48" t="s">
        <v>1183</v>
      </c>
      <c r="T466" s="167">
        <v>0</v>
      </c>
      <c r="U466" s="167">
        <v>0</v>
      </c>
      <c r="V466" s="167">
        <v>0</v>
      </c>
      <c r="W466" s="48" t="str">
        <f t="shared" si="53"/>
        <v>CRMPD</v>
      </c>
      <c r="X466" s="13" t="str">
        <f t="shared" si="54"/>
        <v>四川移动</v>
      </c>
      <c r="Y466" s="37" t="str">
        <f t="shared" si="55"/>
        <v>0</v>
      </c>
      <c r="Z466" s="166"/>
    </row>
    <row r="467" spans="1:26" ht="15" customHeight="1">
      <c r="A467" s="48" t="s">
        <v>213</v>
      </c>
      <c r="B467" s="48" t="s">
        <v>214</v>
      </c>
      <c r="C467" s="48" t="s">
        <v>63</v>
      </c>
      <c r="D467" s="48" t="s">
        <v>64</v>
      </c>
      <c r="E467" s="48" t="s">
        <v>1103</v>
      </c>
      <c r="F467" s="48" t="s">
        <v>1104</v>
      </c>
      <c r="G467" s="48" t="s">
        <v>494</v>
      </c>
      <c r="H467" s="48" t="s">
        <v>98</v>
      </c>
      <c r="I467" s="48" t="s">
        <v>48</v>
      </c>
      <c r="J467" s="48" t="s">
        <v>48</v>
      </c>
      <c r="K467" s="48" t="s">
        <v>120</v>
      </c>
      <c r="L467" s="48" t="s">
        <v>1008</v>
      </c>
      <c r="M467" s="48" t="s">
        <v>140</v>
      </c>
      <c r="N467" s="13" t="s">
        <v>1105</v>
      </c>
      <c r="O467" s="13"/>
      <c r="P467" s="13"/>
      <c r="Q467" s="13" t="s">
        <v>48</v>
      </c>
      <c r="R467" s="13"/>
      <c r="S467" s="48" t="s">
        <v>1183</v>
      </c>
      <c r="T467" s="167">
        <v>2</v>
      </c>
      <c r="U467" s="167">
        <v>0</v>
      </c>
      <c r="V467" s="167">
        <v>0</v>
      </c>
      <c r="W467" s="48" t="str">
        <f t="shared" si="53"/>
        <v>CRMPD</v>
      </c>
      <c r="X467" s="13" t="str">
        <f t="shared" si="54"/>
        <v>湖北电信</v>
      </c>
      <c r="Y467" s="37" t="str">
        <f t="shared" si="55"/>
        <v>0</v>
      </c>
      <c r="Z467" s="166"/>
    </row>
    <row r="468" spans="1:26" ht="15" customHeight="1">
      <c r="A468" s="48" t="s">
        <v>155</v>
      </c>
      <c r="B468" s="48" t="s">
        <v>156</v>
      </c>
      <c r="C468" s="48" t="s">
        <v>63</v>
      </c>
      <c r="D468" s="48" t="s">
        <v>157</v>
      </c>
      <c r="E468" s="48" t="s">
        <v>1043</v>
      </c>
      <c r="F468" s="48" t="s">
        <v>1044</v>
      </c>
      <c r="G468" s="48" t="s">
        <v>494</v>
      </c>
      <c r="H468" s="48" t="s">
        <v>137</v>
      </c>
      <c r="I468" s="171" t="s">
        <v>48</v>
      </c>
      <c r="J468" s="171" t="s">
        <v>48</v>
      </c>
      <c r="K468" s="171" t="s">
        <v>120</v>
      </c>
      <c r="L468" s="171" t="s">
        <v>1008</v>
      </c>
      <c r="M468" s="171" t="s">
        <v>56</v>
      </c>
      <c r="N468" s="172" t="s">
        <v>1045</v>
      </c>
      <c r="O468" s="172"/>
      <c r="P468" s="172"/>
      <c r="Q468" s="172" t="s">
        <v>48</v>
      </c>
      <c r="R468" s="13"/>
      <c r="S468" s="13" t="s">
        <v>1183</v>
      </c>
      <c r="T468" s="167">
        <v>106</v>
      </c>
      <c r="U468" s="167">
        <v>0</v>
      </c>
      <c r="V468" s="167">
        <v>0</v>
      </c>
      <c r="W468" s="48" t="str">
        <f t="shared" si="53"/>
        <v>CRMPD</v>
      </c>
      <c r="X468" s="13" t="str">
        <f t="shared" si="54"/>
        <v>安徽移动</v>
      </c>
      <c r="Y468" s="37" t="str">
        <f t="shared" si="55"/>
        <v>0</v>
      </c>
      <c r="Z468" s="166"/>
    </row>
    <row r="469" spans="1:26" ht="15" customHeight="1">
      <c r="A469" s="48" t="s">
        <v>93</v>
      </c>
      <c r="B469" s="48" t="s">
        <v>12</v>
      </c>
      <c r="C469" s="48" t="s">
        <v>63</v>
      </c>
      <c r="D469" s="48" t="s">
        <v>157</v>
      </c>
      <c r="E469" s="48" t="s">
        <v>1043</v>
      </c>
      <c r="F469" s="48" t="s">
        <v>1044</v>
      </c>
      <c r="G469" s="48" t="s">
        <v>494</v>
      </c>
      <c r="H469" s="48" t="s">
        <v>137</v>
      </c>
      <c r="I469" s="48" t="s">
        <v>666</v>
      </c>
      <c r="J469" s="48" t="s">
        <v>48</v>
      </c>
      <c r="K469" s="48" t="s">
        <v>50</v>
      </c>
      <c r="L469" s="48" t="s">
        <v>1089</v>
      </c>
      <c r="M469" s="48" t="s">
        <v>521</v>
      </c>
      <c r="N469" s="13" t="s">
        <v>1091</v>
      </c>
      <c r="O469" s="13"/>
      <c r="P469" s="13"/>
      <c r="Q469" s="13" t="s">
        <v>48</v>
      </c>
      <c r="R469" s="13"/>
      <c r="S469" s="48" t="s">
        <v>1183</v>
      </c>
      <c r="T469" s="167">
        <v>18</v>
      </c>
      <c r="U469" s="167">
        <v>0</v>
      </c>
      <c r="V469" s="167">
        <v>0</v>
      </c>
      <c r="W469" s="48" t="str">
        <f t="shared" si="53"/>
        <v>CRMPD</v>
      </c>
      <c r="X469" s="13" t="str">
        <f t="shared" si="54"/>
        <v>黑龙江移动</v>
      </c>
      <c r="Y469" s="37" t="str">
        <f t="shared" si="55"/>
        <v>0</v>
      </c>
      <c r="Z469" s="166"/>
    </row>
    <row r="470" spans="1:26" ht="15" customHeight="1">
      <c r="A470" s="48" t="s">
        <v>216</v>
      </c>
      <c r="B470" s="48" t="s">
        <v>217</v>
      </c>
      <c r="C470" s="48" t="s">
        <v>63</v>
      </c>
      <c r="D470" s="48" t="s">
        <v>157</v>
      </c>
      <c r="E470" s="48" t="s">
        <v>1043</v>
      </c>
      <c r="F470" s="48" t="s">
        <v>1044</v>
      </c>
      <c r="G470" s="48" t="s">
        <v>494</v>
      </c>
      <c r="H470" s="48" t="s">
        <v>137</v>
      </c>
      <c r="I470" s="48" t="s">
        <v>48</v>
      </c>
      <c r="J470" s="48" t="s">
        <v>86</v>
      </c>
      <c r="K470" s="48"/>
      <c r="L470" s="48"/>
      <c r="M470" s="48"/>
      <c r="N470" s="13" t="s">
        <v>1115</v>
      </c>
      <c r="O470" s="13"/>
      <c r="P470" s="13"/>
      <c r="Q470" s="13" t="s">
        <v>48</v>
      </c>
      <c r="R470" s="13"/>
      <c r="S470" s="48" t="s">
        <v>1183</v>
      </c>
      <c r="T470" s="167">
        <v>1</v>
      </c>
      <c r="U470" s="167">
        <v>0</v>
      </c>
      <c r="V470" s="167">
        <v>0</v>
      </c>
      <c r="W470" s="48" t="str">
        <f t="shared" si="53"/>
        <v>CRMPD</v>
      </c>
      <c r="X470" s="13" t="str">
        <f t="shared" si="54"/>
        <v>吉林移动</v>
      </c>
      <c r="Y470" s="37" t="str">
        <f t="shared" si="55"/>
        <v>0</v>
      </c>
      <c r="Z470" s="166"/>
    </row>
    <row r="471" spans="1:26" ht="15" customHeight="1">
      <c r="A471" s="48" t="s">
        <v>155</v>
      </c>
      <c r="B471" s="48" t="s">
        <v>156</v>
      </c>
      <c r="C471" s="48" t="s">
        <v>517</v>
      </c>
      <c r="D471" s="48" t="s">
        <v>1034</v>
      </c>
      <c r="E471" s="48" t="s">
        <v>1035</v>
      </c>
      <c r="F471" s="48" t="s">
        <v>1015</v>
      </c>
      <c r="G471" s="48" t="s">
        <v>494</v>
      </c>
      <c r="H471" s="48" t="s">
        <v>98</v>
      </c>
      <c r="I471" s="171" t="s">
        <v>48</v>
      </c>
      <c r="J471" s="171" t="s">
        <v>48</v>
      </c>
      <c r="K471" s="171" t="s">
        <v>120</v>
      </c>
      <c r="L471" s="171" t="s">
        <v>1041</v>
      </c>
      <c r="M471" s="171" t="s">
        <v>521</v>
      </c>
      <c r="N471" s="172" t="s">
        <v>1036</v>
      </c>
      <c r="O471" s="172"/>
      <c r="P471" s="172"/>
      <c r="Q471" s="172" t="s">
        <v>48</v>
      </c>
      <c r="R471" s="13"/>
      <c r="S471" s="145" t="s">
        <v>471</v>
      </c>
      <c r="T471" s="217">
        <v>25</v>
      </c>
      <c r="U471" s="167">
        <v>0</v>
      </c>
      <c r="V471" s="167">
        <v>0</v>
      </c>
      <c r="W471" s="48" t="str">
        <f t="shared" si="53"/>
        <v>CRMPD</v>
      </c>
      <c r="X471" s="13" t="str">
        <f t="shared" si="54"/>
        <v>安徽移动</v>
      </c>
      <c r="Y471" s="37" t="str">
        <f t="shared" si="55"/>
        <v>0</v>
      </c>
      <c r="Z471" s="166"/>
    </row>
    <row r="472" spans="1:26" ht="15" customHeight="1">
      <c r="A472" s="48" t="s">
        <v>155</v>
      </c>
      <c r="B472" s="48" t="s">
        <v>156</v>
      </c>
      <c r="C472" s="48" t="s">
        <v>63</v>
      </c>
      <c r="D472" s="48" t="s">
        <v>157</v>
      </c>
      <c r="E472" s="48" t="s">
        <v>1037</v>
      </c>
      <c r="F472" s="48" t="s">
        <v>1015</v>
      </c>
      <c r="G472" s="48" t="s">
        <v>494</v>
      </c>
      <c r="H472" s="48" t="s">
        <v>98</v>
      </c>
      <c r="I472" s="171" t="s">
        <v>48</v>
      </c>
      <c r="J472" s="171" t="s">
        <v>48</v>
      </c>
      <c r="K472" s="171" t="s">
        <v>120</v>
      </c>
      <c r="L472" s="171" t="s">
        <v>1041</v>
      </c>
      <c r="M472" s="171" t="s">
        <v>521</v>
      </c>
      <c r="N472" s="172" t="s">
        <v>1036</v>
      </c>
      <c r="O472" s="172"/>
      <c r="P472" s="172"/>
      <c r="Q472" s="172" t="s">
        <v>1385</v>
      </c>
      <c r="R472" s="13"/>
      <c r="S472" s="145" t="s">
        <v>471</v>
      </c>
      <c r="T472" s="217"/>
      <c r="U472" s="167">
        <v>0</v>
      </c>
      <c r="V472" s="167">
        <v>0</v>
      </c>
      <c r="W472" s="48" t="str">
        <f t="shared" si="53"/>
        <v>CRMPD</v>
      </c>
      <c r="X472" s="13" t="str">
        <f t="shared" si="54"/>
        <v>安徽移动</v>
      </c>
      <c r="Y472" s="37" t="str">
        <f t="shared" si="55"/>
        <v>0</v>
      </c>
      <c r="Z472" s="166"/>
    </row>
    <row r="473" spans="1:26" ht="15" customHeight="1">
      <c r="A473" s="48" t="s">
        <v>155</v>
      </c>
      <c r="B473" s="48" t="s">
        <v>156</v>
      </c>
      <c r="C473" s="48" t="s">
        <v>63</v>
      </c>
      <c r="D473" s="48" t="s">
        <v>157</v>
      </c>
      <c r="E473" s="48" t="s">
        <v>1066</v>
      </c>
      <c r="F473" s="48" t="s">
        <v>1067</v>
      </c>
      <c r="G473" s="48" t="s">
        <v>494</v>
      </c>
      <c r="H473" s="48" t="s">
        <v>98</v>
      </c>
      <c r="I473" s="171" t="s">
        <v>48</v>
      </c>
      <c r="J473" s="171" t="s">
        <v>48</v>
      </c>
      <c r="K473" s="171" t="s">
        <v>120</v>
      </c>
      <c r="L473" s="171" t="s">
        <v>1041</v>
      </c>
      <c r="M473" s="171" t="s">
        <v>521</v>
      </c>
      <c r="N473" s="172" t="s">
        <v>1036</v>
      </c>
      <c r="O473" s="172"/>
      <c r="P473" s="172"/>
      <c r="Q473" s="172" t="s">
        <v>48</v>
      </c>
      <c r="R473" s="13"/>
      <c r="S473" s="145" t="s">
        <v>471</v>
      </c>
      <c r="T473" s="217"/>
      <c r="U473" s="167">
        <v>0</v>
      </c>
      <c r="V473" s="167">
        <v>0</v>
      </c>
      <c r="W473" s="48" t="str">
        <f t="shared" si="53"/>
        <v>CRMPD</v>
      </c>
      <c r="X473" s="13" t="str">
        <f t="shared" si="54"/>
        <v>安徽移动</v>
      </c>
      <c r="Y473" s="37" t="str">
        <f t="shared" si="55"/>
        <v>0</v>
      </c>
      <c r="Z473" s="166"/>
    </row>
    <row r="474" spans="1:26" ht="15" customHeight="1">
      <c r="A474" s="48" t="s">
        <v>155</v>
      </c>
      <c r="B474" s="48" t="s">
        <v>156</v>
      </c>
      <c r="C474" s="48" t="s">
        <v>165</v>
      </c>
      <c r="D474" s="48" t="s">
        <v>166</v>
      </c>
      <c r="E474" s="48" t="s">
        <v>1014</v>
      </c>
      <c r="F474" s="48" t="s">
        <v>1015</v>
      </c>
      <c r="G474" s="48" t="s">
        <v>494</v>
      </c>
      <c r="H474" s="48" t="s">
        <v>98</v>
      </c>
      <c r="I474" s="171" t="s">
        <v>48</v>
      </c>
      <c r="J474" s="171" t="s">
        <v>48</v>
      </c>
      <c r="K474" s="171" t="s">
        <v>120</v>
      </c>
      <c r="L474" s="171" t="s">
        <v>1041</v>
      </c>
      <c r="M474" s="171" t="s">
        <v>521</v>
      </c>
      <c r="N474" s="172" t="s">
        <v>1036</v>
      </c>
      <c r="O474" s="172"/>
      <c r="P474" s="172"/>
      <c r="Q474" s="172" t="s">
        <v>48</v>
      </c>
      <c r="R474" s="13"/>
      <c r="S474" s="145" t="s">
        <v>471</v>
      </c>
      <c r="T474" s="217"/>
      <c r="U474" s="167">
        <v>0</v>
      </c>
      <c r="V474" s="167">
        <v>0</v>
      </c>
      <c r="W474" s="48" t="str">
        <f t="shared" si="53"/>
        <v>CRMPD</v>
      </c>
      <c r="X474" s="13" t="str">
        <f t="shared" si="54"/>
        <v>安徽移动</v>
      </c>
      <c r="Y474" s="37" t="str">
        <f t="shared" si="55"/>
        <v>0</v>
      </c>
      <c r="Z474" s="166"/>
    </row>
    <row r="475" spans="1:26" ht="15" customHeight="1">
      <c r="A475" s="48" t="s">
        <v>155</v>
      </c>
      <c r="B475" s="48" t="s">
        <v>156</v>
      </c>
      <c r="C475" s="48" t="s">
        <v>94</v>
      </c>
      <c r="D475" s="48" t="s">
        <v>95</v>
      </c>
      <c r="E475" s="48" t="s">
        <v>1014</v>
      </c>
      <c r="F475" s="48" t="s">
        <v>1015</v>
      </c>
      <c r="G475" s="48" t="s">
        <v>494</v>
      </c>
      <c r="H475" s="48" t="s">
        <v>98</v>
      </c>
      <c r="I475" s="171" t="s">
        <v>48</v>
      </c>
      <c r="J475" s="171" t="s">
        <v>48</v>
      </c>
      <c r="K475" s="171" t="s">
        <v>120</v>
      </c>
      <c r="L475" s="171" t="s">
        <v>1041</v>
      </c>
      <c r="M475" s="171" t="s">
        <v>521</v>
      </c>
      <c r="N475" s="172" t="s">
        <v>1036</v>
      </c>
      <c r="O475" s="172"/>
      <c r="P475" s="172"/>
      <c r="Q475" s="172" t="s">
        <v>48</v>
      </c>
      <c r="R475" s="13"/>
      <c r="S475" s="145" t="s">
        <v>471</v>
      </c>
      <c r="T475" s="217"/>
      <c r="U475" s="167">
        <v>0</v>
      </c>
      <c r="V475" s="167">
        <v>0</v>
      </c>
      <c r="W475" s="48" t="str">
        <f t="shared" si="53"/>
        <v>CRMPD</v>
      </c>
      <c r="X475" s="13" t="str">
        <f t="shared" si="54"/>
        <v>安徽移动</v>
      </c>
      <c r="Y475" s="37" t="str">
        <f t="shared" si="55"/>
        <v>0</v>
      </c>
      <c r="Z475" s="166"/>
    </row>
    <row r="476" spans="1:26" ht="15" customHeight="1">
      <c r="A476" s="48" t="s">
        <v>241</v>
      </c>
      <c r="B476" s="48" t="s">
        <v>242</v>
      </c>
      <c r="C476" s="48" t="s">
        <v>360</v>
      </c>
      <c r="D476" s="48" t="s">
        <v>16</v>
      </c>
      <c r="E476" s="48" t="s">
        <v>1005</v>
      </c>
      <c r="F476" s="48" t="s">
        <v>1006</v>
      </c>
      <c r="G476" s="48" t="s">
        <v>494</v>
      </c>
      <c r="H476" s="48" t="s">
        <v>1007</v>
      </c>
      <c r="I476" s="13" t="s">
        <v>48</v>
      </c>
      <c r="J476" s="13" t="s">
        <v>48</v>
      </c>
      <c r="K476" s="13" t="s">
        <v>120</v>
      </c>
      <c r="L476" s="13" t="s">
        <v>1008</v>
      </c>
      <c r="M476" s="13" t="s">
        <v>140</v>
      </c>
      <c r="N476" s="13" t="s">
        <v>1141</v>
      </c>
      <c r="O476" s="13" t="s">
        <v>268</v>
      </c>
      <c r="P476" s="13" t="s">
        <v>268</v>
      </c>
      <c r="Q476" s="13" t="s">
        <v>48</v>
      </c>
      <c r="R476" s="13"/>
      <c r="S476" s="48" t="s">
        <v>1183</v>
      </c>
      <c r="T476" s="167">
        <v>17</v>
      </c>
      <c r="U476" s="167">
        <v>0</v>
      </c>
      <c r="V476" s="167">
        <v>0</v>
      </c>
      <c r="W476" s="48" t="str">
        <f t="shared" si="53"/>
        <v>CRMPD</v>
      </c>
      <c r="X476" s="13" t="str">
        <f t="shared" si="54"/>
        <v>天津电信</v>
      </c>
      <c r="Y476" s="37" t="str">
        <f t="shared" si="55"/>
        <v>1</v>
      </c>
      <c r="Z476" s="166"/>
    </row>
    <row r="477" spans="1:26" ht="15" customHeight="1">
      <c r="A477" s="48" t="s">
        <v>234</v>
      </c>
      <c r="B477" s="48" t="s">
        <v>235</v>
      </c>
      <c r="C477" s="48" t="s">
        <v>63</v>
      </c>
      <c r="D477" s="48" t="s">
        <v>64</v>
      </c>
      <c r="E477" s="48" t="s">
        <v>1005</v>
      </c>
      <c r="F477" s="48" t="s">
        <v>1006</v>
      </c>
      <c r="G477" s="48" t="s">
        <v>494</v>
      </c>
      <c r="H477" s="48" t="s">
        <v>1007</v>
      </c>
      <c r="I477" s="13" t="s">
        <v>48</v>
      </c>
      <c r="J477" s="13" t="s">
        <v>48</v>
      </c>
      <c r="K477" s="13" t="s">
        <v>120</v>
      </c>
      <c r="L477" s="13" t="s">
        <v>1008</v>
      </c>
      <c r="M477" s="13" t="s">
        <v>140</v>
      </c>
      <c r="N477" s="13" t="s">
        <v>1141</v>
      </c>
      <c r="O477" s="13"/>
      <c r="P477" s="13"/>
      <c r="Q477" s="13" t="s">
        <v>48</v>
      </c>
      <c r="R477" s="13"/>
      <c r="S477" s="48" t="s">
        <v>1183</v>
      </c>
      <c r="T477" s="217">
        <v>17</v>
      </c>
      <c r="U477" s="167">
        <v>0</v>
      </c>
      <c r="V477" s="167">
        <v>0</v>
      </c>
      <c r="W477" s="48" t="str">
        <f t="shared" si="53"/>
        <v>CRMPD</v>
      </c>
      <c r="X477" s="13" t="str">
        <f t="shared" si="54"/>
        <v>山西电信</v>
      </c>
      <c r="Y477" s="37" t="str">
        <f t="shared" si="55"/>
        <v>0</v>
      </c>
      <c r="Z477" s="166"/>
    </row>
    <row r="478" spans="1:26" ht="15" customHeight="1">
      <c r="A478" s="48" t="s">
        <v>234</v>
      </c>
      <c r="B478" s="48" t="s">
        <v>235</v>
      </c>
      <c r="C478" s="48" t="s">
        <v>63</v>
      </c>
      <c r="D478" s="48" t="s">
        <v>64</v>
      </c>
      <c r="E478" s="48" t="s">
        <v>1026</v>
      </c>
      <c r="F478" s="48" t="s">
        <v>1027</v>
      </c>
      <c r="G478" s="48" t="s">
        <v>494</v>
      </c>
      <c r="H478" s="48" t="s">
        <v>137</v>
      </c>
      <c r="I478" s="13" t="s">
        <v>48</v>
      </c>
      <c r="J478" s="13" t="s">
        <v>48</v>
      </c>
      <c r="K478" s="13" t="s">
        <v>120</v>
      </c>
      <c r="L478" s="13" t="s">
        <v>1008</v>
      </c>
      <c r="M478" s="13" t="s">
        <v>140</v>
      </c>
      <c r="N478" s="13" t="s">
        <v>1141</v>
      </c>
      <c r="O478" s="13"/>
      <c r="P478" s="13"/>
      <c r="Q478" s="13" t="s">
        <v>48</v>
      </c>
      <c r="R478" s="13"/>
      <c r="S478" s="48" t="s">
        <v>1182</v>
      </c>
      <c r="T478" s="217"/>
      <c r="U478" s="167">
        <v>0</v>
      </c>
      <c r="V478" s="167">
        <v>0</v>
      </c>
      <c r="W478" s="48" t="str">
        <f t="shared" si="53"/>
        <v>CRMPD</v>
      </c>
      <c r="X478" s="13" t="str">
        <f t="shared" si="54"/>
        <v>山西电信</v>
      </c>
      <c r="Y478" s="37" t="str">
        <f t="shared" si="55"/>
        <v>0</v>
      </c>
      <c r="Z478" s="166"/>
    </row>
    <row r="479" spans="1:26" ht="15" customHeight="1">
      <c r="A479" s="48" t="s">
        <v>234</v>
      </c>
      <c r="B479" s="48" t="s">
        <v>235</v>
      </c>
      <c r="C479" s="48" t="s">
        <v>360</v>
      </c>
      <c r="D479" s="48" t="s">
        <v>16</v>
      </c>
      <c r="E479" s="48" t="s">
        <v>1016</v>
      </c>
      <c r="F479" s="48" t="s">
        <v>1017</v>
      </c>
      <c r="G479" s="48" t="s">
        <v>494</v>
      </c>
      <c r="H479" s="48" t="s">
        <v>41</v>
      </c>
      <c r="I479" s="13" t="s">
        <v>48</v>
      </c>
      <c r="J479" s="13" t="s">
        <v>48</v>
      </c>
      <c r="K479" s="13" t="s">
        <v>120</v>
      </c>
      <c r="L479" s="13" t="s">
        <v>1008</v>
      </c>
      <c r="M479" s="13" t="s">
        <v>140</v>
      </c>
      <c r="N479" s="13" t="s">
        <v>1141</v>
      </c>
      <c r="O479" s="13"/>
      <c r="P479" s="13"/>
      <c r="Q479" s="13" t="s">
        <v>48</v>
      </c>
      <c r="R479" s="13"/>
      <c r="S479" s="48" t="s">
        <v>1182</v>
      </c>
      <c r="T479" s="217"/>
      <c r="U479" s="167">
        <v>0</v>
      </c>
      <c r="V479" s="167">
        <v>0</v>
      </c>
      <c r="W479" s="48" t="str">
        <f t="shared" si="53"/>
        <v>CRMPD</v>
      </c>
      <c r="X479" s="13" t="str">
        <f t="shared" si="54"/>
        <v>山西电信</v>
      </c>
      <c r="Y479" s="37" t="str">
        <f t="shared" si="55"/>
        <v>0</v>
      </c>
      <c r="Z479" s="166"/>
    </row>
    <row r="480" spans="1:26" ht="15" customHeight="1">
      <c r="A480" s="48" t="s">
        <v>234</v>
      </c>
      <c r="B480" s="48" t="s">
        <v>235</v>
      </c>
      <c r="C480" s="48" t="s">
        <v>360</v>
      </c>
      <c r="D480" s="48" t="s">
        <v>16</v>
      </c>
      <c r="E480" s="48" t="s">
        <v>1026</v>
      </c>
      <c r="F480" s="48" t="s">
        <v>1027</v>
      </c>
      <c r="G480" s="48" t="s">
        <v>494</v>
      </c>
      <c r="H480" s="48" t="s">
        <v>137</v>
      </c>
      <c r="I480" s="13" t="s">
        <v>48</v>
      </c>
      <c r="J480" s="13" t="s">
        <v>48</v>
      </c>
      <c r="K480" s="13" t="s">
        <v>120</v>
      </c>
      <c r="L480" s="13" t="s">
        <v>1008</v>
      </c>
      <c r="M480" s="13" t="s">
        <v>140</v>
      </c>
      <c r="N480" s="13" t="s">
        <v>1141</v>
      </c>
      <c r="O480" s="13"/>
      <c r="P480" s="13"/>
      <c r="Q480" s="13" t="s">
        <v>48</v>
      </c>
      <c r="R480" s="13"/>
      <c r="S480" s="48" t="s">
        <v>1182</v>
      </c>
      <c r="T480" s="217"/>
      <c r="U480" s="167">
        <v>0</v>
      </c>
      <c r="V480" s="167">
        <v>0</v>
      </c>
      <c r="W480" s="48" t="str">
        <f t="shared" si="53"/>
        <v>CRMPD</v>
      </c>
      <c r="X480" s="13" t="str">
        <f t="shared" si="54"/>
        <v>山西电信</v>
      </c>
      <c r="Y480" s="37" t="str">
        <f t="shared" si="55"/>
        <v>0</v>
      </c>
      <c r="Z480" s="166"/>
    </row>
    <row r="481" spans="1:40" ht="15" customHeight="1">
      <c r="A481" s="48" t="s">
        <v>234</v>
      </c>
      <c r="B481" s="48" t="s">
        <v>235</v>
      </c>
      <c r="C481" s="48" t="s">
        <v>360</v>
      </c>
      <c r="D481" s="48" t="s">
        <v>16</v>
      </c>
      <c r="E481" s="48" t="s">
        <v>1005</v>
      </c>
      <c r="F481" s="48" t="s">
        <v>1006</v>
      </c>
      <c r="G481" s="48" t="s">
        <v>494</v>
      </c>
      <c r="H481" s="48" t="s">
        <v>1007</v>
      </c>
      <c r="I481" s="13" t="s">
        <v>48</v>
      </c>
      <c r="J481" s="13" t="s">
        <v>48</v>
      </c>
      <c r="K481" s="13" t="s">
        <v>50</v>
      </c>
      <c r="L481" s="13" t="s">
        <v>1008</v>
      </c>
      <c r="M481" s="13" t="s">
        <v>140</v>
      </c>
      <c r="N481" s="13" t="s">
        <v>1141</v>
      </c>
      <c r="O481" s="13"/>
      <c r="P481" s="13"/>
      <c r="Q481" s="13" t="s">
        <v>48</v>
      </c>
      <c r="R481" s="13"/>
      <c r="S481" s="48" t="s">
        <v>1183</v>
      </c>
      <c r="T481" s="217"/>
      <c r="U481" s="167">
        <v>0</v>
      </c>
      <c r="V481" s="167">
        <v>0</v>
      </c>
      <c r="W481" s="48" t="str">
        <f t="shared" si="53"/>
        <v>CRMPD</v>
      </c>
      <c r="X481" s="13" t="str">
        <f t="shared" si="54"/>
        <v>山西电信</v>
      </c>
      <c r="Y481" s="37" t="str">
        <f t="shared" si="55"/>
        <v>0</v>
      </c>
      <c r="Z481" s="166"/>
    </row>
    <row r="482" spans="1:40" ht="15" customHeight="1">
      <c r="A482" s="48" t="s">
        <v>308</v>
      </c>
      <c r="B482" s="48" t="s">
        <v>309</v>
      </c>
      <c r="C482" s="48" t="s">
        <v>360</v>
      </c>
      <c r="D482" s="48" t="s">
        <v>16</v>
      </c>
      <c r="E482" s="48" t="s">
        <v>1005</v>
      </c>
      <c r="F482" s="48" t="s">
        <v>1006</v>
      </c>
      <c r="G482" s="48" t="s">
        <v>494</v>
      </c>
      <c r="H482" s="48" t="s">
        <v>1007</v>
      </c>
      <c r="I482" s="48" t="s">
        <v>48</v>
      </c>
      <c r="J482" s="48" t="s">
        <v>86</v>
      </c>
      <c r="K482" s="48"/>
      <c r="L482" s="48"/>
      <c r="M482" s="48"/>
      <c r="N482" s="13" t="s">
        <v>1110</v>
      </c>
      <c r="O482" s="13"/>
      <c r="P482" s="13"/>
      <c r="Q482" s="13" t="s">
        <v>48</v>
      </c>
      <c r="R482" s="13"/>
      <c r="S482" s="48" t="s">
        <v>1183</v>
      </c>
      <c r="T482" s="167">
        <v>0</v>
      </c>
      <c r="U482" s="167">
        <v>0</v>
      </c>
      <c r="V482" s="167">
        <v>0</v>
      </c>
      <c r="W482" s="48" t="str">
        <f t="shared" si="53"/>
        <v>CRMPD</v>
      </c>
      <c r="X482" s="13" t="str">
        <f t="shared" si="54"/>
        <v>吉林电信</v>
      </c>
      <c r="Y482" s="37" t="str">
        <f t="shared" si="55"/>
        <v>0</v>
      </c>
      <c r="Z482" s="166"/>
    </row>
    <row r="483" spans="1:40" ht="15" customHeight="1">
      <c r="A483" s="48" t="s">
        <v>216</v>
      </c>
      <c r="B483" s="48" t="s">
        <v>217</v>
      </c>
      <c r="C483" s="48" t="s">
        <v>63</v>
      </c>
      <c r="D483" s="48" t="s">
        <v>157</v>
      </c>
      <c r="E483" s="48" t="s">
        <v>1112</v>
      </c>
      <c r="F483" s="48" t="s">
        <v>1006</v>
      </c>
      <c r="G483" s="48" t="s">
        <v>494</v>
      </c>
      <c r="H483" s="48" t="s">
        <v>1113</v>
      </c>
      <c r="I483" s="48" t="s">
        <v>48</v>
      </c>
      <c r="J483" s="48" t="s">
        <v>86</v>
      </c>
      <c r="K483" s="48"/>
      <c r="L483" s="48"/>
      <c r="M483" s="48"/>
      <c r="N483" s="13" t="s">
        <v>1114</v>
      </c>
      <c r="O483" s="13"/>
      <c r="P483" s="13"/>
      <c r="Q483" s="13" t="s">
        <v>48</v>
      </c>
      <c r="R483" s="13"/>
      <c r="S483" s="48" t="s">
        <v>1183</v>
      </c>
      <c r="T483" s="167">
        <v>1</v>
      </c>
      <c r="U483" s="167">
        <v>0</v>
      </c>
      <c r="V483" s="167">
        <v>0</v>
      </c>
      <c r="W483" s="48" t="str">
        <f t="shared" si="53"/>
        <v>CRMPD</v>
      </c>
      <c r="X483" s="13" t="str">
        <f t="shared" si="54"/>
        <v>吉林移动</v>
      </c>
      <c r="Y483" s="37" t="str">
        <f t="shared" si="55"/>
        <v>0</v>
      </c>
      <c r="Z483" s="166"/>
    </row>
    <row r="484" spans="1:40" ht="15" customHeight="1">
      <c r="A484" s="48" t="s">
        <v>239</v>
      </c>
      <c r="B484" s="48" t="s">
        <v>240</v>
      </c>
      <c r="C484" s="48" t="s">
        <v>63</v>
      </c>
      <c r="D484" s="48" t="s">
        <v>157</v>
      </c>
      <c r="E484" s="48" t="s">
        <v>1049</v>
      </c>
      <c r="F484" s="48" t="s">
        <v>1006</v>
      </c>
      <c r="G484" s="48" t="s">
        <v>494</v>
      </c>
      <c r="H484" s="48" t="s">
        <v>1050</v>
      </c>
      <c r="I484" s="13" t="s">
        <v>48</v>
      </c>
      <c r="J484" s="13" t="s">
        <v>86</v>
      </c>
      <c r="K484" s="13"/>
      <c r="L484" s="13"/>
      <c r="M484" s="13"/>
      <c r="N484" s="13" t="s">
        <v>1168</v>
      </c>
      <c r="O484" s="13"/>
      <c r="P484" s="13"/>
      <c r="Q484" s="13" t="s">
        <v>48</v>
      </c>
      <c r="R484" s="13"/>
      <c r="S484" s="48" t="s">
        <v>1183</v>
      </c>
      <c r="T484" s="167">
        <v>12</v>
      </c>
      <c r="U484" s="167">
        <v>0</v>
      </c>
      <c r="V484" s="167">
        <v>0</v>
      </c>
      <c r="W484" s="48" t="str">
        <f t="shared" si="53"/>
        <v>CRMPD</v>
      </c>
      <c r="X484" s="13" t="str">
        <f t="shared" si="54"/>
        <v>四川移动</v>
      </c>
      <c r="Y484" s="37" t="str">
        <f t="shared" si="55"/>
        <v>0</v>
      </c>
      <c r="Z484" s="166"/>
    </row>
    <row r="485" spans="1:40" ht="15" customHeight="1">
      <c r="A485" s="48" t="s">
        <v>155</v>
      </c>
      <c r="B485" s="48" t="s">
        <v>156</v>
      </c>
      <c r="C485" s="48" t="s">
        <v>63</v>
      </c>
      <c r="D485" s="48" t="s">
        <v>157</v>
      </c>
      <c r="E485" s="48" t="s">
        <v>1038</v>
      </c>
      <c r="F485" s="48" t="s">
        <v>1039</v>
      </c>
      <c r="G485" s="48" t="s">
        <v>494</v>
      </c>
      <c r="H485" s="48" t="s">
        <v>1040</v>
      </c>
      <c r="I485" s="171" t="s">
        <v>48</v>
      </c>
      <c r="J485" s="171" t="s">
        <v>48</v>
      </c>
      <c r="K485" s="171" t="s">
        <v>120</v>
      </c>
      <c r="L485" s="171" t="s">
        <v>1041</v>
      </c>
      <c r="M485" s="171" t="s">
        <v>521</v>
      </c>
      <c r="N485" s="172" t="s">
        <v>1042</v>
      </c>
      <c r="O485" s="172"/>
      <c r="P485" s="172"/>
      <c r="Q485" s="172" t="s">
        <v>48</v>
      </c>
      <c r="R485" s="13"/>
      <c r="S485" s="13" t="s">
        <v>1183</v>
      </c>
      <c r="T485" s="167">
        <v>178</v>
      </c>
      <c r="U485" s="167">
        <v>0</v>
      </c>
      <c r="V485" s="167">
        <v>0</v>
      </c>
      <c r="W485" s="48" t="str">
        <f t="shared" si="53"/>
        <v>CRMPD</v>
      </c>
      <c r="X485" s="13" t="str">
        <f t="shared" si="54"/>
        <v>安徽移动</v>
      </c>
      <c r="Y485" s="37" t="str">
        <f t="shared" si="55"/>
        <v>0</v>
      </c>
      <c r="Z485" s="166"/>
    </row>
    <row r="486" spans="1:40" ht="15" customHeight="1">
      <c r="A486" s="48" t="s">
        <v>239</v>
      </c>
      <c r="B486" s="48" t="s">
        <v>240</v>
      </c>
      <c r="C486" s="48" t="s">
        <v>63</v>
      </c>
      <c r="D486" s="48" t="s">
        <v>157</v>
      </c>
      <c r="E486" s="48" t="s">
        <v>1038</v>
      </c>
      <c r="F486" s="48" t="s">
        <v>1039</v>
      </c>
      <c r="G486" s="48" t="s">
        <v>494</v>
      </c>
      <c r="H486" s="48" t="s">
        <v>1040</v>
      </c>
      <c r="I486" s="13" t="s">
        <v>48</v>
      </c>
      <c r="J486" s="13" t="s">
        <v>86</v>
      </c>
      <c r="K486" s="13"/>
      <c r="L486" s="13"/>
      <c r="M486" s="13"/>
      <c r="N486" s="13" t="s">
        <v>1167</v>
      </c>
      <c r="O486" s="13"/>
      <c r="P486" s="13"/>
      <c r="Q486" s="13" t="s">
        <v>48</v>
      </c>
      <c r="R486" s="13"/>
      <c r="S486" s="48" t="s">
        <v>1183</v>
      </c>
      <c r="T486" s="167">
        <v>46</v>
      </c>
      <c r="U486" s="167">
        <v>0</v>
      </c>
      <c r="V486" s="167">
        <v>0</v>
      </c>
      <c r="W486" s="48" t="str">
        <f t="shared" si="53"/>
        <v>CRMPD</v>
      </c>
      <c r="X486" s="13" t="str">
        <f t="shared" si="54"/>
        <v>四川移动</v>
      </c>
      <c r="Y486" s="37" t="str">
        <f t="shared" si="55"/>
        <v>0</v>
      </c>
      <c r="Z486" s="166"/>
    </row>
    <row r="487" spans="1:40" ht="15" customHeight="1">
      <c r="A487" s="48" t="s">
        <v>234</v>
      </c>
      <c r="B487" s="48" t="s">
        <v>235</v>
      </c>
      <c r="C487" s="48" t="s">
        <v>63</v>
      </c>
      <c r="D487" s="48" t="s">
        <v>64</v>
      </c>
      <c r="E487" s="48" t="s">
        <v>1135</v>
      </c>
      <c r="F487" s="48" t="s">
        <v>1039</v>
      </c>
      <c r="G487" s="48" t="s">
        <v>494</v>
      </c>
      <c r="H487" s="48" t="s">
        <v>1136</v>
      </c>
      <c r="I487" s="13" t="s">
        <v>48</v>
      </c>
      <c r="J487" s="13" t="s">
        <v>48</v>
      </c>
      <c r="K487" s="13" t="s">
        <v>120</v>
      </c>
      <c r="L487" s="13" t="s">
        <v>1008</v>
      </c>
      <c r="M487" s="13" t="s">
        <v>140</v>
      </c>
      <c r="N487" s="13" t="s">
        <v>1137</v>
      </c>
      <c r="O487" s="13"/>
      <c r="P487" s="13"/>
      <c r="Q487" s="13" t="s">
        <v>48</v>
      </c>
      <c r="R487" s="13"/>
      <c r="S487" s="48" t="s">
        <v>1183</v>
      </c>
      <c r="T487" s="167">
        <v>0</v>
      </c>
      <c r="U487" s="167">
        <v>0</v>
      </c>
      <c r="V487" s="167">
        <v>0</v>
      </c>
      <c r="W487" s="48" t="str">
        <f t="shared" si="53"/>
        <v>CRMPD</v>
      </c>
      <c r="X487" s="13" t="str">
        <f t="shared" si="54"/>
        <v>山西电信</v>
      </c>
      <c r="Y487" s="37" t="str">
        <f t="shared" si="55"/>
        <v>0</v>
      </c>
      <c r="Z487" s="166"/>
    </row>
    <row r="488" spans="1:40" ht="15" customHeight="1">
      <c r="A488" s="48" t="s">
        <v>101</v>
      </c>
      <c r="B488" s="48" t="s">
        <v>102</v>
      </c>
      <c r="C488" s="48" t="s">
        <v>57</v>
      </c>
      <c r="D488" s="48" t="s">
        <v>16</v>
      </c>
      <c r="E488" s="48" t="s">
        <v>1126</v>
      </c>
      <c r="F488" s="48" t="s">
        <v>1039</v>
      </c>
      <c r="G488" s="48" t="s">
        <v>494</v>
      </c>
      <c r="H488" s="48" t="s">
        <v>72</v>
      </c>
      <c r="I488" s="48" t="s">
        <v>48</v>
      </c>
      <c r="J488" s="48" t="s">
        <v>48</v>
      </c>
      <c r="K488" s="48" t="s">
        <v>120</v>
      </c>
      <c r="L488" s="48"/>
      <c r="M488" s="48" t="s">
        <v>521</v>
      </c>
      <c r="N488" s="13" t="s">
        <v>1127</v>
      </c>
      <c r="O488" s="13"/>
      <c r="P488" s="13"/>
      <c r="Q488" s="13" t="s">
        <v>48</v>
      </c>
      <c r="R488" s="13"/>
      <c r="S488" s="48" t="s">
        <v>1183</v>
      </c>
      <c r="T488" s="217">
        <v>2</v>
      </c>
      <c r="U488" s="167">
        <v>0</v>
      </c>
      <c r="V488" s="167">
        <v>0</v>
      </c>
      <c r="W488" s="48" t="str">
        <f t="shared" si="53"/>
        <v>CRMPD</v>
      </c>
      <c r="X488" s="13" t="str">
        <f t="shared" si="54"/>
        <v>联通总部</v>
      </c>
      <c r="Y488" s="37" t="str">
        <f t="shared" si="55"/>
        <v>0</v>
      </c>
      <c r="Z488" s="166"/>
    </row>
    <row r="489" spans="1:40" ht="15" customHeight="1">
      <c r="A489" s="48" t="s">
        <v>101</v>
      </c>
      <c r="B489" s="48" t="s">
        <v>102</v>
      </c>
      <c r="C489" s="48" t="s">
        <v>57</v>
      </c>
      <c r="D489" s="48" t="s">
        <v>16</v>
      </c>
      <c r="E489" s="48" t="s">
        <v>1016</v>
      </c>
      <c r="F489" s="48" t="s">
        <v>1017</v>
      </c>
      <c r="G489" s="48" t="s">
        <v>494</v>
      </c>
      <c r="H489" s="48" t="s">
        <v>41</v>
      </c>
      <c r="I489" s="48" t="s">
        <v>666</v>
      </c>
      <c r="J489" s="48" t="s">
        <v>48</v>
      </c>
      <c r="K489" s="48" t="s">
        <v>120</v>
      </c>
      <c r="L489" s="48"/>
      <c r="M489" s="48" t="s">
        <v>521</v>
      </c>
      <c r="N489" s="13" t="s">
        <v>1127</v>
      </c>
      <c r="O489" s="13"/>
      <c r="P489" s="13"/>
      <c r="Q489" s="13" t="s">
        <v>48</v>
      </c>
      <c r="R489" s="13"/>
      <c r="S489" s="48" t="s">
        <v>1182</v>
      </c>
      <c r="T489" s="217"/>
      <c r="U489" s="167">
        <v>0</v>
      </c>
      <c r="V489" s="167">
        <v>0</v>
      </c>
      <c r="W489" s="48" t="str">
        <f t="shared" si="53"/>
        <v>CRMPD</v>
      </c>
      <c r="X489" s="13" t="str">
        <f t="shared" si="54"/>
        <v>联通总部</v>
      </c>
      <c r="Y489" s="37" t="str">
        <f t="shared" si="55"/>
        <v>0</v>
      </c>
      <c r="Z489" s="166"/>
    </row>
    <row r="490" spans="1:40" ht="15" customHeight="1">
      <c r="A490" s="48" t="s">
        <v>216</v>
      </c>
      <c r="B490" s="48" t="s">
        <v>217</v>
      </c>
      <c r="C490" s="48" t="s">
        <v>63</v>
      </c>
      <c r="D490" s="48" t="s">
        <v>157</v>
      </c>
      <c r="E490" s="48" t="s">
        <v>1038</v>
      </c>
      <c r="F490" s="48" t="s">
        <v>1039</v>
      </c>
      <c r="G490" s="48" t="s">
        <v>494</v>
      </c>
      <c r="H490" s="48" t="s">
        <v>1040</v>
      </c>
      <c r="I490" s="48" t="s">
        <v>48</v>
      </c>
      <c r="J490" s="48" t="s">
        <v>86</v>
      </c>
      <c r="K490" s="48"/>
      <c r="L490" s="48"/>
      <c r="M490" s="48"/>
      <c r="N490" s="13" t="s">
        <v>1111</v>
      </c>
      <c r="O490" s="13"/>
      <c r="P490" s="13"/>
      <c r="Q490" s="13" t="s">
        <v>48</v>
      </c>
      <c r="R490" s="13"/>
      <c r="S490" s="48" t="s">
        <v>1183</v>
      </c>
      <c r="T490" s="167">
        <v>10</v>
      </c>
      <c r="U490" s="167">
        <v>0</v>
      </c>
      <c r="V490" s="167">
        <v>0</v>
      </c>
      <c r="W490" s="48" t="str">
        <f t="shared" si="53"/>
        <v>CRMPD</v>
      </c>
      <c r="X490" s="13" t="str">
        <f t="shared" si="54"/>
        <v>吉林移动</v>
      </c>
      <c r="Y490" s="37" t="str">
        <f t="shared" si="55"/>
        <v>0</v>
      </c>
      <c r="Z490" s="166"/>
    </row>
    <row r="491" spans="1:40" ht="15" customHeight="1">
      <c r="A491" s="48" t="s">
        <v>243</v>
      </c>
      <c r="B491" s="48" t="s">
        <v>244</v>
      </c>
      <c r="C491" s="48" t="s">
        <v>245</v>
      </c>
      <c r="D491" s="48" t="s">
        <v>246</v>
      </c>
      <c r="E491" s="48" t="s">
        <v>1171</v>
      </c>
      <c r="F491" s="48" t="s">
        <v>1172</v>
      </c>
      <c r="G491" s="48" t="s">
        <v>494</v>
      </c>
      <c r="H491" s="48" t="s">
        <v>1173</v>
      </c>
      <c r="I491" s="13" t="s">
        <v>48</v>
      </c>
      <c r="J491" s="13" t="s">
        <v>48</v>
      </c>
      <c r="K491" s="13" t="s">
        <v>50</v>
      </c>
      <c r="L491" s="13" t="s">
        <v>1089</v>
      </c>
      <c r="M491" s="13" t="s">
        <v>521</v>
      </c>
      <c r="N491" s="13" t="s">
        <v>1174</v>
      </c>
      <c r="O491" s="13"/>
      <c r="P491" s="13"/>
      <c r="Q491" s="13" t="s">
        <v>48</v>
      </c>
      <c r="R491" s="13"/>
      <c r="S491" s="48" t="s">
        <v>1183</v>
      </c>
      <c r="T491" s="167">
        <v>0</v>
      </c>
      <c r="U491" s="167">
        <v>0</v>
      </c>
      <c r="V491" s="167">
        <v>0</v>
      </c>
      <c r="W491" s="48" t="str">
        <f t="shared" si="53"/>
        <v>CRMPD</v>
      </c>
      <c r="X491" s="13" t="str">
        <f t="shared" si="54"/>
        <v>虚拟运营商爱施德</v>
      </c>
      <c r="Y491" s="37" t="str">
        <f t="shared" si="55"/>
        <v>0</v>
      </c>
      <c r="Z491" s="166"/>
    </row>
    <row r="492" spans="1:40" ht="15" customHeight="1">
      <c r="A492" s="48" t="s">
        <v>155</v>
      </c>
      <c r="B492" s="48" t="s">
        <v>156</v>
      </c>
      <c r="C492" s="48" t="s">
        <v>63</v>
      </c>
      <c r="D492" s="48" t="s">
        <v>157</v>
      </c>
      <c r="E492" s="48" t="s">
        <v>1019</v>
      </c>
      <c r="F492" s="48" t="s">
        <v>1020</v>
      </c>
      <c r="G492" s="48" t="s">
        <v>494</v>
      </c>
      <c r="H492" s="48" t="s">
        <v>41</v>
      </c>
      <c r="I492" s="171" t="s">
        <v>48</v>
      </c>
      <c r="J492" s="171" t="s">
        <v>48</v>
      </c>
      <c r="K492" s="171" t="s">
        <v>120</v>
      </c>
      <c r="L492" s="171" t="s">
        <v>1008</v>
      </c>
      <c r="M492" s="171" t="s">
        <v>56</v>
      </c>
      <c r="N492" s="172" t="s">
        <v>1071</v>
      </c>
      <c r="O492" s="172"/>
      <c r="P492" s="172"/>
      <c r="Q492" s="172" t="s">
        <v>48</v>
      </c>
      <c r="R492" s="13"/>
      <c r="S492" s="48" t="s">
        <v>1183</v>
      </c>
      <c r="T492" s="217">
        <v>187</v>
      </c>
      <c r="U492" s="167">
        <v>0</v>
      </c>
      <c r="V492" s="167">
        <v>0</v>
      </c>
      <c r="W492" s="48" t="str">
        <f t="shared" si="53"/>
        <v>CRMPD</v>
      </c>
      <c r="X492" s="13" t="str">
        <f t="shared" si="54"/>
        <v>安徽移动</v>
      </c>
      <c r="Y492" s="37" t="str">
        <f t="shared" si="55"/>
        <v>0</v>
      </c>
      <c r="Z492" s="166"/>
    </row>
    <row r="493" spans="1:40" ht="15" customHeight="1">
      <c r="A493" s="48" t="s">
        <v>155</v>
      </c>
      <c r="B493" s="48" t="s">
        <v>156</v>
      </c>
      <c r="C493" s="48" t="s">
        <v>63</v>
      </c>
      <c r="D493" s="48" t="s">
        <v>157</v>
      </c>
      <c r="E493" s="48" t="s">
        <v>1021</v>
      </c>
      <c r="F493" s="48" t="s">
        <v>1022</v>
      </c>
      <c r="G493" s="48" t="s">
        <v>494</v>
      </c>
      <c r="H493" s="48" t="s">
        <v>98</v>
      </c>
      <c r="I493" s="171" t="s">
        <v>48</v>
      </c>
      <c r="J493" s="171" t="s">
        <v>48</v>
      </c>
      <c r="K493" s="171" t="s">
        <v>120</v>
      </c>
      <c r="L493" s="171" t="s">
        <v>1008</v>
      </c>
      <c r="M493" s="171" t="s">
        <v>56</v>
      </c>
      <c r="N493" s="172" t="s">
        <v>1071</v>
      </c>
      <c r="O493" s="172"/>
      <c r="P493" s="172"/>
      <c r="Q493" s="172" t="s">
        <v>48</v>
      </c>
      <c r="R493" s="13"/>
      <c r="S493" s="48" t="s">
        <v>1183</v>
      </c>
      <c r="T493" s="217"/>
      <c r="U493" s="167">
        <v>0</v>
      </c>
      <c r="V493" s="167">
        <v>0</v>
      </c>
      <c r="W493" s="48" t="str">
        <f t="shared" si="53"/>
        <v>CRMPD</v>
      </c>
      <c r="X493" s="13" t="str">
        <f t="shared" si="54"/>
        <v>安徽移动</v>
      </c>
      <c r="Y493" s="37" t="str">
        <f t="shared" si="55"/>
        <v>0</v>
      </c>
      <c r="Z493" s="166"/>
    </row>
    <row r="494" spans="1:40" ht="15" customHeight="1">
      <c r="A494" s="48" t="s">
        <v>155</v>
      </c>
      <c r="B494" s="48" t="s">
        <v>156</v>
      </c>
      <c r="C494" s="48" t="s">
        <v>165</v>
      </c>
      <c r="D494" s="48" t="s">
        <v>166</v>
      </c>
      <c r="E494" s="48" t="s">
        <v>1010</v>
      </c>
      <c r="F494" s="48" t="s">
        <v>1011</v>
      </c>
      <c r="G494" s="48" t="s">
        <v>494</v>
      </c>
      <c r="H494" s="48" t="s">
        <v>41</v>
      </c>
      <c r="I494" s="171" t="s">
        <v>48</v>
      </c>
      <c r="J494" s="171" t="s">
        <v>48</v>
      </c>
      <c r="K494" s="171" t="s">
        <v>120</v>
      </c>
      <c r="L494" s="171" t="s">
        <v>1008</v>
      </c>
      <c r="M494" s="171" t="s">
        <v>56</v>
      </c>
      <c r="N494" s="172" t="s">
        <v>1071</v>
      </c>
      <c r="O494" s="172"/>
      <c r="P494" s="172"/>
      <c r="Q494" s="172" t="s">
        <v>48</v>
      </c>
      <c r="R494" s="13"/>
      <c r="S494" s="48" t="s">
        <v>1183</v>
      </c>
      <c r="T494" s="217"/>
      <c r="U494" s="167">
        <v>0</v>
      </c>
      <c r="V494" s="167">
        <v>0</v>
      </c>
      <c r="W494" s="48" t="str">
        <f t="shared" si="53"/>
        <v>CRMPD</v>
      </c>
      <c r="X494" s="13" t="str">
        <f t="shared" si="54"/>
        <v>安徽移动</v>
      </c>
      <c r="Y494" s="37" t="str">
        <f t="shared" si="55"/>
        <v>0</v>
      </c>
      <c r="Z494" s="166"/>
    </row>
    <row r="495" spans="1:40" ht="15" customHeight="1">
      <c r="A495" s="48" t="s">
        <v>216</v>
      </c>
      <c r="B495" s="48" t="s">
        <v>217</v>
      </c>
      <c r="C495" s="48" t="s">
        <v>517</v>
      </c>
      <c r="D495" s="48" t="s">
        <v>518</v>
      </c>
      <c r="E495" s="48" t="s">
        <v>1014</v>
      </c>
      <c r="F495" s="48" t="s">
        <v>1015</v>
      </c>
      <c r="G495" s="48" t="s">
        <v>494</v>
      </c>
      <c r="H495" s="48" t="s">
        <v>98</v>
      </c>
      <c r="I495" s="48" t="s">
        <v>48</v>
      </c>
      <c r="J495" s="48" t="s">
        <v>86</v>
      </c>
      <c r="K495" s="48"/>
      <c r="L495" s="48"/>
      <c r="M495" s="48"/>
      <c r="N495" s="13" t="s">
        <v>1071</v>
      </c>
      <c r="O495" s="13"/>
      <c r="P495" s="13"/>
      <c r="Q495" s="13" t="s">
        <v>48</v>
      </c>
      <c r="R495" s="13"/>
      <c r="S495" s="145" t="s">
        <v>471</v>
      </c>
      <c r="T495" s="217"/>
      <c r="U495" s="167">
        <v>0</v>
      </c>
      <c r="V495" s="167">
        <v>0</v>
      </c>
      <c r="W495" s="48" t="str">
        <f t="shared" si="53"/>
        <v>CRMPD</v>
      </c>
      <c r="X495" s="13" t="str">
        <f t="shared" si="54"/>
        <v>吉林移动</v>
      </c>
      <c r="Y495" s="37" t="str">
        <f t="shared" si="55"/>
        <v>0</v>
      </c>
      <c r="Z495" s="166"/>
    </row>
    <row r="496" spans="1:40" ht="15" customHeight="1">
      <c r="A496" s="48" t="s">
        <v>216</v>
      </c>
      <c r="B496" s="48" t="s">
        <v>217</v>
      </c>
      <c r="C496" s="48" t="s">
        <v>63</v>
      </c>
      <c r="D496" s="48" t="s">
        <v>157</v>
      </c>
      <c r="E496" s="48" t="s">
        <v>1014</v>
      </c>
      <c r="F496" s="48" t="s">
        <v>1015</v>
      </c>
      <c r="G496" s="48" t="s">
        <v>494</v>
      </c>
      <c r="H496" s="48" t="s">
        <v>98</v>
      </c>
      <c r="I496" s="48" t="s">
        <v>48</v>
      </c>
      <c r="J496" s="48" t="s">
        <v>86</v>
      </c>
      <c r="K496" s="48"/>
      <c r="L496" s="48"/>
      <c r="M496" s="48"/>
      <c r="N496" s="13" t="s">
        <v>1071</v>
      </c>
      <c r="O496" s="13"/>
      <c r="P496" s="13"/>
      <c r="Q496" s="13" t="s">
        <v>48</v>
      </c>
      <c r="R496" s="13"/>
      <c r="S496" s="48" t="s">
        <v>1386</v>
      </c>
      <c r="T496" s="217"/>
      <c r="U496" s="167">
        <v>0</v>
      </c>
      <c r="V496" s="167">
        <v>0</v>
      </c>
      <c r="W496" s="48" t="str">
        <f t="shared" si="53"/>
        <v>CRMPD</v>
      </c>
      <c r="X496" s="13" t="str">
        <f t="shared" si="54"/>
        <v>吉林移动</v>
      </c>
      <c r="Y496" s="37" t="str">
        <f t="shared" si="55"/>
        <v>0</v>
      </c>
      <c r="Z496" s="166"/>
      <c r="AM496" s="84"/>
      <c r="AN496"/>
    </row>
    <row r="497" spans="1:40" ht="15" customHeight="1">
      <c r="A497" s="48" t="s">
        <v>216</v>
      </c>
      <c r="B497" s="48" t="s">
        <v>217</v>
      </c>
      <c r="C497" s="48" t="s">
        <v>63</v>
      </c>
      <c r="D497" s="48" t="s">
        <v>157</v>
      </c>
      <c r="E497" s="48" t="s">
        <v>1019</v>
      </c>
      <c r="F497" s="48" t="s">
        <v>1020</v>
      </c>
      <c r="G497" s="48" t="s">
        <v>494</v>
      </c>
      <c r="H497" s="48" t="s">
        <v>41</v>
      </c>
      <c r="I497" s="48" t="s">
        <v>48</v>
      </c>
      <c r="J497" s="48" t="s">
        <v>86</v>
      </c>
      <c r="K497" s="48"/>
      <c r="L497" s="48"/>
      <c r="M497" s="48"/>
      <c r="N497" s="13" t="s">
        <v>1071</v>
      </c>
      <c r="O497" s="13"/>
      <c r="P497" s="13"/>
      <c r="Q497" s="13" t="s">
        <v>48</v>
      </c>
      <c r="R497" s="13"/>
      <c r="S497" s="48" t="s">
        <v>1183</v>
      </c>
      <c r="T497" s="217"/>
      <c r="U497" s="167">
        <v>0</v>
      </c>
      <c r="V497" s="167">
        <v>0</v>
      </c>
      <c r="W497" s="48" t="str">
        <f t="shared" si="53"/>
        <v>CRMPD</v>
      </c>
      <c r="X497" s="13" t="str">
        <f t="shared" si="54"/>
        <v>吉林移动</v>
      </c>
      <c r="Y497" s="37" t="str">
        <f t="shared" si="55"/>
        <v>0</v>
      </c>
      <c r="Z497" s="166"/>
      <c r="AM497" s="84"/>
      <c r="AN497"/>
    </row>
    <row r="498" spans="1:40" ht="15" customHeight="1">
      <c r="A498" s="48" t="s">
        <v>216</v>
      </c>
      <c r="B498" s="48" t="s">
        <v>217</v>
      </c>
      <c r="C498" s="48" t="s">
        <v>63</v>
      </c>
      <c r="D498" s="48" t="s">
        <v>157</v>
      </c>
      <c r="E498" s="48" t="s">
        <v>1021</v>
      </c>
      <c r="F498" s="48" t="s">
        <v>1022</v>
      </c>
      <c r="G498" s="48" t="s">
        <v>494</v>
      </c>
      <c r="H498" s="48" t="s">
        <v>98</v>
      </c>
      <c r="I498" s="48" t="s">
        <v>48</v>
      </c>
      <c r="J498" s="48" t="s">
        <v>86</v>
      </c>
      <c r="K498" s="48"/>
      <c r="L498" s="48"/>
      <c r="M498" s="48"/>
      <c r="N498" s="13" t="s">
        <v>1071</v>
      </c>
      <c r="O498" s="13"/>
      <c r="P498" s="13"/>
      <c r="Q498" s="13" t="s">
        <v>48</v>
      </c>
      <c r="R498" s="13"/>
      <c r="S498" s="48" t="s">
        <v>1183</v>
      </c>
      <c r="T498" s="217"/>
      <c r="U498" s="167">
        <v>0</v>
      </c>
      <c r="V498" s="167">
        <v>0</v>
      </c>
      <c r="W498" s="48" t="str">
        <f t="shared" si="53"/>
        <v>CRMPD</v>
      </c>
      <c r="X498" s="13" t="str">
        <f t="shared" si="54"/>
        <v>吉林移动</v>
      </c>
      <c r="Y498" s="37" t="str">
        <f t="shared" si="55"/>
        <v>0</v>
      </c>
      <c r="Z498" s="166"/>
      <c r="AM498" s="84"/>
      <c r="AN498"/>
    </row>
    <row r="499" spans="1:40" ht="15" customHeight="1">
      <c r="A499" s="48" t="s">
        <v>216</v>
      </c>
      <c r="B499" s="48" t="s">
        <v>217</v>
      </c>
      <c r="C499" s="48" t="s">
        <v>165</v>
      </c>
      <c r="D499" s="48" t="s">
        <v>166</v>
      </c>
      <c r="E499" s="48" t="s">
        <v>1014</v>
      </c>
      <c r="F499" s="48" t="s">
        <v>1015</v>
      </c>
      <c r="G499" s="48" t="s">
        <v>494</v>
      </c>
      <c r="H499" s="48" t="s">
        <v>98</v>
      </c>
      <c r="I499" s="48" t="s">
        <v>48</v>
      </c>
      <c r="J499" s="48" t="s">
        <v>86</v>
      </c>
      <c r="K499" s="48"/>
      <c r="L499" s="48"/>
      <c r="M499" s="48"/>
      <c r="N499" s="13" t="s">
        <v>1071</v>
      </c>
      <c r="O499" s="13"/>
      <c r="P499" s="13"/>
      <c r="Q499" s="13" t="s">
        <v>48</v>
      </c>
      <c r="R499" s="13"/>
      <c r="S499" s="145" t="s">
        <v>471</v>
      </c>
      <c r="T499" s="217"/>
      <c r="U499" s="167">
        <v>0</v>
      </c>
      <c r="V499" s="167">
        <v>0</v>
      </c>
      <c r="W499" s="48" t="str">
        <f t="shared" si="53"/>
        <v>CRMPD</v>
      </c>
      <c r="X499" s="13" t="str">
        <f t="shared" si="54"/>
        <v>吉林移动</v>
      </c>
      <c r="Y499" s="37" t="str">
        <f t="shared" si="55"/>
        <v>0</v>
      </c>
      <c r="Z499" s="166"/>
      <c r="AM499" s="84"/>
      <c r="AN499"/>
    </row>
    <row r="500" spans="1:40" ht="15" customHeight="1">
      <c r="A500" s="48" t="s">
        <v>216</v>
      </c>
      <c r="B500" s="48" t="s">
        <v>217</v>
      </c>
      <c r="C500" s="48" t="s">
        <v>165</v>
      </c>
      <c r="D500" s="48" t="s">
        <v>166</v>
      </c>
      <c r="E500" s="48" t="s">
        <v>1010</v>
      </c>
      <c r="F500" s="48" t="s">
        <v>1011</v>
      </c>
      <c r="G500" s="48" t="s">
        <v>494</v>
      </c>
      <c r="H500" s="48" t="s">
        <v>41</v>
      </c>
      <c r="I500" s="48" t="s">
        <v>48</v>
      </c>
      <c r="J500" s="48" t="s">
        <v>86</v>
      </c>
      <c r="K500" s="48"/>
      <c r="L500" s="48"/>
      <c r="M500" s="48"/>
      <c r="N500" s="13" t="s">
        <v>1071</v>
      </c>
      <c r="O500" s="13"/>
      <c r="P500" s="13"/>
      <c r="Q500" s="13" t="s">
        <v>48</v>
      </c>
      <c r="R500" s="13"/>
      <c r="S500" s="48" t="s">
        <v>1183</v>
      </c>
      <c r="T500" s="217"/>
      <c r="U500" s="167">
        <v>0</v>
      </c>
      <c r="V500" s="167">
        <v>0</v>
      </c>
      <c r="W500" s="48" t="str">
        <f t="shared" si="53"/>
        <v>CRMPD</v>
      </c>
      <c r="X500" s="13" t="str">
        <f t="shared" si="54"/>
        <v>吉林移动</v>
      </c>
      <c r="Y500" s="37" t="str">
        <f t="shared" si="55"/>
        <v>0</v>
      </c>
      <c r="Z500" s="166"/>
      <c r="AM500" s="84"/>
      <c r="AN500"/>
    </row>
    <row r="501" spans="1:40" ht="15" customHeight="1">
      <c r="A501" s="48" t="s">
        <v>216</v>
      </c>
      <c r="B501" s="48" t="s">
        <v>217</v>
      </c>
      <c r="C501" s="48" t="s">
        <v>94</v>
      </c>
      <c r="D501" s="48" t="s">
        <v>95</v>
      </c>
      <c r="E501" s="48" t="s">
        <v>1014</v>
      </c>
      <c r="F501" s="48" t="s">
        <v>1015</v>
      </c>
      <c r="G501" s="48" t="s">
        <v>494</v>
      </c>
      <c r="H501" s="48" t="s">
        <v>98</v>
      </c>
      <c r="I501" s="48" t="s">
        <v>48</v>
      </c>
      <c r="J501" s="48" t="s">
        <v>86</v>
      </c>
      <c r="K501" s="48"/>
      <c r="L501" s="48"/>
      <c r="M501" s="48"/>
      <c r="N501" s="13" t="s">
        <v>1071</v>
      </c>
      <c r="O501" s="13"/>
      <c r="P501" s="13"/>
      <c r="Q501" s="13" t="s">
        <v>48</v>
      </c>
      <c r="R501" s="13"/>
      <c r="S501" s="145" t="s">
        <v>471</v>
      </c>
      <c r="T501" s="217"/>
      <c r="U501" s="167">
        <v>0</v>
      </c>
      <c r="V501" s="167">
        <v>0</v>
      </c>
      <c r="W501" s="48" t="str">
        <f t="shared" si="53"/>
        <v>CRMPD</v>
      </c>
      <c r="X501" s="13" t="str">
        <f t="shared" si="54"/>
        <v>吉林移动</v>
      </c>
      <c r="Y501" s="37" t="str">
        <f t="shared" si="55"/>
        <v>0</v>
      </c>
      <c r="Z501" s="166"/>
      <c r="AM501" s="84"/>
      <c r="AN501"/>
    </row>
    <row r="502" spans="1:40" ht="15" customHeight="1">
      <c r="A502" s="48" t="s">
        <v>239</v>
      </c>
      <c r="B502" s="48" t="s">
        <v>240</v>
      </c>
      <c r="C502" s="48" t="s">
        <v>517</v>
      </c>
      <c r="D502" s="48" t="s">
        <v>518</v>
      </c>
      <c r="E502" s="48" t="s">
        <v>1030</v>
      </c>
      <c r="F502" s="48" t="s">
        <v>1031</v>
      </c>
      <c r="G502" s="48" t="s">
        <v>494</v>
      </c>
      <c r="H502" s="48" t="s">
        <v>137</v>
      </c>
      <c r="I502" s="13" t="s">
        <v>48</v>
      </c>
      <c r="J502" s="13" t="s">
        <v>86</v>
      </c>
      <c r="K502" s="13"/>
      <c r="L502" s="13"/>
      <c r="M502" s="13"/>
      <c r="N502" s="13" t="s">
        <v>1166</v>
      </c>
      <c r="O502" s="13"/>
      <c r="P502" s="13"/>
      <c r="Q502" s="13" t="s">
        <v>48</v>
      </c>
      <c r="R502" s="13"/>
      <c r="S502" s="48" t="s">
        <v>1182</v>
      </c>
      <c r="T502" s="217">
        <v>1</v>
      </c>
      <c r="U502" s="167">
        <v>0</v>
      </c>
      <c r="V502" s="167">
        <v>0</v>
      </c>
      <c r="W502" s="48" t="str">
        <f t="shared" si="53"/>
        <v>CRMPD</v>
      </c>
      <c r="X502" s="13" t="str">
        <f t="shared" si="54"/>
        <v>四川移动</v>
      </c>
      <c r="Y502" s="37" t="str">
        <f t="shared" si="55"/>
        <v>0</v>
      </c>
      <c r="Z502" s="166"/>
      <c r="AM502" s="84"/>
      <c r="AN502"/>
    </row>
    <row r="503" spans="1:40" ht="15" customHeight="1">
      <c r="A503" s="48" t="s">
        <v>239</v>
      </c>
      <c r="B503" s="48" t="s">
        <v>240</v>
      </c>
      <c r="C503" s="48" t="s">
        <v>63</v>
      </c>
      <c r="D503" s="48" t="s">
        <v>157</v>
      </c>
      <c r="E503" s="48" t="s">
        <v>1030</v>
      </c>
      <c r="F503" s="48" t="s">
        <v>1031</v>
      </c>
      <c r="G503" s="48" t="s">
        <v>494</v>
      </c>
      <c r="H503" s="48" t="s">
        <v>137</v>
      </c>
      <c r="I503" s="13" t="s">
        <v>48</v>
      </c>
      <c r="J503" s="13" t="s">
        <v>86</v>
      </c>
      <c r="K503" s="13"/>
      <c r="L503" s="13"/>
      <c r="M503" s="13"/>
      <c r="N503" s="13" t="s">
        <v>1166</v>
      </c>
      <c r="O503" s="13"/>
      <c r="P503" s="13"/>
      <c r="Q503" s="13" t="s">
        <v>48</v>
      </c>
      <c r="R503" s="13"/>
      <c r="S503" s="48" t="s">
        <v>1182</v>
      </c>
      <c r="T503" s="217"/>
      <c r="U503" s="167">
        <v>0</v>
      </c>
      <c r="V503" s="167">
        <v>0</v>
      </c>
      <c r="W503" s="48" t="str">
        <f t="shared" si="53"/>
        <v>CRMPD</v>
      </c>
      <c r="X503" s="13" t="str">
        <f t="shared" si="54"/>
        <v>四川移动</v>
      </c>
      <c r="Y503" s="37" t="str">
        <f t="shared" si="55"/>
        <v>0</v>
      </c>
      <c r="Z503" s="166"/>
      <c r="AM503" s="84"/>
      <c r="AN503"/>
    </row>
    <row r="504" spans="1:40" ht="15" customHeight="1">
      <c r="A504" s="48" t="s">
        <v>239</v>
      </c>
      <c r="B504" s="48" t="s">
        <v>240</v>
      </c>
      <c r="C504" s="48" t="s">
        <v>165</v>
      </c>
      <c r="D504" s="48" t="s">
        <v>166</v>
      </c>
      <c r="E504" s="48" t="s">
        <v>1030</v>
      </c>
      <c r="F504" s="48" t="s">
        <v>1031</v>
      </c>
      <c r="G504" s="48" t="s">
        <v>494</v>
      </c>
      <c r="H504" s="48" t="s">
        <v>137</v>
      </c>
      <c r="I504" s="13" t="s">
        <v>48</v>
      </c>
      <c r="J504" s="13" t="s">
        <v>86</v>
      </c>
      <c r="K504" s="13"/>
      <c r="L504" s="13"/>
      <c r="M504" s="13"/>
      <c r="N504" s="13" t="s">
        <v>1166</v>
      </c>
      <c r="O504" s="13"/>
      <c r="P504" s="13"/>
      <c r="Q504" s="13" t="s">
        <v>48</v>
      </c>
      <c r="R504" s="13"/>
      <c r="S504" s="48" t="s">
        <v>1182</v>
      </c>
      <c r="T504" s="217"/>
      <c r="U504" s="167">
        <v>0</v>
      </c>
      <c r="V504" s="167">
        <v>0</v>
      </c>
      <c r="W504" s="48" t="str">
        <f t="shared" si="53"/>
        <v>CRMPD</v>
      </c>
      <c r="X504" s="13" t="str">
        <f t="shared" si="54"/>
        <v>四川移动</v>
      </c>
      <c r="Y504" s="37" t="str">
        <f t="shared" si="55"/>
        <v>0</v>
      </c>
      <c r="Z504" s="166"/>
      <c r="AM504" s="84"/>
      <c r="AN504"/>
    </row>
    <row r="505" spans="1:40" ht="15" customHeight="1">
      <c r="A505" s="48" t="s">
        <v>93</v>
      </c>
      <c r="B505" s="48" t="s">
        <v>12</v>
      </c>
      <c r="C505" s="48" t="s">
        <v>63</v>
      </c>
      <c r="D505" s="48" t="s">
        <v>157</v>
      </c>
      <c r="E505" s="48" t="s">
        <v>1019</v>
      </c>
      <c r="F505" s="48" t="s">
        <v>1020</v>
      </c>
      <c r="G505" s="48" t="s">
        <v>494</v>
      </c>
      <c r="H505" s="48" t="s">
        <v>41</v>
      </c>
      <c r="I505" s="48" t="s">
        <v>48</v>
      </c>
      <c r="J505" s="48" t="s">
        <v>48</v>
      </c>
      <c r="K505" s="48" t="s">
        <v>50</v>
      </c>
      <c r="L505" s="48" t="s">
        <v>1089</v>
      </c>
      <c r="M505" s="48" t="s">
        <v>521</v>
      </c>
      <c r="N505" s="13" t="s">
        <v>1099</v>
      </c>
      <c r="O505" s="13" t="s">
        <v>1099</v>
      </c>
      <c r="P505" s="13" t="s">
        <v>1099</v>
      </c>
      <c r="Q505" s="13" t="s">
        <v>48</v>
      </c>
      <c r="R505" s="13"/>
      <c r="S505" s="145" t="s">
        <v>1183</v>
      </c>
      <c r="T505" s="167">
        <v>148</v>
      </c>
      <c r="U505" s="167">
        <v>148</v>
      </c>
      <c r="V505" s="167">
        <v>148</v>
      </c>
      <c r="W505" s="48" t="str">
        <f t="shared" si="53"/>
        <v>CRMPD</v>
      </c>
      <c r="X505" s="13" t="str">
        <f t="shared" si="54"/>
        <v>黑龙江移动</v>
      </c>
      <c r="Y505" s="37" t="str">
        <f t="shared" si="55"/>
        <v>1</v>
      </c>
      <c r="Z505" s="166"/>
      <c r="AM505" s="84"/>
      <c r="AN505"/>
    </row>
    <row r="506" spans="1:40" ht="15" customHeight="1">
      <c r="A506" s="48" t="s">
        <v>93</v>
      </c>
      <c r="B506" s="48" t="s">
        <v>12</v>
      </c>
      <c r="C506" s="48" t="s">
        <v>63</v>
      </c>
      <c r="D506" s="48" t="s">
        <v>157</v>
      </c>
      <c r="E506" s="48" t="s">
        <v>1021</v>
      </c>
      <c r="F506" s="48" t="s">
        <v>1022</v>
      </c>
      <c r="G506" s="48" t="s">
        <v>494</v>
      </c>
      <c r="H506" s="48" t="s">
        <v>98</v>
      </c>
      <c r="I506" s="48" t="s">
        <v>48</v>
      </c>
      <c r="J506" s="48" t="s">
        <v>48</v>
      </c>
      <c r="K506" s="48" t="s">
        <v>50</v>
      </c>
      <c r="L506" s="48" t="s">
        <v>1089</v>
      </c>
      <c r="M506" s="48" t="s">
        <v>521</v>
      </c>
      <c r="N506" s="13" t="s">
        <v>1099</v>
      </c>
      <c r="O506" s="13" t="s">
        <v>1099</v>
      </c>
      <c r="P506" s="13" t="s">
        <v>1099</v>
      </c>
      <c r="Q506" s="13" t="s">
        <v>48</v>
      </c>
      <c r="R506" s="13"/>
      <c r="S506" s="145" t="s">
        <v>1183</v>
      </c>
      <c r="T506" s="167">
        <v>148</v>
      </c>
      <c r="U506" s="167">
        <v>148</v>
      </c>
      <c r="V506" s="167">
        <v>148</v>
      </c>
      <c r="W506" s="48" t="str">
        <f t="shared" si="53"/>
        <v>CRMPD</v>
      </c>
      <c r="X506" s="13" t="str">
        <f t="shared" si="54"/>
        <v>黑龙江移动</v>
      </c>
      <c r="Y506" s="37" t="str">
        <f t="shared" si="55"/>
        <v>1</v>
      </c>
      <c r="Z506" s="166"/>
      <c r="AM506" s="84"/>
      <c r="AN506"/>
    </row>
    <row r="507" spans="1:40" ht="15" customHeight="1">
      <c r="A507" s="48" t="s">
        <v>93</v>
      </c>
      <c r="B507" s="48" t="s">
        <v>12</v>
      </c>
      <c r="C507" s="48" t="s">
        <v>165</v>
      </c>
      <c r="D507" s="48" t="s">
        <v>166</v>
      </c>
      <c r="E507" s="48" t="s">
        <v>1010</v>
      </c>
      <c r="F507" s="48" t="s">
        <v>1011</v>
      </c>
      <c r="G507" s="48" t="s">
        <v>494</v>
      </c>
      <c r="H507" s="48" t="s">
        <v>41</v>
      </c>
      <c r="I507" s="48" t="s">
        <v>48</v>
      </c>
      <c r="J507" s="48" t="s">
        <v>48</v>
      </c>
      <c r="K507" s="48" t="s">
        <v>50</v>
      </c>
      <c r="L507" s="48" t="s">
        <v>1089</v>
      </c>
      <c r="M507" s="48" t="s">
        <v>521</v>
      </c>
      <c r="N507" s="13" t="s">
        <v>1099</v>
      </c>
      <c r="O507" s="13" t="s">
        <v>1099</v>
      </c>
      <c r="P507" s="13" t="s">
        <v>1099</v>
      </c>
      <c r="Q507" s="13" t="s">
        <v>48</v>
      </c>
      <c r="R507" s="13"/>
      <c r="S507" s="145" t="s">
        <v>1183</v>
      </c>
      <c r="T507" s="167">
        <v>148</v>
      </c>
      <c r="U507" s="167">
        <v>148</v>
      </c>
      <c r="V507" s="167">
        <v>148</v>
      </c>
      <c r="W507" s="48" t="str">
        <f t="shared" si="53"/>
        <v>CRMPD</v>
      </c>
      <c r="X507" s="13" t="str">
        <f t="shared" si="54"/>
        <v>黑龙江移动</v>
      </c>
      <c r="Y507" s="37" t="str">
        <f t="shared" si="55"/>
        <v>1</v>
      </c>
      <c r="Z507" s="166"/>
      <c r="AM507" s="84"/>
      <c r="AN507"/>
    </row>
    <row r="508" spans="1:40" ht="15" customHeight="1">
      <c r="A508" s="48" t="s">
        <v>93</v>
      </c>
      <c r="B508" s="48" t="s">
        <v>12</v>
      </c>
      <c r="C508" s="48" t="s">
        <v>517</v>
      </c>
      <c r="D508" s="48" t="s">
        <v>518</v>
      </c>
      <c r="E508" s="48" t="s">
        <v>1014</v>
      </c>
      <c r="F508" s="48" t="s">
        <v>1015</v>
      </c>
      <c r="G508" s="48" t="s">
        <v>494</v>
      </c>
      <c r="H508" s="48" t="s">
        <v>98</v>
      </c>
      <c r="I508" s="48" t="s">
        <v>48</v>
      </c>
      <c r="J508" s="48" t="s">
        <v>48</v>
      </c>
      <c r="K508" s="48" t="s">
        <v>50</v>
      </c>
      <c r="L508" s="48" t="s">
        <v>1089</v>
      </c>
      <c r="M508" s="48" t="s">
        <v>521</v>
      </c>
      <c r="N508" s="13" t="s">
        <v>1023</v>
      </c>
      <c r="O508" s="13" t="s">
        <v>1023</v>
      </c>
      <c r="P508" s="13" t="s">
        <v>1023</v>
      </c>
      <c r="Q508" s="13" t="s">
        <v>48</v>
      </c>
      <c r="R508" s="13"/>
      <c r="S508" s="145" t="s">
        <v>471</v>
      </c>
      <c r="T508" s="167">
        <v>148</v>
      </c>
      <c r="U508" s="167">
        <v>148</v>
      </c>
      <c r="V508" s="167">
        <v>148</v>
      </c>
      <c r="W508" s="48" t="str">
        <f t="shared" si="53"/>
        <v>CRMPD</v>
      </c>
      <c r="X508" s="13" t="str">
        <f t="shared" si="54"/>
        <v>黑龙江移动</v>
      </c>
      <c r="Y508" s="37" t="str">
        <f t="shared" si="55"/>
        <v>1</v>
      </c>
      <c r="Z508" s="166"/>
      <c r="AM508" s="84"/>
      <c r="AN508"/>
    </row>
    <row r="509" spans="1:40" ht="15" customHeight="1">
      <c r="A509" s="48" t="s">
        <v>93</v>
      </c>
      <c r="B509" s="48" t="s">
        <v>12</v>
      </c>
      <c r="C509" s="48" t="s">
        <v>63</v>
      </c>
      <c r="D509" s="48" t="s">
        <v>157</v>
      </c>
      <c r="E509" s="48" t="s">
        <v>1014</v>
      </c>
      <c r="F509" s="48" t="s">
        <v>1015</v>
      </c>
      <c r="G509" s="48" t="s">
        <v>494</v>
      </c>
      <c r="H509" s="48" t="s">
        <v>98</v>
      </c>
      <c r="I509" s="48" t="s">
        <v>48</v>
      </c>
      <c r="J509" s="48" t="s">
        <v>48</v>
      </c>
      <c r="K509" s="48" t="s">
        <v>50</v>
      </c>
      <c r="L509" s="48" t="s">
        <v>1089</v>
      </c>
      <c r="M509" s="48" t="s">
        <v>521</v>
      </c>
      <c r="N509" s="13" t="s">
        <v>1023</v>
      </c>
      <c r="O509" s="13" t="s">
        <v>1023</v>
      </c>
      <c r="P509" s="13" t="s">
        <v>1023</v>
      </c>
      <c r="Q509" s="13" t="s">
        <v>48</v>
      </c>
      <c r="R509" s="13"/>
      <c r="S509" s="145" t="s">
        <v>471</v>
      </c>
      <c r="T509" s="167">
        <v>148</v>
      </c>
      <c r="U509" s="167">
        <v>148</v>
      </c>
      <c r="V509" s="167">
        <v>148</v>
      </c>
      <c r="W509" s="48" t="str">
        <f t="shared" si="53"/>
        <v>CRMPD</v>
      </c>
      <c r="X509" s="13" t="str">
        <f t="shared" si="54"/>
        <v>黑龙江移动</v>
      </c>
      <c r="Y509" s="37" t="str">
        <f t="shared" si="55"/>
        <v>1</v>
      </c>
      <c r="Z509" s="166"/>
      <c r="AM509" s="84"/>
      <c r="AN509"/>
    </row>
    <row r="510" spans="1:40" ht="15" customHeight="1">
      <c r="A510" s="48" t="s">
        <v>93</v>
      </c>
      <c r="B510" s="48" t="s">
        <v>12</v>
      </c>
      <c r="C510" s="48" t="s">
        <v>165</v>
      </c>
      <c r="D510" s="48" t="s">
        <v>166</v>
      </c>
      <c r="E510" s="48" t="s">
        <v>1014</v>
      </c>
      <c r="F510" s="48" t="s">
        <v>1015</v>
      </c>
      <c r="G510" s="48" t="s">
        <v>494</v>
      </c>
      <c r="H510" s="48" t="s">
        <v>98</v>
      </c>
      <c r="I510" s="48" t="s">
        <v>48</v>
      </c>
      <c r="J510" s="48" t="s">
        <v>48</v>
      </c>
      <c r="K510" s="48" t="s">
        <v>50</v>
      </c>
      <c r="L510" s="48" t="s">
        <v>1089</v>
      </c>
      <c r="M510" s="48" t="s">
        <v>521</v>
      </c>
      <c r="N510" s="13" t="s">
        <v>1023</v>
      </c>
      <c r="O510" s="13" t="s">
        <v>1023</v>
      </c>
      <c r="P510" s="13" t="s">
        <v>1023</v>
      </c>
      <c r="Q510" s="13" t="s">
        <v>48</v>
      </c>
      <c r="R510" s="13"/>
      <c r="S510" s="145" t="s">
        <v>471</v>
      </c>
      <c r="T510" s="167">
        <v>148</v>
      </c>
      <c r="U510" s="167">
        <v>148</v>
      </c>
      <c r="V510" s="167">
        <v>148</v>
      </c>
      <c r="W510" s="48" t="str">
        <f t="shared" si="53"/>
        <v>CRMPD</v>
      </c>
      <c r="X510" s="13" t="str">
        <f t="shared" si="54"/>
        <v>黑龙江移动</v>
      </c>
      <c r="Y510" s="37" t="str">
        <f t="shared" si="55"/>
        <v>1</v>
      </c>
      <c r="Z510" s="166"/>
      <c r="AM510" s="84"/>
      <c r="AN510"/>
    </row>
    <row r="511" spans="1:40" ht="15" customHeight="1">
      <c r="A511" s="48" t="s">
        <v>93</v>
      </c>
      <c r="B511" s="48" t="s">
        <v>12</v>
      </c>
      <c r="C511" s="48" t="s">
        <v>94</v>
      </c>
      <c r="D511" s="48" t="s">
        <v>95</v>
      </c>
      <c r="E511" s="48" t="s">
        <v>1014</v>
      </c>
      <c r="F511" s="48" t="s">
        <v>1015</v>
      </c>
      <c r="G511" s="48" t="s">
        <v>494</v>
      </c>
      <c r="H511" s="48" t="s">
        <v>98</v>
      </c>
      <c r="I511" s="48" t="s">
        <v>48</v>
      </c>
      <c r="J511" s="48" t="s">
        <v>48</v>
      </c>
      <c r="K511" s="48" t="s">
        <v>50</v>
      </c>
      <c r="L511" s="48" t="s">
        <v>1089</v>
      </c>
      <c r="M511" s="48" t="s">
        <v>521</v>
      </c>
      <c r="N511" s="13" t="s">
        <v>1023</v>
      </c>
      <c r="O511" s="13" t="s">
        <v>1023</v>
      </c>
      <c r="P511" s="13" t="s">
        <v>1023</v>
      </c>
      <c r="Q511" s="13" t="s">
        <v>48</v>
      </c>
      <c r="R511" s="13"/>
      <c r="S511" s="145" t="s">
        <v>471</v>
      </c>
      <c r="T511" s="167">
        <v>148</v>
      </c>
      <c r="U511" s="167">
        <v>148</v>
      </c>
      <c r="V511" s="167">
        <v>148</v>
      </c>
      <c r="W511" s="48" t="str">
        <f t="shared" si="53"/>
        <v>CRMPD</v>
      </c>
      <c r="X511" s="13" t="str">
        <f t="shared" si="54"/>
        <v>黑龙江移动</v>
      </c>
      <c r="Y511" s="37" t="str">
        <f t="shared" si="55"/>
        <v>1</v>
      </c>
      <c r="Z511" s="166"/>
      <c r="AM511" s="84"/>
      <c r="AN511"/>
    </row>
    <row r="512" spans="1:40" ht="15" customHeight="1">
      <c r="A512" s="48" t="s">
        <v>36</v>
      </c>
      <c r="B512" s="48" t="s">
        <v>37</v>
      </c>
      <c r="C512" s="48" t="s">
        <v>38</v>
      </c>
      <c r="D512" s="48" t="s">
        <v>39</v>
      </c>
      <c r="E512" s="48" t="s">
        <v>1014</v>
      </c>
      <c r="F512" s="48" t="s">
        <v>1015</v>
      </c>
      <c r="G512" s="48" t="s">
        <v>494</v>
      </c>
      <c r="H512" s="48" t="s">
        <v>98</v>
      </c>
      <c r="I512" s="48" t="s">
        <v>48</v>
      </c>
      <c r="J512" s="48" t="s">
        <v>86</v>
      </c>
      <c r="K512" s="48"/>
      <c r="L512" s="48"/>
      <c r="M512" s="48"/>
      <c r="N512" s="13" t="s">
        <v>1023</v>
      </c>
      <c r="O512" s="13"/>
      <c r="P512" s="13"/>
      <c r="Q512" s="13" t="s">
        <v>48</v>
      </c>
      <c r="R512" s="13"/>
      <c r="S512" s="145" t="s">
        <v>471</v>
      </c>
      <c r="T512" s="217">
        <v>148</v>
      </c>
      <c r="U512" s="167">
        <v>0</v>
      </c>
      <c r="V512" s="167">
        <v>0</v>
      </c>
      <c r="W512" s="48" t="str">
        <f t="shared" si="53"/>
        <v>CRMPD</v>
      </c>
      <c r="X512" s="13" t="str">
        <f t="shared" si="54"/>
        <v>安徽联通</v>
      </c>
      <c r="Y512" s="37" t="str">
        <f t="shared" si="55"/>
        <v>0</v>
      </c>
      <c r="Z512" s="166"/>
      <c r="AM512" s="84"/>
      <c r="AN512"/>
    </row>
    <row r="513" spans="1:40" ht="15" customHeight="1">
      <c r="A513" s="48" t="s">
        <v>36</v>
      </c>
      <c r="B513" s="48" t="s">
        <v>37</v>
      </c>
      <c r="C513" s="48" t="s">
        <v>63</v>
      </c>
      <c r="D513" s="48" t="s">
        <v>64</v>
      </c>
      <c r="E513" s="48" t="s">
        <v>1019</v>
      </c>
      <c r="F513" s="48" t="s">
        <v>1020</v>
      </c>
      <c r="G513" s="48" t="s">
        <v>494</v>
      </c>
      <c r="H513" s="48" t="s">
        <v>41</v>
      </c>
      <c r="I513" s="48" t="s">
        <v>48</v>
      </c>
      <c r="J513" s="48" t="s">
        <v>86</v>
      </c>
      <c r="K513" s="48"/>
      <c r="L513" s="48"/>
      <c r="M513" s="48"/>
      <c r="N513" s="13" t="s">
        <v>1023</v>
      </c>
      <c r="O513" s="13"/>
      <c r="P513" s="13"/>
      <c r="Q513" s="13" t="s">
        <v>48</v>
      </c>
      <c r="R513" s="13"/>
      <c r="S513" s="13" t="s">
        <v>1183</v>
      </c>
      <c r="T513" s="217"/>
      <c r="U513" s="167">
        <v>0</v>
      </c>
      <c r="V513" s="167">
        <v>0</v>
      </c>
      <c r="W513" s="48" t="str">
        <f t="shared" si="53"/>
        <v>CRMPD</v>
      </c>
      <c r="X513" s="13" t="str">
        <f t="shared" si="54"/>
        <v>安徽联通</v>
      </c>
      <c r="Y513" s="37" t="str">
        <f t="shared" si="55"/>
        <v>0</v>
      </c>
      <c r="Z513" s="166"/>
      <c r="AM513" s="84"/>
      <c r="AN513"/>
    </row>
    <row r="514" spans="1:40" ht="15" customHeight="1">
      <c r="A514" s="48" t="s">
        <v>36</v>
      </c>
      <c r="B514" s="48" t="s">
        <v>37</v>
      </c>
      <c r="C514" s="48" t="s">
        <v>63</v>
      </c>
      <c r="D514" s="48" t="s">
        <v>64</v>
      </c>
      <c r="E514" s="48" t="s">
        <v>1014</v>
      </c>
      <c r="F514" s="48" t="s">
        <v>1015</v>
      </c>
      <c r="G514" s="48" t="s">
        <v>494</v>
      </c>
      <c r="H514" s="48" t="s">
        <v>98</v>
      </c>
      <c r="I514" s="48" t="s">
        <v>48</v>
      </c>
      <c r="J514" s="48" t="s">
        <v>86</v>
      </c>
      <c r="K514" s="48"/>
      <c r="L514" s="48"/>
      <c r="M514" s="48"/>
      <c r="N514" s="13" t="s">
        <v>1023</v>
      </c>
      <c r="O514" s="13"/>
      <c r="P514" s="13"/>
      <c r="Q514" s="13" t="s">
        <v>48</v>
      </c>
      <c r="R514" s="13"/>
      <c r="S514" s="145" t="s">
        <v>471</v>
      </c>
      <c r="T514" s="217"/>
      <c r="U514" s="167">
        <v>0</v>
      </c>
      <c r="V514" s="167">
        <v>0</v>
      </c>
      <c r="W514" s="48" t="str">
        <f t="shared" ref="W514:W577" si="56">IFERROR(IF(G514="CRM_CUI",G514,(IF(G514="CRM_CMI",G514,MID(G514,1,FIND("_",G514)-1)))),G514)</f>
        <v>CRMPD</v>
      </c>
      <c r="X514" s="13" t="str">
        <f t="shared" ref="X514:X577" si="57">MID(A514,5,LEN(A514)-4)</f>
        <v>安徽联通</v>
      </c>
      <c r="Y514" s="37" t="str">
        <f t="shared" ref="Y514:Y577" si="58">IF(N514=O514,IF(N514="","0","1"),IF(N514=P514,IF(N514="","0","1"),IF(O514=P514,IF(O514="","0","1"),IF(N514="","0","0"))))</f>
        <v>0</v>
      </c>
      <c r="Z514" s="166"/>
      <c r="AM514" s="84"/>
      <c r="AN514"/>
    </row>
    <row r="515" spans="1:40" ht="15" customHeight="1">
      <c r="A515" s="48" t="s">
        <v>36</v>
      </c>
      <c r="B515" s="48" t="s">
        <v>37</v>
      </c>
      <c r="C515" s="48" t="s">
        <v>864</v>
      </c>
      <c r="D515" s="48" t="s">
        <v>1</v>
      </c>
      <c r="E515" s="48" t="s">
        <v>1021</v>
      </c>
      <c r="F515" s="48" t="s">
        <v>1022</v>
      </c>
      <c r="G515" s="48" t="s">
        <v>494</v>
      </c>
      <c r="H515" s="48" t="s">
        <v>98</v>
      </c>
      <c r="I515" s="48" t="s">
        <v>48</v>
      </c>
      <c r="J515" s="48" t="s">
        <v>86</v>
      </c>
      <c r="K515" s="48"/>
      <c r="L515" s="48"/>
      <c r="M515" s="48"/>
      <c r="N515" s="13" t="s">
        <v>1023</v>
      </c>
      <c r="O515" s="13"/>
      <c r="P515" s="13"/>
      <c r="Q515" s="13" t="s">
        <v>48</v>
      </c>
      <c r="R515" s="13"/>
      <c r="S515" s="13" t="s">
        <v>1183</v>
      </c>
      <c r="T515" s="217"/>
      <c r="U515" s="167">
        <v>0</v>
      </c>
      <c r="V515" s="167">
        <v>0</v>
      </c>
      <c r="W515" s="48" t="str">
        <f t="shared" si="56"/>
        <v>CRMPD</v>
      </c>
      <c r="X515" s="13" t="str">
        <f t="shared" si="57"/>
        <v>安徽联通</v>
      </c>
      <c r="Y515" s="37" t="str">
        <f t="shared" si="58"/>
        <v>0</v>
      </c>
      <c r="Z515" s="166"/>
      <c r="AM515" s="84"/>
      <c r="AN515"/>
    </row>
    <row r="516" spans="1:40" ht="15" customHeight="1">
      <c r="A516" s="48" t="s">
        <v>36</v>
      </c>
      <c r="B516" s="48" t="s">
        <v>37</v>
      </c>
      <c r="C516" s="48" t="s">
        <v>864</v>
      </c>
      <c r="D516" s="48" t="s">
        <v>1</v>
      </c>
      <c r="E516" s="48" t="s">
        <v>1014</v>
      </c>
      <c r="F516" s="48" t="s">
        <v>1015</v>
      </c>
      <c r="G516" s="48" t="s">
        <v>494</v>
      </c>
      <c r="H516" s="48" t="s">
        <v>98</v>
      </c>
      <c r="I516" s="48" t="s">
        <v>48</v>
      </c>
      <c r="J516" s="48" t="s">
        <v>86</v>
      </c>
      <c r="K516" s="48"/>
      <c r="L516" s="48"/>
      <c r="M516" s="48"/>
      <c r="N516" s="13" t="s">
        <v>1023</v>
      </c>
      <c r="O516" s="13"/>
      <c r="P516" s="13"/>
      <c r="Q516" s="13" t="s">
        <v>48</v>
      </c>
      <c r="R516" s="13"/>
      <c r="S516" s="145" t="s">
        <v>471</v>
      </c>
      <c r="T516" s="217"/>
      <c r="U516" s="167">
        <v>0</v>
      </c>
      <c r="V516" s="167">
        <v>0</v>
      </c>
      <c r="W516" s="48" t="str">
        <f t="shared" si="56"/>
        <v>CRMPD</v>
      </c>
      <c r="X516" s="13" t="str">
        <f t="shared" si="57"/>
        <v>安徽联通</v>
      </c>
      <c r="Y516" s="37" t="str">
        <f t="shared" si="58"/>
        <v>0</v>
      </c>
      <c r="Z516" s="166"/>
      <c r="AM516" s="84"/>
      <c r="AN516"/>
    </row>
    <row r="517" spans="1:40" ht="15" customHeight="1">
      <c r="A517" s="48" t="s">
        <v>74</v>
      </c>
      <c r="B517" s="48" t="s">
        <v>75</v>
      </c>
      <c r="C517" s="48" t="s">
        <v>63</v>
      </c>
      <c r="D517" s="48" t="s">
        <v>64</v>
      </c>
      <c r="E517" s="48" t="s">
        <v>1019</v>
      </c>
      <c r="F517" s="48" t="s">
        <v>1020</v>
      </c>
      <c r="G517" s="48" t="s">
        <v>494</v>
      </c>
      <c r="H517" s="48" t="s">
        <v>41</v>
      </c>
      <c r="I517" s="48" t="s">
        <v>48</v>
      </c>
      <c r="J517" s="48" t="s">
        <v>86</v>
      </c>
      <c r="K517" s="48"/>
      <c r="L517" s="48"/>
      <c r="M517" s="48"/>
      <c r="N517" s="13" t="s">
        <v>1023</v>
      </c>
      <c r="O517" s="13"/>
      <c r="P517" s="13"/>
      <c r="Q517" s="13" t="s">
        <v>48</v>
      </c>
      <c r="R517" s="13"/>
      <c r="S517" s="48" t="s">
        <v>1183</v>
      </c>
      <c r="T517" s="217"/>
      <c r="U517" s="167">
        <v>0</v>
      </c>
      <c r="V517" s="167">
        <v>0</v>
      </c>
      <c r="W517" s="48" t="str">
        <f t="shared" si="56"/>
        <v>CRMPD</v>
      </c>
      <c r="X517" s="13" t="str">
        <f t="shared" si="57"/>
        <v>北京联通</v>
      </c>
      <c r="Y517" s="37" t="str">
        <f t="shared" si="58"/>
        <v>0</v>
      </c>
      <c r="Z517" s="166"/>
      <c r="AM517" s="84"/>
      <c r="AN517"/>
    </row>
    <row r="518" spans="1:40" ht="15" customHeight="1">
      <c r="A518" s="48" t="s">
        <v>114</v>
      </c>
      <c r="B518" s="48" t="s">
        <v>115</v>
      </c>
      <c r="C518" s="48" t="s">
        <v>38</v>
      </c>
      <c r="D518" s="48" t="s">
        <v>39</v>
      </c>
      <c r="E518" s="48" t="s">
        <v>1014</v>
      </c>
      <c r="F518" s="48" t="s">
        <v>1015</v>
      </c>
      <c r="G518" s="48" t="s">
        <v>494</v>
      </c>
      <c r="H518" s="48" t="s">
        <v>98</v>
      </c>
      <c r="I518" s="13" t="s">
        <v>48</v>
      </c>
      <c r="J518" s="13" t="s">
        <v>86</v>
      </c>
      <c r="K518" s="13"/>
      <c r="L518" s="13"/>
      <c r="M518" s="13"/>
      <c r="N518" s="13" t="s">
        <v>1023</v>
      </c>
      <c r="O518" s="13"/>
      <c r="P518" s="13"/>
      <c r="Q518" s="13" t="s">
        <v>48</v>
      </c>
      <c r="R518" s="13"/>
      <c r="S518" s="145" t="s">
        <v>471</v>
      </c>
      <c r="T518" s="217"/>
      <c r="U518" s="167">
        <v>0</v>
      </c>
      <c r="V518" s="167">
        <v>0</v>
      </c>
      <c r="W518" s="48" t="str">
        <f t="shared" si="56"/>
        <v>CRMPD</v>
      </c>
      <c r="X518" s="13" t="str">
        <f t="shared" si="57"/>
        <v>山东联通</v>
      </c>
      <c r="Y518" s="37" t="str">
        <f t="shared" si="58"/>
        <v>0</v>
      </c>
      <c r="Z518" s="166"/>
      <c r="AM518" s="84"/>
      <c r="AN518"/>
    </row>
    <row r="519" spans="1:40" ht="15" customHeight="1">
      <c r="A519" s="48" t="s">
        <v>114</v>
      </c>
      <c r="B519" s="48" t="s">
        <v>115</v>
      </c>
      <c r="C519" s="48" t="s">
        <v>63</v>
      </c>
      <c r="D519" s="48" t="s">
        <v>64</v>
      </c>
      <c r="E519" s="48" t="s">
        <v>1014</v>
      </c>
      <c r="F519" s="48" t="s">
        <v>1015</v>
      </c>
      <c r="G519" s="48" t="s">
        <v>494</v>
      </c>
      <c r="H519" s="48" t="s">
        <v>98</v>
      </c>
      <c r="I519" s="13" t="s">
        <v>48</v>
      </c>
      <c r="J519" s="13" t="s">
        <v>86</v>
      </c>
      <c r="K519" s="13"/>
      <c r="L519" s="13"/>
      <c r="M519" s="13"/>
      <c r="N519" s="13" t="s">
        <v>1023</v>
      </c>
      <c r="O519" s="13"/>
      <c r="P519" s="13"/>
      <c r="Q519" s="13" t="s">
        <v>48</v>
      </c>
      <c r="R519" s="13"/>
      <c r="S519" s="145" t="s">
        <v>471</v>
      </c>
      <c r="T519" s="217"/>
      <c r="U519" s="167">
        <v>0</v>
      </c>
      <c r="V519" s="167">
        <v>0</v>
      </c>
      <c r="W519" s="48" t="str">
        <f t="shared" si="56"/>
        <v>CRMPD</v>
      </c>
      <c r="X519" s="13" t="str">
        <f t="shared" si="57"/>
        <v>山东联通</v>
      </c>
      <c r="Y519" s="37" t="str">
        <f t="shared" si="58"/>
        <v>0</v>
      </c>
      <c r="Z519" s="166"/>
      <c r="AM519" s="84"/>
      <c r="AN519"/>
    </row>
    <row r="520" spans="1:40" ht="15" customHeight="1">
      <c r="A520" s="48" t="s">
        <v>114</v>
      </c>
      <c r="B520" s="48" t="s">
        <v>115</v>
      </c>
      <c r="C520" s="48" t="s">
        <v>63</v>
      </c>
      <c r="D520" s="48" t="s">
        <v>64</v>
      </c>
      <c r="E520" s="48" t="s">
        <v>1019</v>
      </c>
      <c r="F520" s="48" t="s">
        <v>1020</v>
      </c>
      <c r="G520" s="48" t="s">
        <v>494</v>
      </c>
      <c r="H520" s="48" t="s">
        <v>41</v>
      </c>
      <c r="I520" s="13" t="s">
        <v>48</v>
      </c>
      <c r="J520" s="13" t="s">
        <v>86</v>
      </c>
      <c r="K520" s="13"/>
      <c r="L520" s="13"/>
      <c r="M520" s="13"/>
      <c r="N520" s="13" t="s">
        <v>1023</v>
      </c>
      <c r="O520" s="13"/>
      <c r="P520" s="13"/>
      <c r="Q520" s="13" t="s">
        <v>48</v>
      </c>
      <c r="R520" s="13"/>
      <c r="S520" s="48" t="s">
        <v>1183</v>
      </c>
      <c r="T520" s="217"/>
      <c r="U520" s="167">
        <v>0</v>
      </c>
      <c r="V520" s="167">
        <v>0</v>
      </c>
      <c r="W520" s="48" t="str">
        <f t="shared" si="56"/>
        <v>CRMPD</v>
      </c>
      <c r="X520" s="13" t="str">
        <f t="shared" si="57"/>
        <v>山东联通</v>
      </c>
      <c r="Y520" s="37" t="str">
        <f t="shared" si="58"/>
        <v>0</v>
      </c>
      <c r="Z520" s="166"/>
      <c r="AM520" s="84"/>
      <c r="AN520"/>
    </row>
    <row r="521" spans="1:40" ht="15" customHeight="1">
      <c r="A521" s="48" t="s">
        <v>114</v>
      </c>
      <c r="B521" s="48" t="s">
        <v>115</v>
      </c>
      <c r="C521" s="48" t="s">
        <v>864</v>
      </c>
      <c r="D521" s="48" t="s">
        <v>1</v>
      </c>
      <c r="E521" s="48" t="s">
        <v>1014</v>
      </c>
      <c r="F521" s="48" t="s">
        <v>1015</v>
      </c>
      <c r="G521" s="48" t="s">
        <v>494</v>
      </c>
      <c r="H521" s="48" t="s">
        <v>98</v>
      </c>
      <c r="I521" s="13" t="s">
        <v>48</v>
      </c>
      <c r="J521" s="13" t="s">
        <v>86</v>
      </c>
      <c r="K521" s="13"/>
      <c r="L521" s="13"/>
      <c r="M521" s="13"/>
      <c r="N521" s="13" t="s">
        <v>1023</v>
      </c>
      <c r="O521" s="13"/>
      <c r="P521" s="13"/>
      <c r="Q521" s="13" t="s">
        <v>48</v>
      </c>
      <c r="R521" s="13"/>
      <c r="S521" s="145" t="s">
        <v>471</v>
      </c>
      <c r="T521" s="217"/>
      <c r="U521" s="167">
        <v>0</v>
      </c>
      <c r="V521" s="167">
        <v>0</v>
      </c>
      <c r="W521" s="48" t="str">
        <f t="shared" si="56"/>
        <v>CRMPD</v>
      </c>
      <c r="X521" s="13" t="str">
        <f t="shared" si="57"/>
        <v>山东联通</v>
      </c>
      <c r="Y521" s="37" t="str">
        <f t="shared" si="58"/>
        <v>0</v>
      </c>
      <c r="Z521" s="166"/>
      <c r="AM521" s="84"/>
      <c r="AN521"/>
    </row>
    <row r="522" spans="1:40" ht="15" customHeight="1">
      <c r="A522" s="48" t="s">
        <v>114</v>
      </c>
      <c r="B522" s="48" t="s">
        <v>115</v>
      </c>
      <c r="C522" s="48" t="s">
        <v>864</v>
      </c>
      <c r="D522" s="48" t="s">
        <v>1</v>
      </c>
      <c r="E522" s="48" t="s">
        <v>1021</v>
      </c>
      <c r="F522" s="48" t="s">
        <v>1022</v>
      </c>
      <c r="G522" s="48" t="s">
        <v>494</v>
      </c>
      <c r="H522" s="48" t="s">
        <v>98</v>
      </c>
      <c r="I522" s="13" t="s">
        <v>48</v>
      </c>
      <c r="J522" s="13" t="s">
        <v>86</v>
      </c>
      <c r="K522" s="13"/>
      <c r="L522" s="13"/>
      <c r="M522" s="13"/>
      <c r="N522" s="13" t="s">
        <v>1023</v>
      </c>
      <c r="O522" s="13"/>
      <c r="P522" s="13"/>
      <c r="Q522" s="13" t="s">
        <v>48</v>
      </c>
      <c r="R522" s="13"/>
      <c r="S522" s="48" t="s">
        <v>1183</v>
      </c>
      <c r="T522" s="217"/>
      <c r="U522" s="167">
        <v>0</v>
      </c>
      <c r="V522" s="167">
        <v>0</v>
      </c>
      <c r="W522" s="48" t="str">
        <f t="shared" si="56"/>
        <v>CRMPD</v>
      </c>
      <c r="X522" s="13" t="str">
        <f t="shared" si="57"/>
        <v>山东联通</v>
      </c>
      <c r="Y522" s="37" t="str">
        <f t="shared" si="58"/>
        <v>0</v>
      </c>
      <c r="Z522" s="166"/>
      <c r="AM522" s="84"/>
      <c r="AN522"/>
    </row>
    <row r="523" spans="1:40" ht="15" customHeight="1">
      <c r="A523" s="48" t="s">
        <v>239</v>
      </c>
      <c r="B523" s="48" t="s">
        <v>240</v>
      </c>
      <c r="C523" s="48" t="s">
        <v>517</v>
      </c>
      <c r="D523" s="48" t="s">
        <v>518</v>
      </c>
      <c r="E523" s="48" t="s">
        <v>1014</v>
      </c>
      <c r="F523" s="48" t="s">
        <v>1015</v>
      </c>
      <c r="G523" s="48" t="s">
        <v>494</v>
      </c>
      <c r="H523" s="48" t="s">
        <v>98</v>
      </c>
      <c r="I523" s="13" t="s">
        <v>48</v>
      </c>
      <c r="J523" s="13" t="s">
        <v>86</v>
      </c>
      <c r="K523" s="13"/>
      <c r="L523" s="13"/>
      <c r="M523" s="13"/>
      <c r="N523" s="13" t="s">
        <v>1023</v>
      </c>
      <c r="O523" s="13"/>
      <c r="P523" s="13"/>
      <c r="Q523" s="13" t="s">
        <v>48</v>
      </c>
      <c r="R523" s="13"/>
      <c r="S523" s="145" t="s">
        <v>471</v>
      </c>
      <c r="T523" s="217"/>
      <c r="U523" s="167">
        <v>0</v>
      </c>
      <c r="V523" s="167">
        <v>0</v>
      </c>
      <c r="W523" s="48" t="str">
        <f t="shared" si="56"/>
        <v>CRMPD</v>
      </c>
      <c r="X523" s="13" t="str">
        <f t="shared" si="57"/>
        <v>四川移动</v>
      </c>
      <c r="Y523" s="37" t="str">
        <f t="shared" si="58"/>
        <v>0</v>
      </c>
      <c r="Z523" s="166"/>
      <c r="AM523" s="84"/>
      <c r="AN523"/>
    </row>
    <row r="524" spans="1:40" ht="15" customHeight="1">
      <c r="A524" s="48" t="s">
        <v>239</v>
      </c>
      <c r="B524" s="48" t="s">
        <v>240</v>
      </c>
      <c r="C524" s="48" t="s">
        <v>63</v>
      </c>
      <c r="D524" s="48" t="s">
        <v>157</v>
      </c>
      <c r="E524" s="48" t="s">
        <v>1014</v>
      </c>
      <c r="F524" s="48" t="s">
        <v>1015</v>
      </c>
      <c r="G524" s="48" t="s">
        <v>494</v>
      </c>
      <c r="H524" s="48" t="s">
        <v>98</v>
      </c>
      <c r="I524" s="13" t="s">
        <v>48</v>
      </c>
      <c r="J524" s="13" t="s">
        <v>86</v>
      </c>
      <c r="K524" s="13"/>
      <c r="L524" s="13"/>
      <c r="M524" s="13"/>
      <c r="N524" s="13" t="s">
        <v>1023</v>
      </c>
      <c r="O524" s="13"/>
      <c r="P524" s="13"/>
      <c r="Q524" s="13" t="s">
        <v>48</v>
      </c>
      <c r="R524" s="13"/>
      <c r="S524" s="145" t="s">
        <v>471</v>
      </c>
      <c r="T524" s="217"/>
      <c r="U524" s="167">
        <v>0</v>
      </c>
      <c r="V524" s="167">
        <v>0</v>
      </c>
      <c r="W524" s="48" t="str">
        <f t="shared" si="56"/>
        <v>CRMPD</v>
      </c>
      <c r="X524" s="13" t="str">
        <f t="shared" si="57"/>
        <v>四川移动</v>
      </c>
      <c r="Y524" s="37" t="str">
        <f t="shared" si="58"/>
        <v>0</v>
      </c>
      <c r="Z524" s="166"/>
      <c r="AM524" s="84"/>
      <c r="AN524"/>
    </row>
    <row r="525" spans="1:40" ht="15" customHeight="1">
      <c r="A525" s="48" t="s">
        <v>239</v>
      </c>
      <c r="B525" s="48" t="s">
        <v>240</v>
      </c>
      <c r="C525" s="48" t="s">
        <v>165</v>
      </c>
      <c r="D525" s="48" t="s">
        <v>166</v>
      </c>
      <c r="E525" s="48" t="s">
        <v>1014</v>
      </c>
      <c r="F525" s="48" t="s">
        <v>1015</v>
      </c>
      <c r="G525" s="48" t="s">
        <v>494</v>
      </c>
      <c r="H525" s="48" t="s">
        <v>98</v>
      </c>
      <c r="I525" s="13" t="s">
        <v>48</v>
      </c>
      <c r="J525" s="13" t="s">
        <v>86</v>
      </c>
      <c r="K525" s="13"/>
      <c r="L525" s="13"/>
      <c r="M525" s="13"/>
      <c r="N525" s="13" t="s">
        <v>1023</v>
      </c>
      <c r="O525" s="13"/>
      <c r="P525" s="13"/>
      <c r="Q525" s="13" t="s">
        <v>48</v>
      </c>
      <c r="R525" s="13"/>
      <c r="S525" s="145" t="s">
        <v>471</v>
      </c>
      <c r="T525" s="217"/>
      <c r="U525" s="167">
        <v>0</v>
      </c>
      <c r="V525" s="167">
        <v>0</v>
      </c>
      <c r="W525" s="48" t="str">
        <f t="shared" si="56"/>
        <v>CRMPD</v>
      </c>
      <c r="X525" s="13" t="str">
        <f t="shared" si="57"/>
        <v>四川移动</v>
      </c>
      <c r="Y525" s="37" t="str">
        <f t="shared" si="58"/>
        <v>0</v>
      </c>
      <c r="Z525" s="166"/>
      <c r="AM525" s="84"/>
      <c r="AN525"/>
    </row>
    <row r="526" spans="1:40" ht="15" customHeight="1">
      <c r="A526" s="48" t="s">
        <v>239</v>
      </c>
      <c r="B526" s="48" t="s">
        <v>240</v>
      </c>
      <c r="C526" s="48" t="s">
        <v>94</v>
      </c>
      <c r="D526" s="48" t="s">
        <v>95</v>
      </c>
      <c r="E526" s="48" t="s">
        <v>1014</v>
      </c>
      <c r="F526" s="48" t="s">
        <v>1015</v>
      </c>
      <c r="G526" s="48" t="s">
        <v>494</v>
      </c>
      <c r="H526" s="48" t="s">
        <v>98</v>
      </c>
      <c r="I526" s="13" t="s">
        <v>48</v>
      </c>
      <c r="J526" s="13" t="s">
        <v>86</v>
      </c>
      <c r="K526" s="13"/>
      <c r="L526" s="13"/>
      <c r="M526" s="13"/>
      <c r="N526" s="13" t="s">
        <v>1023</v>
      </c>
      <c r="O526" s="13"/>
      <c r="P526" s="13"/>
      <c r="Q526" s="13" t="s">
        <v>48</v>
      </c>
      <c r="R526" s="13"/>
      <c r="S526" s="145" t="s">
        <v>471</v>
      </c>
      <c r="T526" s="217"/>
      <c r="U526" s="167">
        <v>0</v>
      </c>
      <c r="V526" s="167">
        <v>0</v>
      </c>
      <c r="W526" s="48" t="str">
        <f t="shared" si="56"/>
        <v>CRMPD</v>
      </c>
      <c r="X526" s="13" t="str">
        <f t="shared" si="57"/>
        <v>四川移动</v>
      </c>
      <c r="Y526" s="37" t="str">
        <f t="shared" si="58"/>
        <v>0</v>
      </c>
      <c r="Z526" s="166"/>
      <c r="AM526" s="84"/>
      <c r="AN526"/>
    </row>
    <row r="527" spans="1:40" ht="15" customHeight="1">
      <c r="A527" s="48" t="s">
        <v>127</v>
      </c>
      <c r="B527" s="48" t="s">
        <v>128</v>
      </c>
      <c r="C527" s="48" t="s">
        <v>38</v>
      </c>
      <c r="D527" s="48" t="s">
        <v>39</v>
      </c>
      <c r="E527" s="48" t="s">
        <v>1014</v>
      </c>
      <c r="F527" s="48" t="s">
        <v>1015</v>
      </c>
      <c r="G527" s="48" t="s">
        <v>494</v>
      </c>
      <c r="H527" s="48" t="s">
        <v>98</v>
      </c>
      <c r="I527" s="13" t="s">
        <v>48</v>
      </c>
      <c r="J527" s="13" t="s">
        <v>86</v>
      </c>
      <c r="K527" s="13"/>
      <c r="L527" s="13"/>
      <c r="M527" s="13"/>
      <c r="N527" s="13" t="s">
        <v>1023</v>
      </c>
      <c r="O527" s="13"/>
      <c r="P527" s="13"/>
      <c r="Q527" s="13" t="s">
        <v>48</v>
      </c>
      <c r="R527" s="13"/>
      <c r="S527" s="145" t="s">
        <v>471</v>
      </c>
      <c r="T527" s="217"/>
      <c r="U527" s="167">
        <v>0</v>
      </c>
      <c r="V527" s="167">
        <v>0</v>
      </c>
      <c r="W527" s="48" t="str">
        <f t="shared" si="56"/>
        <v>CRMPD</v>
      </c>
      <c r="X527" s="13" t="str">
        <f t="shared" si="57"/>
        <v>新疆联通</v>
      </c>
      <c r="Y527" s="37" t="str">
        <f t="shared" si="58"/>
        <v>0</v>
      </c>
      <c r="Z527" s="166"/>
      <c r="AM527" s="84"/>
      <c r="AN527"/>
    </row>
    <row r="528" spans="1:40" ht="15" customHeight="1">
      <c r="A528" s="48" t="s">
        <v>127</v>
      </c>
      <c r="B528" s="48" t="s">
        <v>128</v>
      </c>
      <c r="C528" s="48" t="s">
        <v>63</v>
      </c>
      <c r="D528" s="48" t="s">
        <v>64</v>
      </c>
      <c r="E528" s="48" t="s">
        <v>1014</v>
      </c>
      <c r="F528" s="48" t="s">
        <v>1015</v>
      </c>
      <c r="G528" s="48" t="s">
        <v>494</v>
      </c>
      <c r="H528" s="48" t="s">
        <v>98</v>
      </c>
      <c r="I528" s="13" t="s">
        <v>48</v>
      </c>
      <c r="J528" s="13" t="s">
        <v>86</v>
      </c>
      <c r="K528" s="13"/>
      <c r="L528" s="13"/>
      <c r="M528" s="13"/>
      <c r="N528" s="13" t="s">
        <v>1023</v>
      </c>
      <c r="O528" s="13"/>
      <c r="P528" s="13"/>
      <c r="Q528" s="13" t="s">
        <v>48</v>
      </c>
      <c r="R528" s="13"/>
      <c r="S528" s="145" t="s">
        <v>471</v>
      </c>
      <c r="T528" s="217"/>
      <c r="U528" s="167">
        <v>0</v>
      </c>
      <c r="V528" s="167">
        <v>0</v>
      </c>
      <c r="W528" s="48" t="str">
        <f t="shared" si="56"/>
        <v>CRMPD</v>
      </c>
      <c r="X528" s="13" t="str">
        <f t="shared" si="57"/>
        <v>新疆联通</v>
      </c>
      <c r="Y528" s="37" t="str">
        <f t="shared" si="58"/>
        <v>0</v>
      </c>
      <c r="Z528" s="166"/>
      <c r="AM528" s="84"/>
      <c r="AN528"/>
    </row>
    <row r="529" spans="1:40" ht="15" customHeight="1">
      <c r="A529" s="48" t="s">
        <v>127</v>
      </c>
      <c r="B529" s="48" t="s">
        <v>128</v>
      </c>
      <c r="C529" s="48" t="s">
        <v>63</v>
      </c>
      <c r="D529" s="48" t="s">
        <v>64</v>
      </c>
      <c r="E529" s="48" t="s">
        <v>1019</v>
      </c>
      <c r="F529" s="48" t="s">
        <v>1020</v>
      </c>
      <c r="G529" s="48" t="s">
        <v>494</v>
      </c>
      <c r="H529" s="48" t="s">
        <v>41</v>
      </c>
      <c r="I529" s="13" t="s">
        <v>48</v>
      </c>
      <c r="J529" s="13" t="s">
        <v>86</v>
      </c>
      <c r="K529" s="13"/>
      <c r="L529" s="13"/>
      <c r="M529" s="13"/>
      <c r="N529" s="13" t="s">
        <v>1023</v>
      </c>
      <c r="O529" s="13"/>
      <c r="P529" s="13"/>
      <c r="Q529" s="13" t="s">
        <v>48</v>
      </c>
      <c r="R529" s="13"/>
      <c r="S529" s="48" t="s">
        <v>1183</v>
      </c>
      <c r="T529" s="217"/>
      <c r="U529" s="167">
        <v>0</v>
      </c>
      <c r="V529" s="167">
        <v>0</v>
      </c>
      <c r="W529" s="48" t="str">
        <f t="shared" si="56"/>
        <v>CRMPD</v>
      </c>
      <c r="X529" s="13" t="str">
        <f t="shared" si="57"/>
        <v>新疆联通</v>
      </c>
      <c r="Y529" s="37" t="str">
        <f t="shared" si="58"/>
        <v>0</v>
      </c>
      <c r="Z529" s="166"/>
      <c r="AM529" s="84"/>
      <c r="AN529"/>
    </row>
    <row r="530" spans="1:40" ht="15" customHeight="1">
      <c r="A530" s="48" t="s">
        <v>127</v>
      </c>
      <c r="B530" s="48" t="s">
        <v>128</v>
      </c>
      <c r="C530" s="48" t="s">
        <v>864</v>
      </c>
      <c r="D530" s="48" t="s">
        <v>1</v>
      </c>
      <c r="E530" s="48" t="s">
        <v>1021</v>
      </c>
      <c r="F530" s="48" t="s">
        <v>1022</v>
      </c>
      <c r="G530" s="48" t="s">
        <v>494</v>
      </c>
      <c r="H530" s="48" t="s">
        <v>98</v>
      </c>
      <c r="I530" s="13" t="s">
        <v>48</v>
      </c>
      <c r="J530" s="13" t="s">
        <v>86</v>
      </c>
      <c r="K530" s="13"/>
      <c r="L530" s="13"/>
      <c r="M530" s="13"/>
      <c r="N530" s="13" t="s">
        <v>1023</v>
      </c>
      <c r="O530" s="13"/>
      <c r="P530" s="13"/>
      <c r="Q530" s="13" t="s">
        <v>48</v>
      </c>
      <c r="R530" s="13"/>
      <c r="S530" s="48" t="s">
        <v>1183</v>
      </c>
      <c r="T530" s="217"/>
      <c r="U530" s="167">
        <v>0</v>
      </c>
      <c r="V530" s="167">
        <v>0</v>
      </c>
      <c r="W530" s="48" t="str">
        <f t="shared" si="56"/>
        <v>CRMPD</v>
      </c>
      <c r="X530" s="13" t="str">
        <f t="shared" si="57"/>
        <v>新疆联通</v>
      </c>
      <c r="Y530" s="37" t="str">
        <f t="shared" si="58"/>
        <v>0</v>
      </c>
      <c r="Z530" s="166"/>
      <c r="AM530" s="84"/>
      <c r="AN530"/>
    </row>
    <row r="531" spans="1:40" ht="15" customHeight="1">
      <c r="A531" s="48" t="s">
        <v>127</v>
      </c>
      <c r="B531" s="48" t="s">
        <v>128</v>
      </c>
      <c r="C531" s="48" t="s">
        <v>864</v>
      </c>
      <c r="D531" s="48" t="s">
        <v>1</v>
      </c>
      <c r="E531" s="48" t="s">
        <v>1388</v>
      </c>
      <c r="F531" s="48" t="s">
        <v>1015</v>
      </c>
      <c r="G531" s="48" t="s">
        <v>494</v>
      </c>
      <c r="H531" s="48" t="s">
        <v>98</v>
      </c>
      <c r="I531" s="13" t="s">
        <v>48</v>
      </c>
      <c r="J531" s="13" t="s">
        <v>86</v>
      </c>
      <c r="K531" s="13"/>
      <c r="L531" s="13"/>
      <c r="M531" s="13"/>
      <c r="N531" s="13" t="s">
        <v>1023</v>
      </c>
      <c r="O531" s="13"/>
      <c r="P531" s="13"/>
      <c r="Q531" s="13" t="s">
        <v>48</v>
      </c>
      <c r="R531" s="13"/>
      <c r="S531" s="145" t="s">
        <v>471</v>
      </c>
      <c r="T531" s="217"/>
      <c r="U531" s="167">
        <v>0</v>
      </c>
      <c r="V531" s="167">
        <v>0</v>
      </c>
      <c r="W531" s="48" t="str">
        <f t="shared" si="56"/>
        <v>CRMPD</v>
      </c>
      <c r="X531" s="13" t="str">
        <f t="shared" si="57"/>
        <v>新疆联通</v>
      </c>
      <c r="Y531" s="37" t="str">
        <f t="shared" si="58"/>
        <v>0</v>
      </c>
      <c r="Z531" s="166"/>
      <c r="AM531" s="84"/>
      <c r="AN531"/>
    </row>
    <row r="532" spans="1:40" ht="15" customHeight="1">
      <c r="A532" s="48" t="s">
        <v>243</v>
      </c>
      <c r="B532" s="48" t="s">
        <v>244</v>
      </c>
      <c r="C532" s="48" t="s">
        <v>245</v>
      </c>
      <c r="D532" s="48" t="s">
        <v>246</v>
      </c>
      <c r="E532" s="48" t="s">
        <v>1014</v>
      </c>
      <c r="F532" s="48" t="s">
        <v>1015</v>
      </c>
      <c r="G532" s="48" t="s">
        <v>494</v>
      </c>
      <c r="H532" s="48" t="s">
        <v>98</v>
      </c>
      <c r="I532" s="13" t="s">
        <v>48</v>
      </c>
      <c r="J532" s="13" t="s">
        <v>48</v>
      </c>
      <c r="K532" s="13" t="s">
        <v>50</v>
      </c>
      <c r="L532" s="13" t="s">
        <v>1089</v>
      </c>
      <c r="M532" s="13" t="s">
        <v>521</v>
      </c>
      <c r="N532" s="13" t="s">
        <v>1175</v>
      </c>
      <c r="O532" s="13"/>
      <c r="P532" s="13"/>
      <c r="Q532" s="13" t="s">
        <v>48</v>
      </c>
      <c r="R532" s="13"/>
      <c r="S532" s="145" t="s">
        <v>471</v>
      </c>
      <c r="T532" s="167">
        <v>0</v>
      </c>
      <c r="U532" s="167">
        <v>0</v>
      </c>
      <c r="V532" s="167">
        <v>0</v>
      </c>
      <c r="W532" s="48" t="str">
        <f t="shared" si="56"/>
        <v>CRMPD</v>
      </c>
      <c r="X532" s="13" t="str">
        <f t="shared" si="57"/>
        <v>虚拟运营商爱施德</v>
      </c>
      <c r="Y532" s="37" t="str">
        <f t="shared" si="58"/>
        <v>0</v>
      </c>
      <c r="Z532" s="166"/>
      <c r="AM532" s="84"/>
      <c r="AN532"/>
    </row>
    <row r="533" spans="1:40" ht="15" customHeight="1">
      <c r="A533" s="48" t="s">
        <v>247</v>
      </c>
      <c r="B533" s="48" t="s">
        <v>248</v>
      </c>
      <c r="C533" s="48" t="s">
        <v>245</v>
      </c>
      <c r="D533" s="48" t="s">
        <v>246</v>
      </c>
      <c r="E533" s="48" t="s">
        <v>1014</v>
      </c>
      <c r="F533" s="48" t="s">
        <v>1015</v>
      </c>
      <c r="G533" s="48" t="s">
        <v>494</v>
      </c>
      <c r="H533" s="48" t="s">
        <v>98</v>
      </c>
      <c r="I533" s="13" t="s">
        <v>48</v>
      </c>
      <c r="J533" s="13" t="s">
        <v>48</v>
      </c>
      <c r="K533" s="13" t="s">
        <v>50</v>
      </c>
      <c r="L533" s="13" t="s">
        <v>1089</v>
      </c>
      <c r="M533" s="13" t="s">
        <v>521</v>
      </c>
      <c r="N533" s="13" t="s">
        <v>1177</v>
      </c>
      <c r="O533" s="13"/>
      <c r="P533" s="13"/>
      <c r="Q533" s="13" t="s">
        <v>48</v>
      </c>
      <c r="R533" s="13"/>
      <c r="S533" s="145" t="s">
        <v>471</v>
      </c>
      <c r="T533" s="167">
        <v>0</v>
      </c>
      <c r="U533" s="167">
        <v>0</v>
      </c>
      <c r="V533" s="167">
        <v>0</v>
      </c>
      <c r="W533" s="48" t="str">
        <f t="shared" si="56"/>
        <v>CRMPD</v>
      </c>
      <c r="X533" s="13" t="str">
        <f t="shared" si="57"/>
        <v>虚拟运营商天音</v>
      </c>
      <c r="Y533" s="37" t="str">
        <f t="shared" si="58"/>
        <v>0</v>
      </c>
      <c r="Z533" s="166"/>
      <c r="AM533" s="84"/>
      <c r="AN533"/>
    </row>
    <row r="534" spans="1:40" ht="15" customHeight="1">
      <c r="A534" s="48" t="s">
        <v>247</v>
      </c>
      <c r="B534" s="48" t="s">
        <v>248</v>
      </c>
      <c r="C534" s="48" t="s">
        <v>245</v>
      </c>
      <c r="D534" s="48" t="s">
        <v>246</v>
      </c>
      <c r="E534" s="48" t="s">
        <v>1074</v>
      </c>
      <c r="F534" s="48" t="s">
        <v>1047</v>
      </c>
      <c r="G534" s="48" t="s">
        <v>494</v>
      </c>
      <c r="H534" s="48" t="s">
        <v>1075</v>
      </c>
      <c r="I534" s="13" t="s">
        <v>48</v>
      </c>
      <c r="J534" s="13" t="s">
        <v>48</v>
      </c>
      <c r="K534" s="13" t="s">
        <v>50</v>
      </c>
      <c r="L534" s="13" t="s">
        <v>1089</v>
      </c>
      <c r="M534" s="13" t="s">
        <v>521</v>
      </c>
      <c r="N534" s="13" t="s">
        <v>1177</v>
      </c>
      <c r="O534" s="13"/>
      <c r="P534" s="13"/>
      <c r="Q534" s="13" t="s">
        <v>48</v>
      </c>
      <c r="R534" s="13"/>
      <c r="S534" s="48" t="s">
        <v>1183</v>
      </c>
      <c r="T534" s="167">
        <v>0</v>
      </c>
      <c r="U534" s="167">
        <v>0</v>
      </c>
      <c r="V534" s="167">
        <v>0</v>
      </c>
      <c r="W534" s="48" t="str">
        <f t="shared" si="56"/>
        <v>CRMPD</v>
      </c>
      <c r="X534" s="13" t="str">
        <f t="shared" si="57"/>
        <v>虚拟运营商天音</v>
      </c>
      <c r="Y534" s="37" t="str">
        <f t="shared" si="58"/>
        <v>0</v>
      </c>
      <c r="Z534" s="166"/>
      <c r="AM534" s="84"/>
      <c r="AN534"/>
    </row>
    <row r="535" spans="1:40" ht="15" customHeight="1">
      <c r="A535" s="48" t="s">
        <v>247</v>
      </c>
      <c r="B535" s="48" t="s">
        <v>248</v>
      </c>
      <c r="C535" s="48" t="s">
        <v>245</v>
      </c>
      <c r="D535" s="48" t="s">
        <v>246</v>
      </c>
      <c r="E535" s="48" t="s">
        <v>1076</v>
      </c>
      <c r="F535" s="48" t="s">
        <v>1053</v>
      </c>
      <c r="G535" s="48" t="s">
        <v>494</v>
      </c>
      <c r="H535" s="48" t="s">
        <v>397</v>
      </c>
      <c r="I535" s="13" t="s">
        <v>48</v>
      </c>
      <c r="J535" s="13" t="s">
        <v>48</v>
      </c>
      <c r="K535" s="13" t="s">
        <v>50</v>
      </c>
      <c r="L535" s="13" t="s">
        <v>1089</v>
      </c>
      <c r="M535" s="13" t="s">
        <v>521</v>
      </c>
      <c r="N535" s="13" t="s">
        <v>1177</v>
      </c>
      <c r="O535" s="13"/>
      <c r="P535" s="13"/>
      <c r="Q535" s="13" t="s">
        <v>48</v>
      </c>
      <c r="R535" s="13"/>
      <c r="S535" s="48" t="s">
        <v>1183</v>
      </c>
      <c r="T535" s="167">
        <v>0</v>
      </c>
      <c r="U535" s="167">
        <v>0</v>
      </c>
      <c r="V535" s="167">
        <v>0</v>
      </c>
      <c r="W535" s="48" t="str">
        <f t="shared" si="56"/>
        <v>CRMPD</v>
      </c>
      <c r="X535" s="13" t="str">
        <f t="shared" si="57"/>
        <v>虚拟运营商天音</v>
      </c>
      <c r="Y535" s="37" t="str">
        <f t="shared" si="58"/>
        <v>0</v>
      </c>
      <c r="Z535" s="166"/>
      <c r="AM535" s="84"/>
      <c r="AN535"/>
    </row>
    <row r="536" spans="1:40" ht="15" customHeight="1">
      <c r="A536" s="48" t="s">
        <v>247</v>
      </c>
      <c r="B536" s="48" t="s">
        <v>248</v>
      </c>
      <c r="C536" s="48" t="s">
        <v>245</v>
      </c>
      <c r="D536" s="48" t="s">
        <v>246</v>
      </c>
      <c r="E536" s="48" t="s">
        <v>1026</v>
      </c>
      <c r="F536" s="48" t="s">
        <v>1027</v>
      </c>
      <c r="G536" s="48" t="s">
        <v>494</v>
      </c>
      <c r="H536" s="48" t="s">
        <v>137</v>
      </c>
      <c r="I536" s="13" t="s">
        <v>48</v>
      </c>
      <c r="J536" s="13" t="s">
        <v>48</v>
      </c>
      <c r="K536" s="13" t="s">
        <v>50</v>
      </c>
      <c r="L536" s="13" t="s">
        <v>1089</v>
      </c>
      <c r="M536" s="13" t="s">
        <v>521</v>
      </c>
      <c r="N536" s="13" t="s">
        <v>1177</v>
      </c>
      <c r="O536" s="13"/>
      <c r="P536" s="13"/>
      <c r="Q536" s="13" t="s">
        <v>48</v>
      </c>
      <c r="R536" s="13"/>
      <c r="S536" s="48" t="s">
        <v>1182</v>
      </c>
      <c r="T536" s="167">
        <v>0</v>
      </c>
      <c r="U536" s="167">
        <v>0</v>
      </c>
      <c r="V536" s="167">
        <v>0</v>
      </c>
      <c r="W536" s="48" t="str">
        <f t="shared" si="56"/>
        <v>CRMPD</v>
      </c>
      <c r="X536" s="13" t="str">
        <f t="shared" si="57"/>
        <v>虚拟运营商天音</v>
      </c>
      <c r="Y536" s="37" t="str">
        <f t="shared" si="58"/>
        <v>0</v>
      </c>
      <c r="Z536" s="166"/>
      <c r="AM536" s="84"/>
      <c r="AN536"/>
    </row>
    <row r="537" spans="1:40" ht="15" customHeight="1">
      <c r="A537" s="48" t="s">
        <v>247</v>
      </c>
      <c r="B537" s="48" t="s">
        <v>248</v>
      </c>
      <c r="C537" s="48" t="s">
        <v>245</v>
      </c>
      <c r="D537" s="48" t="s">
        <v>246</v>
      </c>
      <c r="E537" s="48" t="s">
        <v>1016</v>
      </c>
      <c r="F537" s="48" t="s">
        <v>1017</v>
      </c>
      <c r="G537" s="48" t="s">
        <v>494</v>
      </c>
      <c r="H537" s="48" t="s">
        <v>41</v>
      </c>
      <c r="I537" s="13" t="s">
        <v>48</v>
      </c>
      <c r="J537" s="13" t="s">
        <v>48</v>
      </c>
      <c r="K537" s="13" t="s">
        <v>50</v>
      </c>
      <c r="L537" s="13" t="s">
        <v>1089</v>
      </c>
      <c r="M537" s="13" t="s">
        <v>521</v>
      </c>
      <c r="N537" s="13" t="s">
        <v>1177</v>
      </c>
      <c r="O537" s="13"/>
      <c r="P537" s="13"/>
      <c r="Q537" s="13" t="s">
        <v>48</v>
      </c>
      <c r="R537" s="13"/>
      <c r="S537" s="48" t="s">
        <v>1182</v>
      </c>
      <c r="T537" s="167">
        <v>0</v>
      </c>
      <c r="U537" s="167">
        <v>0</v>
      </c>
      <c r="V537" s="167">
        <v>0</v>
      </c>
      <c r="W537" s="48" t="str">
        <f t="shared" si="56"/>
        <v>CRMPD</v>
      </c>
      <c r="X537" s="13" t="str">
        <f t="shared" si="57"/>
        <v>虚拟运营商天音</v>
      </c>
      <c r="Y537" s="37" t="str">
        <f t="shared" si="58"/>
        <v>0</v>
      </c>
      <c r="Z537" s="166"/>
      <c r="AM537" s="84"/>
      <c r="AN537"/>
    </row>
    <row r="538" spans="1:40" ht="15" customHeight="1">
      <c r="A538" s="48" t="s">
        <v>180</v>
      </c>
      <c r="B538" s="48" t="s">
        <v>181</v>
      </c>
      <c r="C538" s="48" t="s">
        <v>188</v>
      </c>
      <c r="D538" s="48" t="s">
        <v>16</v>
      </c>
      <c r="E538" s="48" t="s">
        <v>1014</v>
      </c>
      <c r="F538" s="48" t="s">
        <v>1015</v>
      </c>
      <c r="G538" s="48" t="s">
        <v>494</v>
      </c>
      <c r="H538" s="48" t="s">
        <v>98</v>
      </c>
      <c r="I538" s="48" t="s">
        <v>48</v>
      </c>
      <c r="J538" s="48" t="s">
        <v>48</v>
      </c>
      <c r="K538" s="48" t="s">
        <v>50</v>
      </c>
      <c r="L538" s="48" t="s">
        <v>1072</v>
      </c>
      <c r="M538" s="48" t="s">
        <v>56</v>
      </c>
      <c r="N538" s="13" t="s">
        <v>1073</v>
      </c>
      <c r="O538" s="13"/>
      <c r="P538" s="13"/>
      <c r="Q538" s="13" t="s">
        <v>86</v>
      </c>
      <c r="R538" s="13"/>
      <c r="S538" s="145" t="s">
        <v>471</v>
      </c>
      <c r="T538" s="167">
        <v>0</v>
      </c>
      <c r="U538" s="167">
        <v>0</v>
      </c>
      <c r="V538" s="167">
        <v>0</v>
      </c>
      <c r="W538" s="48" t="str">
        <f t="shared" si="56"/>
        <v>CRMPD</v>
      </c>
      <c r="X538" s="13" t="str">
        <f t="shared" si="57"/>
        <v>北京卫通</v>
      </c>
      <c r="Y538" s="37" t="str">
        <f t="shared" si="58"/>
        <v>0</v>
      </c>
      <c r="Z538" s="166"/>
      <c r="AM538" s="84"/>
      <c r="AN538"/>
    </row>
    <row r="539" spans="1:40" ht="15" customHeight="1">
      <c r="A539" s="48" t="s">
        <v>180</v>
      </c>
      <c r="B539" s="48" t="s">
        <v>181</v>
      </c>
      <c r="C539" s="48" t="s">
        <v>63</v>
      </c>
      <c r="D539" s="48" t="s">
        <v>64</v>
      </c>
      <c r="E539" s="48" t="s">
        <v>1014</v>
      </c>
      <c r="F539" s="48" t="s">
        <v>1015</v>
      </c>
      <c r="G539" s="48" t="s">
        <v>494</v>
      </c>
      <c r="H539" s="48" t="s">
        <v>98</v>
      </c>
      <c r="I539" s="48" t="s">
        <v>48</v>
      </c>
      <c r="J539" s="48" t="s">
        <v>48</v>
      </c>
      <c r="K539" s="48" t="s">
        <v>50</v>
      </c>
      <c r="L539" s="48" t="s">
        <v>1072</v>
      </c>
      <c r="M539" s="48" t="s">
        <v>56</v>
      </c>
      <c r="N539" s="13" t="s">
        <v>1073</v>
      </c>
      <c r="O539" s="13"/>
      <c r="P539" s="13"/>
      <c r="Q539" s="13" t="s">
        <v>86</v>
      </c>
      <c r="R539" s="13"/>
      <c r="S539" s="145" t="s">
        <v>471</v>
      </c>
      <c r="T539" s="167">
        <v>0</v>
      </c>
      <c r="U539" s="167">
        <v>0</v>
      </c>
      <c r="V539" s="167">
        <v>0</v>
      </c>
      <c r="W539" s="48" t="str">
        <f t="shared" si="56"/>
        <v>CRMPD</v>
      </c>
      <c r="X539" s="13" t="str">
        <f t="shared" si="57"/>
        <v>北京卫通</v>
      </c>
      <c r="Y539" s="37" t="str">
        <f t="shared" si="58"/>
        <v>0</v>
      </c>
      <c r="Z539" s="166"/>
      <c r="AM539" s="84"/>
      <c r="AN539"/>
    </row>
    <row r="540" spans="1:40" ht="15" customHeight="1">
      <c r="A540" s="48" t="s">
        <v>180</v>
      </c>
      <c r="B540" s="48" t="s">
        <v>181</v>
      </c>
      <c r="C540" s="48" t="s">
        <v>1078</v>
      </c>
      <c r="D540" s="48" t="s">
        <v>1079</v>
      </c>
      <c r="E540" s="48" t="s">
        <v>1014</v>
      </c>
      <c r="F540" s="48" t="s">
        <v>1015</v>
      </c>
      <c r="G540" s="48" t="s">
        <v>494</v>
      </c>
      <c r="H540" s="48" t="s">
        <v>98</v>
      </c>
      <c r="I540" s="48" t="s">
        <v>48</v>
      </c>
      <c r="J540" s="48" t="s">
        <v>48</v>
      </c>
      <c r="K540" s="48" t="s">
        <v>50</v>
      </c>
      <c r="L540" s="48" t="s">
        <v>1072</v>
      </c>
      <c r="M540" s="48" t="s">
        <v>56</v>
      </c>
      <c r="N540" s="13" t="s">
        <v>1073</v>
      </c>
      <c r="O540" s="13"/>
      <c r="P540" s="13"/>
      <c r="Q540" s="13" t="s">
        <v>86</v>
      </c>
      <c r="R540" s="13"/>
      <c r="S540" s="145" t="s">
        <v>471</v>
      </c>
      <c r="T540" s="167">
        <v>0</v>
      </c>
      <c r="U540" s="167">
        <v>0</v>
      </c>
      <c r="V540" s="167">
        <v>0</v>
      </c>
      <c r="W540" s="48" t="str">
        <f t="shared" si="56"/>
        <v>CRMPD</v>
      </c>
      <c r="X540" s="13" t="str">
        <f t="shared" si="57"/>
        <v>北京卫通</v>
      </c>
      <c r="Y540" s="37" t="str">
        <f t="shared" si="58"/>
        <v>0</v>
      </c>
      <c r="Z540" s="166"/>
      <c r="AM540" s="84"/>
      <c r="AN540"/>
    </row>
    <row r="541" spans="1:40" ht="15" customHeight="1">
      <c r="A541" s="48" t="s">
        <v>180</v>
      </c>
      <c r="B541" s="48" t="s">
        <v>181</v>
      </c>
      <c r="C541" s="48" t="s">
        <v>1080</v>
      </c>
      <c r="D541" s="48" t="s">
        <v>1081</v>
      </c>
      <c r="E541" s="48" t="s">
        <v>1010</v>
      </c>
      <c r="F541" s="48" t="s">
        <v>1011</v>
      </c>
      <c r="G541" s="48" t="s">
        <v>494</v>
      </c>
      <c r="H541" s="48" t="s">
        <v>41</v>
      </c>
      <c r="I541" s="48" t="s">
        <v>48</v>
      </c>
      <c r="J541" s="48" t="s">
        <v>48</v>
      </c>
      <c r="K541" s="48" t="s">
        <v>50</v>
      </c>
      <c r="L541" s="48" t="s">
        <v>1072</v>
      </c>
      <c r="M541" s="48" t="s">
        <v>56</v>
      </c>
      <c r="N541" s="13" t="s">
        <v>1073</v>
      </c>
      <c r="O541" s="13"/>
      <c r="P541" s="13"/>
      <c r="Q541" s="13" t="s">
        <v>86</v>
      </c>
      <c r="R541" s="13"/>
      <c r="S541" s="48" t="s">
        <v>1183</v>
      </c>
      <c r="T541" s="167">
        <v>0</v>
      </c>
      <c r="U541" s="167">
        <v>0</v>
      </c>
      <c r="V541" s="167">
        <v>0</v>
      </c>
      <c r="W541" s="48" t="str">
        <f t="shared" si="56"/>
        <v>CRMPD</v>
      </c>
      <c r="X541" s="13" t="str">
        <f t="shared" si="57"/>
        <v>北京卫通</v>
      </c>
      <c r="Y541" s="37" t="str">
        <f t="shared" si="58"/>
        <v>0</v>
      </c>
      <c r="Z541" s="166"/>
      <c r="AM541" s="84"/>
      <c r="AN541"/>
    </row>
    <row r="542" spans="1:40" ht="15" customHeight="1">
      <c r="A542" s="48" t="s">
        <v>180</v>
      </c>
      <c r="B542" s="48" t="s">
        <v>181</v>
      </c>
      <c r="C542" s="48" t="s">
        <v>1080</v>
      </c>
      <c r="D542" s="48" t="s">
        <v>1081</v>
      </c>
      <c r="E542" s="48" t="s">
        <v>1014</v>
      </c>
      <c r="F542" s="48" t="s">
        <v>1015</v>
      </c>
      <c r="G542" s="48" t="s">
        <v>494</v>
      </c>
      <c r="H542" s="48" t="s">
        <v>98</v>
      </c>
      <c r="I542" s="48" t="s">
        <v>48</v>
      </c>
      <c r="J542" s="48" t="s">
        <v>48</v>
      </c>
      <c r="K542" s="48" t="s">
        <v>50</v>
      </c>
      <c r="L542" s="48" t="s">
        <v>1072</v>
      </c>
      <c r="M542" s="48" t="s">
        <v>56</v>
      </c>
      <c r="N542" s="13" t="s">
        <v>1073</v>
      </c>
      <c r="O542" s="13"/>
      <c r="P542" s="13"/>
      <c r="Q542" s="13" t="s">
        <v>86</v>
      </c>
      <c r="R542" s="13"/>
      <c r="S542" s="145" t="s">
        <v>471</v>
      </c>
      <c r="T542" s="167">
        <v>0</v>
      </c>
      <c r="U542" s="167">
        <v>0</v>
      </c>
      <c r="V542" s="167">
        <v>0</v>
      </c>
      <c r="W542" s="48" t="str">
        <f t="shared" si="56"/>
        <v>CRMPD</v>
      </c>
      <c r="X542" s="13" t="str">
        <f t="shared" si="57"/>
        <v>北京卫通</v>
      </c>
      <c r="Y542" s="37" t="str">
        <f t="shared" si="58"/>
        <v>0</v>
      </c>
      <c r="Z542" s="166"/>
      <c r="AM542" s="84"/>
      <c r="AN542"/>
    </row>
    <row r="543" spans="1:40" ht="15" customHeight="1">
      <c r="A543" s="48" t="s">
        <v>101</v>
      </c>
      <c r="B543" s="48" t="s">
        <v>102</v>
      </c>
      <c r="C543" s="48" t="s">
        <v>38</v>
      </c>
      <c r="D543" s="48" t="s">
        <v>39</v>
      </c>
      <c r="E543" s="48" t="s">
        <v>1010</v>
      </c>
      <c r="F543" s="48" t="s">
        <v>1011</v>
      </c>
      <c r="G543" s="48" t="s">
        <v>494</v>
      </c>
      <c r="H543" s="48" t="s">
        <v>41</v>
      </c>
      <c r="I543" s="48" t="s">
        <v>48</v>
      </c>
      <c r="J543" s="48" t="s">
        <v>48</v>
      </c>
      <c r="K543" s="48" t="s">
        <v>50</v>
      </c>
      <c r="L543" s="48" t="s">
        <v>1024</v>
      </c>
      <c r="M543" s="48" t="s">
        <v>140</v>
      </c>
      <c r="N543" s="13" t="s">
        <v>1125</v>
      </c>
      <c r="O543" s="13"/>
      <c r="P543" s="13"/>
      <c r="Q543" s="13" t="s">
        <v>48</v>
      </c>
      <c r="R543" s="13"/>
      <c r="S543" s="48" t="s">
        <v>1183</v>
      </c>
      <c r="T543" s="217">
        <v>18</v>
      </c>
      <c r="U543" s="167">
        <v>0</v>
      </c>
      <c r="V543" s="167">
        <v>0</v>
      </c>
      <c r="W543" s="48" t="str">
        <f t="shared" si="56"/>
        <v>CRMPD</v>
      </c>
      <c r="X543" s="13" t="str">
        <f t="shared" si="57"/>
        <v>联通总部</v>
      </c>
      <c r="Y543" s="37" t="str">
        <f t="shared" si="58"/>
        <v>0</v>
      </c>
      <c r="Z543" s="166"/>
      <c r="AM543" s="84"/>
      <c r="AN543"/>
    </row>
    <row r="544" spans="1:40" ht="15" customHeight="1">
      <c r="A544" s="48" t="s">
        <v>101</v>
      </c>
      <c r="B544" s="48" t="s">
        <v>102</v>
      </c>
      <c r="C544" s="48" t="s">
        <v>63</v>
      </c>
      <c r="D544" s="48" t="s">
        <v>64</v>
      </c>
      <c r="E544" s="48" t="s">
        <v>1128</v>
      </c>
      <c r="F544" s="48" t="s">
        <v>1020</v>
      </c>
      <c r="G544" s="48" t="s">
        <v>494</v>
      </c>
      <c r="H544" s="48" t="s">
        <v>41</v>
      </c>
      <c r="I544" s="48" t="s">
        <v>48</v>
      </c>
      <c r="J544" s="48" t="s">
        <v>48</v>
      </c>
      <c r="K544" s="48" t="s">
        <v>50</v>
      </c>
      <c r="L544" s="48" t="s">
        <v>1024</v>
      </c>
      <c r="M544" s="48" t="s">
        <v>140</v>
      </c>
      <c r="N544" s="13" t="s">
        <v>1125</v>
      </c>
      <c r="O544" s="13"/>
      <c r="P544" s="13"/>
      <c r="Q544" s="13" t="s">
        <v>48</v>
      </c>
      <c r="R544" s="13"/>
      <c r="S544" s="48" t="s">
        <v>1183</v>
      </c>
      <c r="T544" s="217"/>
      <c r="U544" s="167">
        <v>0</v>
      </c>
      <c r="V544" s="167">
        <v>0</v>
      </c>
      <c r="W544" s="48" t="str">
        <f t="shared" si="56"/>
        <v>CRMPD</v>
      </c>
      <c r="X544" s="13" t="str">
        <f t="shared" si="57"/>
        <v>联通总部</v>
      </c>
      <c r="Y544" s="37" t="str">
        <f t="shared" si="58"/>
        <v>0</v>
      </c>
      <c r="Z544" s="166"/>
      <c r="AM544" s="84"/>
      <c r="AN544"/>
    </row>
    <row r="545" spans="1:40" ht="15" customHeight="1">
      <c r="A545" s="48" t="s">
        <v>36</v>
      </c>
      <c r="B545" s="48" t="s">
        <v>37</v>
      </c>
      <c r="C545" s="48" t="s">
        <v>38</v>
      </c>
      <c r="D545" s="48" t="s">
        <v>39</v>
      </c>
      <c r="E545" s="48" t="s">
        <v>1010</v>
      </c>
      <c r="F545" s="48" t="s">
        <v>1011</v>
      </c>
      <c r="G545" s="48" t="s">
        <v>494</v>
      </c>
      <c r="H545" s="48" t="s">
        <v>41</v>
      </c>
      <c r="I545" s="48" t="s">
        <v>48</v>
      </c>
      <c r="J545" s="48" t="s">
        <v>48</v>
      </c>
      <c r="K545" s="48" t="s">
        <v>50</v>
      </c>
      <c r="L545" s="48" t="s">
        <v>1024</v>
      </c>
      <c r="M545" s="48" t="s">
        <v>56</v>
      </c>
      <c r="N545" s="13" t="s">
        <v>1025</v>
      </c>
      <c r="O545" s="13"/>
      <c r="P545" s="13"/>
      <c r="Q545" s="13" t="s">
        <v>48</v>
      </c>
      <c r="R545" s="13"/>
      <c r="S545" s="13" t="s">
        <v>1183</v>
      </c>
      <c r="T545" s="167">
        <v>13</v>
      </c>
      <c r="U545" s="167">
        <v>0</v>
      </c>
      <c r="V545" s="167">
        <v>0</v>
      </c>
      <c r="W545" s="48" t="str">
        <f t="shared" si="56"/>
        <v>CRMPD</v>
      </c>
      <c r="X545" s="13" t="str">
        <f t="shared" si="57"/>
        <v>安徽联通</v>
      </c>
      <c r="Y545" s="37" t="str">
        <f t="shared" si="58"/>
        <v>0</v>
      </c>
      <c r="Z545" s="166"/>
      <c r="AM545" s="84"/>
      <c r="AN545"/>
    </row>
    <row r="546" spans="1:40" ht="15" customHeight="1">
      <c r="A546" s="48" t="s">
        <v>114</v>
      </c>
      <c r="B546" s="48" t="s">
        <v>115</v>
      </c>
      <c r="C546" s="48" t="s">
        <v>38</v>
      </c>
      <c r="D546" s="48" t="s">
        <v>39</v>
      </c>
      <c r="E546" s="48" t="s">
        <v>1010</v>
      </c>
      <c r="F546" s="48" t="s">
        <v>1011</v>
      </c>
      <c r="G546" s="48" t="s">
        <v>494</v>
      </c>
      <c r="H546" s="48" t="s">
        <v>41</v>
      </c>
      <c r="I546" s="13" t="s">
        <v>48</v>
      </c>
      <c r="J546" s="13" t="s">
        <v>48</v>
      </c>
      <c r="K546" s="13" t="s">
        <v>50</v>
      </c>
      <c r="L546" s="13" t="s">
        <v>1024</v>
      </c>
      <c r="M546" s="13" t="s">
        <v>56</v>
      </c>
      <c r="N546" s="13" t="s">
        <v>1131</v>
      </c>
      <c r="O546" s="13"/>
      <c r="P546" s="13"/>
      <c r="Q546" s="13" t="s">
        <v>48</v>
      </c>
      <c r="R546" s="13"/>
      <c r="S546" s="48" t="s">
        <v>1183</v>
      </c>
      <c r="T546" s="167">
        <v>5</v>
      </c>
      <c r="U546" s="167">
        <v>0</v>
      </c>
      <c r="V546" s="167">
        <v>0</v>
      </c>
      <c r="W546" s="48" t="str">
        <f t="shared" si="56"/>
        <v>CRMPD</v>
      </c>
      <c r="X546" s="13" t="str">
        <f t="shared" si="57"/>
        <v>山东联通</v>
      </c>
      <c r="Y546" s="37" t="str">
        <f t="shared" si="58"/>
        <v>0</v>
      </c>
      <c r="Z546" s="166"/>
      <c r="AM546" s="84"/>
      <c r="AN546"/>
    </row>
    <row r="547" spans="1:40" ht="15" customHeight="1">
      <c r="A547" s="48" t="s">
        <v>127</v>
      </c>
      <c r="B547" s="48" t="s">
        <v>128</v>
      </c>
      <c r="C547" s="48" t="s">
        <v>38</v>
      </c>
      <c r="D547" s="48" t="s">
        <v>39</v>
      </c>
      <c r="E547" s="48" t="s">
        <v>1010</v>
      </c>
      <c r="F547" s="48" t="s">
        <v>1011</v>
      </c>
      <c r="G547" s="48" t="s">
        <v>494</v>
      </c>
      <c r="H547" s="48" t="s">
        <v>41</v>
      </c>
      <c r="I547" s="13" t="s">
        <v>48</v>
      </c>
      <c r="J547" s="13" t="s">
        <v>48</v>
      </c>
      <c r="K547" s="13" t="s">
        <v>50</v>
      </c>
      <c r="L547" s="13" t="s">
        <v>1024</v>
      </c>
      <c r="M547" s="13" t="s">
        <v>56</v>
      </c>
      <c r="N547" s="13" t="s">
        <v>1170</v>
      </c>
      <c r="O547" s="13"/>
      <c r="P547" s="13"/>
      <c r="Q547" s="13" t="s">
        <v>48</v>
      </c>
      <c r="R547" s="13"/>
      <c r="S547" s="48" t="s">
        <v>1183</v>
      </c>
      <c r="T547" s="167">
        <v>0</v>
      </c>
      <c r="U547" s="167">
        <v>0</v>
      </c>
      <c r="V547" s="167">
        <v>0</v>
      </c>
      <c r="W547" s="48" t="str">
        <f t="shared" si="56"/>
        <v>CRMPD</v>
      </c>
      <c r="X547" s="13" t="str">
        <f t="shared" si="57"/>
        <v>新疆联通</v>
      </c>
      <c r="Y547" s="37" t="str">
        <f t="shared" si="58"/>
        <v>0</v>
      </c>
      <c r="Z547" s="166"/>
      <c r="AM547" s="84"/>
      <c r="AN547"/>
    </row>
    <row r="548" spans="1:40" ht="15" customHeight="1">
      <c r="A548" s="48" t="s">
        <v>1083</v>
      </c>
      <c r="B548" s="48" t="s">
        <v>1084</v>
      </c>
      <c r="C548" s="48" t="s">
        <v>1085</v>
      </c>
      <c r="D548" s="48" t="s">
        <v>1079</v>
      </c>
      <c r="E548" s="48" t="s">
        <v>1086</v>
      </c>
      <c r="F548" s="48" t="s">
        <v>1079</v>
      </c>
      <c r="G548" s="48" t="s">
        <v>494</v>
      </c>
      <c r="H548" s="48" t="s">
        <v>719</v>
      </c>
      <c r="I548" s="48" t="s">
        <v>86</v>
      </c>
      <c r="J548" s="48" t="s">
        <v>48</v>
      </c>
      <c r="K548" s="48" t="s">
        <v>43</v>
      </c>
      <c r="L548" s="48" t="s">
        <v>1087</v>
      </c>
      <c r="M548" s="48" t="s">
        <v>140</v>
      </c>
      <c r="N548" s="13" t="s">
        <v>1088</v>
      </c>
      <c r="O548" s="13"/>
      <c r="P548" s="13"/>
      <c r="Q548" s="13" t="s">
        <v>48</v>
      </c>
      <c r="R548" s="13"/>
      <c r="S548" s="48" t="s">
        <v>1182</v>
      </c>
      <c r="T548" s="167">
        <v>0</v>
      </c>
      <c r="U548" s="167">
        <v>0</v>
      </c>
      <c r="V548" s="167">
        <v>0</v>
      </c>
      <c r="W548" s="48" t="str">
        <f t="shared" si="56"/>
        <v>CRMPD</v>
      </c>
      <c r="X548" s="13" t="str">
        <f t="shared" si="57"/>
        <v>河北电信</v>
      </c>
      <c r="Y548" s="37" t="str">
        <f t="shared" si="58"/>
        <v>0</v>
      </c>
      <c r="Z548" s="166"/>
      <c r="AM548" s="84"/>
      <c r="AN548"/>
    </row>
    <row r="549" spans="1:40" ht="15" customHeight="1">
      <c r="A549" s="48" t="s">
        <v>234</v>
      </c>
      <c r="B549" s="48" t="s">
        <v>235</v>
      </c>
      <c r="C549" s="48" t="s">
        <v>1085</v>
      </c>
      <c r="D549" s="48" t="s">
        <v>1079</v>
      </c>
      <c r="E549" s="48" t="s">
        <v>1086</v>
      </c>
      <c r="F549" s="48" t="s">
        <v>1079</v>
      </c>
      <c r="G549" s="48" t="s">
        <v>494</v>
      </c>
      <c r="H549" s="48" t="s">
        <v>719</v>
      </c>
      <c r="I549" s="13" t="s">
        <v>48</v>
      </c>
      <c r="J549" s="13" t="s">
        <v>48</v>
      </c>
      <c r="K549" s="13" t="s">
        <v>120</v>
      </c>
      <c r="L549" s="13" t="s">
        <v>1008</v>
      </c>
      <c r="M549" s="13" t="s">
        <v>140</v>
      </c>
      <c r="N549" s="13" t="s">
        <v>1143</v>
      </c>
      <c r="O549" s="13"/>
      <c r="P549" s="13"/>
      <c r="Q549" s="13" t="s">
        <v>48</v>
      </c>
      <c r="R549" s="13"/>
      <c r="S549" s="48" t="s">
        <v>1183</v>
      </c>
      <c r="T549" s="167">
        <v>0</v>
      </c>
      <c r="U549" s="167">
        <v>0</v>
      </c>
      <c r="V549" s="167">
        <v>0</v>
      </c>
      <c r="W549" s="48" t="str">
        <f t="shared" si="56"/>
        <v>CRMPD</v>
      </c>
      <c r="X549" s="13" t="str">
        <f t="shared" si="57"/>
        <v>山西电信</v>
      </c>
      <c r="Y549" s="37" t="str">
        <f t="shared" si="58"/>
        <v>0</v>
      </c>
      <c r="Z549" s="166"/>
      <c r="AM549" s="84"/>
      <c r="AN549"/>
    </row>
    <row r="550" spans="1:40" ht="15" customHeight="1">
      <c r="A550" s="48" t="s">
        <v>234</v>
      </c>
      <c r="B550" s="48" t="s">
        <v>235</v>
      </c>
      <c r="C550" s="48" t="s">
        <v>1085</v>
      </c>
      <c r="D550" s="48" t="s">
        <v>1079</v>
      </c>
      <c r="E550" s="48" t="s">
        <v>1014</v>
      </c>
      <c r="F550" s="48" t="s">
        <v>1015</v>
      </c>
      <c r="G550" s="48" t="s">
        <v>494</v>
      </c>
      <c r="H550" s="48" t="s">
        <v>98</v>
      </c>
      <c r="I550" s="13" t="s">
        <v>48</v>
      </c>
      <c r="J550" s="13" t="s">
        <v>48</v>
      </c>
      <c r="K550" s="13" t="s">
        <v>120</v>
      </c>
      <c r="L550" s="13" t="s">
        <v>1008</v>
      </c>
      <c r="M550" s="13" t="s">
        <v>140</v>
      </c>
      <c r="N550" s="13" t="s">
        <v>1144</v>
      </c>
      <c r="O550" s="13"/>
      <c r="P550" s="13"/>
      <c r="Q550" s="13" t="s">
        <v>48</v>
      </c>
      <c r="R550" s="13"/>
      <c r="S550" s="145" t="s">
        <v>471</v>
      </c>
      <c r="T550" s="167">
        <v>0</v>
      </c>
      <c r="U550" s="167">
        <v>0</v>
      </c>
      <c r="V550" s="167">
        <v>0</v>
      </c>
      <c r="W550" s="48" t="str">
        <f t="shared" si="56"/>
        <v>CRMPD</v>
      </c>
      <c r="X550" s="13" t="str">
        <f t="shared" si="57"/>
        <v>山西电信</v>
      </c>
      <c r="Y550" s="37" t="str">
        <f t="shared" si="58"/>
        <v>0</v>
      </c>
      <c r="Z550" s="166"/>
      <c r="AM550" s="84"/>
      <c r="AN550"/>
    </row>
    <row r="551" spans="1:40" ht="15" customHeight="1">
      <c r="A551" s="48" t="s">
        <v>234</v>
      </c>
      <c r="B551" s="48" t="s">
        <v>235</v>
      </c>
      <c r="C551" s="48" t="s">
        <v>915</v>
      </c>
      <c r="D551" s="48" t="s">
        <v>916</v>
      </c>
      <c r="E551" s="48" t="s">
        <v>1021</v>
      </c>
      <c r="F551" s="48" t="s">
        <v>1022</v>
      </c>
      <c r="G551" s="48" t="s">
        <v>494</v>
      </c>
      <c r="H551" s="48" t="s">
        <v>98</v>
      </c>
      <c r="I551" s="13" t="s">
        <v>48</v>
      </c>
      <c r="J551" s="13" t="s">
        <v>48</v>
      </c>
      <c r="K551" s="13" t="s">
        <v>120</v>
      </c>
      <c r="L551" s="13" t="s">
        <v>1008</v>
      </c>
      <c r="M551" s="13" t="s">
        <v>140</v>
      </c>
      <c r="N551" s="13" t="s">
        <v>1142</v>
      </c>
      <c r="O551" s="13"/>
      <c r="P551" s="13"/>
      <c r="Q551" s="13" t="s">
        <v>48</v>
      </c>
      <c r="R551" s="13"/>
      <c r="S551" s="48" t="s">
        <v>1183</v>
      </c>
      <c r="T551" s="167">
        <v>0</v>
      </c>
      <c r="U551" s="167">
        <v>0</v>
      </c>
      <c r="V551" s="167">
        <v>0</v>
      </c>
      <c r="W551" s="48" t="str">
        <f t="shared" si="56"/>
        <v>CRMPD</v>
      </c>
      <c r="X551" s="13" t="str">
        <f t="shared" si="57"/>
        <v>山西电信</v>
      </c>
      <c r="Y551" s="37" t="str">
        <f t="shared" si="58"/>
        <v>0</v>
      </c>
      <c r="Z551" s="166"/>
      <c r="AM551" s="84"/>
      <c r="AN551"/>
    </row>
    <row r="552" spans="1:40" ht="15" customHeight="1">
      <c r="A552" s="93" t="s">
        <v>215</v>
      </c>
      <c r="B552" s="93" t="s">
        <v>214</v>
      </c>
      <c r="C552" s="93" t="s">
        <v>63</v>
      </c>
      <c r="D552" s="93" t="s">
        <v>157</v>
      </c>
      <c r="E552" s="93" t="s">
        <v>549</v>
      </c>
      <c r="F552" s="93" t="s">
        <v>550</v>
      </c>
      <c r="G552" s="93" t="s">
        <v>495</v>
      </c>
      <c r="H552" s="93" t="s">
        <v>520</v>
      </c>
      <c r="I552" s="94" t="s">
        <v>48</v>
      </c>
      <c r="J552" s="94" t="s">
        <v>86</v>
      </c>
      <c r="K552" s="94"/>
      <c r="L552" s="94"/>
      <c r="M552" s="94" t="s">
        <v>17</v>
      </c>
      <c r="N552" s="94" t="s">
        <v>579</v>
      </c>
      <c r="O552" s="94"/>
      <c r="P552" s="94" t="s">
        <v>580</v>
      </c>
      <c r="Q552" s="94" t="s">
        <v>48</v>
      </c>
      <c r="R552" s="13"/>
      <c r="S552" s="145" t="s">
        <v>1183</v>
      </c>
      <c r="T552" s="167">
        <v>34</v>
      </c>
      <c r="U552" s="167">
        <v>0</v>
      </c>
      <c r="V552" s="167">
        <v>0</v>
      </c>
      <c r="W552" s="48" t="str">
        <f t="shared" si="56"/>
        <v>CRM_CMI</v>
      </c>
      <c r="X552" s="13" t="str">
        <f t="shared" si="57"/>
        <v>湖北移动</v>
      </c>
      <c r="Y552" s="37" t="str">
        <f t="shared" si="58"/>
        <v>0</v>
      </c>
      <c r="Z552" s="166"/>
      <c r="AM552" s="84"/>
      <c r="AN552"/>
    </row>
    <row r="553" spans="1:40" ht="15" customHeight="1">
      <c r="A553" s="48" t="s">
        <v>93</v>
      </c>
      <c r="B553" s="48" t="s">
        <v>12</v>
      </c>
      <c r="C553" s="48" t="s">
        <v>657</v>
      </c>
      <c r="D553" s="48" t="s">
        <v>652</v>
      </c>
      <c r="E553" s="48" t="s">
        <v>720</v>
      </c>
      <c r="F553" s="48" t="s">
        <v>721</v>
      </c>
      <c r="G553" s="48" t="s">
        <v>655</v>
      </c>
      <c r="H553" s="48" t="s">
        <v>722</v>
      </c>
      <c r="I553" s="48" t="s">
        <v>666</v>
      </c>
      <c r="J553" s="48" t="s">
        <v>674</v>
      </c>
      <c r="K553" s="48"/>
      <c r="L553" s="48" t="s">
        <v>676</v>
      </c>
      <c r="M553" s="48"/>
      <c r="N553" s="14" t="s">
        <v>730</v>
      </c>
      <c r="O553" s="13"/>
      <c r="P553" s="13"/>
      <c r="Q553" s="13" t="s">
        <v>666</v>
      </c>
      <c r="R553" s="13"/>
      <c r="S553" s="13" t="s">
        <v>1183</v>
      </c>
      <c r="T553" s="167">
        <v>1</v>
      </c>
      <c r="U553" s="167">
        <v>0</v>
      </c>
      <c r="V553" s="167">
        <v>0</v>
      </c>
      <c r="W553" s="48" t="str">
        <f t="shared" si="56"/>
        <v>MISO</v>
      </c>
      <c r="X553" s="13" t="str">
        <f t="shared" si="57"/>
        <v>黑龙江移动</v>
      </c>
      <c r="Y553" s="37" t="str">
        <f t="shared" si="58"/>
        <v>0</v>
      </c>
      <c r="Z553" s="166"/>
      <c r="AM553" s="84"/>
      <c r="AN553"/>
    </row>
    <row r="554" spans="1:40" ht="15" customHeight="1">
      <c r="A554" s="48" t="s">
        <v>239</v>
      </c>
      <c r="B554" s="48" t="s">
        <v>240</v>
      </c>
      <c r="C554" s="48" t="s">
        <v>806</v>
      </c>
      <c r="D554" s="48" t="s">
        <v>807</v>
      </c>
      <c r="E554" s="48" t="s">
        <v>808</v>
      </c>
      <c r="F554" s="48" t="s">
        <v>809</v>
      </c>
      <c r="G554" s="48" t="s">
        <v>810</v>
      </c>
      <c r="H554" s="48" t="s">
        <v>673</v>
      </c>
      <c r="I554" s="88" t="s">
        <v>48</v>
      </c>
      <c r="J554" s="88" t="s">
        <v>751</v>
      </c>
      <c r="K554" s="13"/>
      <c r="L554" s="13"/>
      <c r="M554" s="13"/>
      <c r="N554" s="14" t="s">
        <v>811</v>
      </c>
      <c r="O554" s="13"/>
      <c r="P554" s="13"/>
      <c r="Q554" s="13"/>
      <c r="R554" s="13"/>
      <c r="S554" s="13" t="s">
        <v>1183</v>
      </c>
      <c r="T554" s="167">
        <v>139</v>
      </c>
      <c r="U554" s="167">
        <v>0</v>
      </c>
      <c r="V554" s="167">
        <v>0</v>
      </c>
      <c r="W554" s="48" t="str">
        <f t="shared" si="56"/>
        <v>MISO</v>
      </c>
      <c r="X554" s="13" t="str">
        <f t="shared" si="57"/>
        <v>四川移动</v>
      </c>
      <c r="Y554" s="37" t="str">
        <f t="shared" si="58"/>
        <v>0</v>
      </c>
      <c r="Z554" s="166"/>
      <c r="AM554" s="84"/>
      <c r="AN554"/>
    </row>
    <row r="555" spans="1:40" ht="15" customHeight="1">
      <c r="A555" s="132" t="s">
        <v>36</v>
      </c>
      <c r="B555" s="132" t="s">
        <v>37</v>
      </c>
      <c r="C555" s="132" t="s">
        <v>38</v>
      </c>
      <c r="D555" s="132" t="s">
        <v>39</v>
      </c>
      <c r="E555" s="132" t="s">
        <v>40</v>
      </c>
      <c r="F555" s="132" t="s">
        <v>39</v>
      </c>
      <c r="G555" s="132" t="s">
        <v>6</v>
      </c>
      <c r="H555" s="133" t="s">
        <v>41</v>
      </c>
      <c r="I555" s="132" t="s">
        <v>42</v>
      </c>
      <c r="J555" s="132" t="s">
        <v>42</v>
      </c>
      <c r="K555" s="133" t="s">
        <v>43</v>
      </c>
      <c r="L555" s="133" t="s">
        <v>44</v>
      </c>
      <c r="M555" s="133" t="s">
        <v>17</v>
      </c>
      <c r="N555" s="134" t="s">
        <v>1381</v>
      </c>
      <c r="O555" s="134" t="s">
        <v>46</v>
      </c>
      <c r="P555" s="134" t="s">
        <v>47</v>
      </c>
      <c r="Q555" s="10" t="s">
        <v>48</v>
      </c>
      <c r="R555" s="48"/>
      <c r="S555" s="48" t="s">
        <v>472</v>
      </c>
      <c r="T555" s="217">
        <v>389</v>
      </c>
      <c r="U555" s="218">
        <v>12</v>
      </c>
      <c r="V555" s="219">
        <v>8</v>
      </c>
      <c r="W555" s="48" t="str">
        <f t="shared" si="56"/>
        <v>CRM_CUI</v>
      </c>
      <c r="X555" s="13" t="str">
        <f t="shared" si="57"/>
        <v>安徽联通</v>
      </c>
      <c r="Y555" s="37" t="str">
        <f t="shared" si="58"/>
        <v>0</v>
      </c>
      <c r="Z555" s="166"/>
      <c r="AM555" s="84"/>
      <c r="AN555"/>
    </row>
    <row r="556" spans="1:40" ht="15" customHeight="1">
      <c r="A556" s="132" t="s">
        <v>36</v>
      </c>
      <c r="B556" s="132" t="s">
        <v>37</v>
      </c>
      <c r="C556" s="132" t="s">
        <v>38</v>
      </c>
      <c r="D556" s="132" t="s">
        <v>39</v>
      </c>
      <c r="E556" s="132" t="s">
        <v>49</v>
      </c>
      <c r="F556" s="132" t="s">
        <v>39</v>
      </c>
      <c r="G556" s="132" t="s">
        <v>6</v>
      </c>
      <c r="H556" s="133" t="s">
        <v>41</v>
      </c>
      <c r="I556" s="132" t="s">
        <v>48</v>
      </c>
      <c r="J556" s="132" t="s">
        <v>42</v>
      </c>
      <c r="K556" s="133" t="s">
        <v>50</v>
      </c>
      <c r="L556" s="133" t="s">
        <v>51</v>
      </c>
      <c r="M556" s="133" t="s">
        <v>52</v>
      </c>
      <c r="N556" s="134" t="s">
        <v>473</v>
      </c>
      <c r="O556" s="134" t="s">
        <v>46</v>
      </c>
      <c r="P556" s="134" t="s">
        <v>47</v>
      </c>
      <c r="Q556" s="10" t="s">
        <v>48</v>
      </c>
      <c r="R556" s="13"/>
      <c r="S556" s="48" t="s">
        <v>472</v>
      </c>
      <c r="T556" s="217"/>
      <c r="U556" s="218"/>
      <c r="V556" s="219"/>
      <c r="W556" s="48" t="str">
        <f t="shared" si="56"/>
        <v>CRM_CUI</v>
      </c>
      <c r="X556" s="13" t="str">
        <f t="shared" si="57"/>
        <v>安徽联通</v>
      </c>
      <c r="Y556" s="37" t="str">
        <f t="shared" si="58"/>
        <v>0</v>
      </c>
      <c r="Z556" s="166"/>
      <c r="AM556" s="84"/>
      <c r="AN556"/>
    </row>
    <row r="557" spans="1:40" ht="15" customHeight="1">
      <c r="A557" s="133" t="s">
        <v>36</v>
      </c>
      <c r="B557" s="133" t="s">
        <v>37</v>
      </c>
      <c r="C557" s="133" t="s">
        <v>38</v>
      </c>
      <c r="D557" s="133" t="s">
        <v>39</v>
      </c>
      <c r="E557" s="133" t="s">
        <v>53</v>
      </c>
      <c r="F557" s="133" t="s">
        <v>54</v>
      </c>
      <c r="G557" s="133" t="s">
        <v>6</v>
      </c>
      <c r="H557" s="133" t="s">
        <v>41</v>
      </c>
      <c r="I557" s="133" t="s">
        <v>42</v>
      </c>
      <c r="J557" s="133" t="s">
        <v>42</v>
      </c>
      <c r="K557" s="133" t="s">
        <v>43</v>
      </c>
      <c r="L557" s="133" t="s">
        <v>44</v>
      </c>
      <c r="M557" s="133" t="s">
        <v>17</v>
      </c>
      <c r="N557" s="134" t="s">
        <v>473</v>
      </c>
      <c r="O557" s="134" t="s">
        <v>46</v>
      </c>
      <c r="P557" s="134" t="s">
        <v>47</v>
      </c>
      <c r="Q557" s="10" t="s">
        <v>48</v>
      </c>
      <c r="R557" s="13"/>
      <c r="S557" s="48" t="s">
        <v>472</v>
      </c>
      <c r="T557" s="217"/>
      <c r="U557" s="218"/>
      <c r="V557" s="219"/>
      <c r="W557" s="48" t="str">
        <f t="shared" si="56"/>
        <v>CRM_CUI</v>
      </c>
      <c r="X557" s="13" t="str">
        <f t="shared" si="57"/>
        <v>安徽联通</v>
      </c>
      <c r="Y557" s="37" t="str">
        <f t="shared" si="58"/>
        <v>0</v>
      </c>
      <c r="Z557" s="166"/>
      <c r="AM557" s="84"/>
      <c r="AN557"/>
    </row>
    <row r="558" spans="1:40" ht="15" customHeight="1">
      <c r="A558" s="133" t="s">
        <v>36</v>
      </c>
      <c r="B558" s="133" t="s">
        <v>37</v>
      </c>
      <c r="C558" s="133" t="s">
        <v>38</v>
      </c>
      <c r="D558" s="133" t="s">
        <v>39</v>
      </c>
      <c r="E558" s="133" t="s">
        <v>55</v>
      </c>
      <c r="F558" s="133" t="s">
        <v>54</v>
      </c>
      <c r="G558" s="133" t="s">
        <v>6</v>
      </c>
      <c r="H558" s="133" t="s">
        <v>41</v>
      </c>
      <c r="I558" s="133" t="s">
        <v>48</v>
      </c>
      <c r="J558" s="133" t="s">
        <v>42</v>
      </c>
      <c r="K558" s="133" t="s">
        <v>50</v>
      </c>
      <c r="L558" s="133" t="s">
        <v>51</v>
      </c>
      <c r="M558" s="133" t="s">
        <v>56</v>
      </c>
      <c r="N558" s="134" t="s">
        <v>473</v>
      </c>
      <c r="O558" s="134" t="s">
        <v>46</v>
      </c>
      <c r="P558" s="134" t="s">
        <v>47</v>
      </c>
      <c r="Q558" s="10" t="s">
        <v>48</v>
      </c>
      <c r="R558" s="13"/>
      <c r="S558" s="48" t="s">
        <v>472</v>
      </c>
      <c r="T558" s="217"/>
      <c r="U558" s="218"/>
      <c r="V558" s="219"/>
      <c r="W558" s="48" t="str">
        <f t="shared" si="56"/>
        <v>CRM_CUI</v>
      </c>
      <c r="X558" s="13" t="str">
        <f t="shared" si="57"/>
        <v>安徽联通</v>
      </c>
      <c r="Y558" s="37" t="str">
        <f t="shared" si="58"/>
        <v>0</v>
      </c>
      <c r="Z558" s="166"/>
      <c r="AM558" s="84"/>
      <c r="AN558"/>
    </row>
    <row r="559" spans="1:40" ht="15" customHeight="1">
      <c r="A559" s="48" t="s">
        <v>93</v>
      </c>
      <c r="B559" s="48" t="s">
        <v>12</v>
      </c>
      <c r="C559" s="48" t="s">
        <v>94</v>
      </c>
      <c r="D559" s="48" t="s">
        <v>95</v>
      </c>
      <c r="E559" s="48" t="s">
        <v>40</v>
      </c>
      <c r="F559" s="48" t="s">
        <v>39</v>
      </c>
      <c r="G559" s="48" t="s">
        <v>6</v>
      </c>
      <c r="H559" s="48" t="s">
        <v>41</v>
      </c>
      <c r="I559" s="48" t="s">
        <v>48</v>
      </c>
      <c r="J559" s="48" t="s">
        <v>87</v>
      </c>
      <c r="K559" s="48"/>
      <c r="L559" s="48"/>
      <c r="M559" s="48"/>
      <c r="N559" s="78" t="s">
        <v>473</v>
      </c>
      <c r="O559" s="134" t="s">
        <v>46</v>
      </c>
      <c r="P559" s="134" t="s">
        <v>47</v>
      </c>
      <c r="Q559" s="13" t="s">
        <v>48</v>
      </c>
      <c r="R559" s="13"/>
      <c r="S559" s="48" t="s">
        <v>472</v>
      </c>
      <c r="T559" s="217"/>
      <c r="U559" s="218"/>
      <c r="V559" s="219"/>
      <c r="W559" s="48" t="str">
        <f t="shared" si="56"/>
        <v>CRM_CUI</v>
      </c>
      <c r="X559" s="13" t="str">
        <f t="shared" si="57"/>
        <v>黑龙江移动</v>
      </c>
      <c r="Y559" s="37" t="str">
        <f t="shared" si="58"/>
        <v>0</v>
      </c>
      <c r="Z559" s="166"/>
      <c r="AM559" s="84"/>
      <c r="AN559"/>
    </row>
    <row r="560" spans="1:40" ht="15" customHeight="1">
      <c r="A560" s="48" t="s">
        <v>127</v>
      </c>
      <c r="B560" s="48" t="s">
        <v>128</v>
      </c>
      <c r="C560" s="48" t="s">
        <v>38</v>
      </c>
      <c r="D560" s="48" t="s">
        <v>39</v>
      </c>
      <c r="E560" s="48" t="s">
        <v>40</v>
      </c>
      <c r="F560" s="48" t="s">
        <v>39</v>
      </c>
      <c r="G560" s="48" t="s">
        <v>6</v>
      </c>
      <c r="H560" s="48" t="s">
        <v>41</v>
      </c>
      <c r="I560" s="48" t="s">
        <v>42</v>
      </c>
      <c r="J560" s="48" t="s">
        <v>42</v>
      </c>
      <c r="K560" s="48" t="s">
        <v>120</v>
      </c>
      <c r="L560" s="48" t="s">
        <v>131</v>
      </c>
      <c r="M560" s="13"/>
      <c r="N560" s="78" t="s">
        <v>473</v>
      </c>
      <c r="O560" s="20" t="s">
        <v>46</v>
      </c>
      <c r="P560" s="20" t="s">
        <v>47</v>
      </c>
      <c r="Q560" s="28" t="s">
        <v>48</v>
      </c>
      <c r="R560" s="13"/>
      <c r="S560" s="48" t="s">
        <v>472</v>
      </c>
      <c r="T560" s="217"/>
      <c r="U560" s="218"/>
      <c r="V560" s="219"/>
      <c r="W560" s="48" t="str">
        <f t="shared" si="56"/>
        <v>CRM_CUI</v>
      </c>
      <c r="X560" s="13" t="str">
        <f t="shared" si="57"/>
        <v>新疆联通</v>
      </c>
      <c r="Y560" s="37" t="str">
        <f t="shared" si="58"/>
        <v>0</v>
      </c>
      <c r="Z560" s="166"/>
      <c r="AM560" s="84"/>
      <c r="AN560"/>
    </row>
    <row r="561" spans="1:40" ht="15" customHeight="1">
      <c r="A561" s="48" t="s">
        <v>239</v>
      </c>
      <c r="B561" s="48" t="s">
        <v>240</v>
      </c>
      <c r="C561" s="48" t="s">
        <v>657</v>
      </c>
      <c r="D561" s="48" t="s">
        <v>652</v>
      </c>
      <c r="E561" s="48" t="s">
        <v>686</v>
      </c>
      <c r="F561" s="48" t="s">
        <v>687</v>
      </c>
      <c r="G561" s="48" t="s">
        <v>685</v>
      </c>
      <c r="H561" s="48" t="s">
        <v>688</v>
      </c>
      <c r="I561" s="88" t="s">
        <v>48</v>
      </c>
      <c r="J561" s="88" t="s">
        <v>751</v>
      </c>
      <c r="K561" s="88" t="s">
        <v>120</v>
      </c>
      <c r="L561" s="13"/>
      <c r="M561" s="13"/>
      <c r="N561" s="88" t="s">
        <v>803</v>
      </c>
      <c r="O561" s="13"/>
      <c r="P561" s="13"/>
      <c r="Q561" s="13" t="s">
        <v>48</v>
      </c>
      <c r="R561" s="13"/>
      <c r="S561" s="13" t="s">
        <v>1183</v>
      </c>
      <c r="T561" s="167">
        <v>0</v>
      </c>
      <c r="U561" s="167">
        <v>0</v>
      </c>
      <c r="V561" s="167">
        <v>0</v>
      </c>
      <c r="W561" s="48" t="str">
        <f t="shared" si="56"/>
        <v>MISO</v>
      </c>
      <c r="X561" s="13" t="str">
        <f t="shared" si="57"/>
        <v>四川移动</v>
      </c>
      <c r="Y561" s="37" t="str">
        <f t="shared" si="58"/>
        <v>0</v>
      </c>
      <c r="Z561" s="166"/>
      <c r="AM561" s="84"/>
      <c r="AN561"/>
    </row>
    <row r="562" spans="1:40" ht="15" customHeight="1">
      <c r="A562" s="48" t="s">
        <v>832</v>
      </c>
      <c r="B562" s="48" t="s">
        <v>833</v>
      </c>
      <c r="C562" s="48" t="s">
        <v>245</v>
      </c>
      <c r="D562" s="48" t="s">
        <v>834</v>
      </c>
      <c r="E562" s="48" t="s">
        <v>658</v>
      </c>
      <c r="F562" s="48" t="s">
        <v>659</v>
      </c>
      <c r="G562" s="48" t="s">
        <v>660</v>
      </c>
      <c r="H562" s="48" t="s">
        <v>661</v>
      </c>
      <c r="I562" s="48" t="s">
        <v>48</v>
      </c>
      <c r="J562" s="48" t="s">
        <v>48</v>
      </c>
      <c r="K562" s="48" t="s">
        <v>120</v>
      </c>
      <c r="L562" s="88" t="s">
        <v>835</v>
      </c>
      <c r="M562" s="48" t="s">
        <v>56</v>
      </c>
      <c r="N562" s="161" t="s">
        <v>836</v>
      </c>
      <c r="O562" s="28" t="s">
        <v>268</v>
      </c>
      <c r="P562" s="13" t="s">
        <v>268</v>
      </c>
      <c r="Q562" s="13" t="s">
        <v>48</v>
      </c>
      <c r="R562" s="13"/>
      <c r="S562" s="13" t="s">
        <v>1183</v>
      </c>
      <c r="T562" s="167">
        <v>14</v>
      </c>
      <c r="U562" s="167">
        <v>0</v>
      </c>
      <c r="V562" s="167">
        <v>0</v>
      </c>
      <c r="W562" s="48" t="str">
        <f t="shared" si="56"/>
        <v>MISO</v>
      </c>
      <c r="X562" s="13" t="str">
        <f t="shared" si="57"/>
        <v>虚拟运营商爱施德</v>
      </c>
      <c r="Y562" s="37" t="str">
        <f t="shared" si="58"/>
        <v>1</v>
      </c>
      <c r="Z562" s="166"/>
      <c r="AM562" s="84"/>
      <c r="AN562"/>
    </row>
    <row r="563" spans="1:40" ht="15" customHeight="1">
      <c r="A563" s="48" t="s">
        <v>837</v>
      </c>
      <c r="B563" s="48" t="s">
        <v>838</v>
      </c>
      <c r="C563" s="48" t="s">
        <v>245</v>
      </c>
      <c r="D563" s="48" t="s">
        <v>839</v>
      </c>
      <c r="E563" s="48" t="s">
        <v>658</v>
      </c>
      <c r="F563" s="48" t="s">
        <v>659</v>
      </c>
      <c r="G563" s="48" t="s">
        <v>660</v>
      </c>
      <c r="H563" s="48" t="s">
        <v>661</v>
      </c>
      <c r="I563" s="48" t="s">
        <v>48</v>
      </c>
      <c r="J563" s="48" t="s">
        <v>48</v>
      </c>
      <c r="K563" s="48" t="s">
        <v>120</v>
      </c>
      <c r="L563" s="88" t="s">
        <v>828</v>
      </c>
      <c r="M563" s="48" t="s">
        <v>56</v>
      </c>
      <c r="N563" s="161" t="s">
        <v>840</v>
      </c>
      <c r="O563" s="28" t="s">
        <v>268</v>
      </c>
      <c r="P563" s="13" t="s">
        <v>268</v>
      </c>
      <c r="Q563" s="13" t="s">
        <v>48</v>
      </c>
      <c r="R563" s="13"/>
      <c r="S563" s="13" t="s">
        <v>1183</v>
      </c>
      <c r="T563" s="167">
        <v>14</v>
      </c>
      <c r="U563" s="167">
        <v>0</v>
      </c>
      <c r="V563" s="167">
        <v>0</v>
      </c>
      <c r="W563" s="48" t="str">
        <f t="shared" si="56"/>
        <v>MISO</v>
      </c>
      <c r="X563" s="13" t="str">
        <f t="shared" si="57"/>
        <v>虚拟运营商天音</v>
      </c>
      <c r="Y563" s="37" t="str">
        <f t="shared" si="58"/>
        <v>1</v>
      </c>
      <c r="Z563" s="166"/>
      <c r="AM563" s="84"/>
      <c r="AN563"/>
    </row>
    <row r="564" spans="1:40" ht="15" customHeight="1">
      <c r="A564" s="48" t="s">
        <v>155</v>
      </c>
      <c r="B564" s="48" t="s">
        <v>156</v>
      </c>
      <c r="C564" s="48" t="s">
        <v>63</v>
      </c>
      <c r="D564" s="48" t="s">
        <v>157</v>
      </c>
      <c r="E564" s="48" t="s">
        <v>699</v>
      </c>
      <c r="F564" s="48" t="s">
        <v>700</v>
      </c>
      <c r="G564" s="48" t="s">
        <v>660</v>
      </c>
      <c r="H564" s="48" t="s">
        <v>98</v>
      </c>
      <c r="I564" s="48" t="s">
        <v>48</v>
      </c>
      <c r="J564" s="48" t="s">
        <v>48</v>
      </c>
      <c r="K564" s="48" t="s">
        <v>120</v>
      </c>
      <c r="L564" s="48" t="s">
        <v>268</v>
      </c>
      <c r="M564" s="48" t="s">
        <v>56</v>
      </c>
      <c r="N564" s="28" t="s">
        <v>701</v>
      </c>
      <c r="O564" s="28" t="s">
        <v>268</v>
      </c>
      <c r="P564" s="13" t="s">
        <v>268</v>
      </c>
      <c r="Q564" s="13" t="s">
        <v>48</v>
      </c>
      <c r="R564" s="13"/>
      <c r="S564" s="13" t="s">
        <v>1183</v>
      </c>
      <c r="T564" s="167">
        <v>68</v>
      </c>
      <c r="U564" s="167">
        <v>0</v>
      </c>
      <c r="V564" s="167">
        <v>0</v>
      </c>
      <c r="W564" s="48" t="str">
        <f t="shared" si="56"/>
        <v>MISO</v>
      </c>
      <c r="X564" s="13" t="str">
        <f t="shared" si="57"/>
        <v>安徽移动</v>
      </c>
      <c r="Y564" s="37" t="str">
        <f t="shared" si="58"/>
        <v>1</v>
      </c>
      <c r="Z564" s="166"/>
      <c r="AM564" s="84"/>
      <c r="AN564"/>
    </row>
    <row r="565" spans="1:40" ht="15" customHeight="1">
      <c r="A565" s="48" t="s">
        <v>93</v>
      </c>
      <c r="B565" s="48" t="s">
        <v>12</v>
      </c>
      <c r="C565" s="48" t="s">
        <v>63</v>
      </c>
      <c r="D565" s="48" t="s">
        <v>157</v>
      </c>
      <c r="E565" s="48" t="s">
        <v>699</v>
      </c>
      <c r="F565" s="48" t="s">
        <v>700</v>
      </c>
      <c r="G565" s="48" t="s">
        <v>660</v>
      </c>
      <c r="H565" s="48" t="s">
        <v>98</v>
      </c>
      <c r="I565" s="48" t="s">
        <v>48</v>
      </c>
      <c r="J565" s="48" t="s">
        <v>48</v>
      </c>
      <c r="K565" s="48" t="s">
        <v>120</v>
      </c>
      <c r="L565" s="48"/>
      <c r="M565" s="48" t="s">
        <v>56</v>
      </c>
      <c r="N565" s="28" t="s">
        <v>701</v>
      </c>
      <c r="O565" s="28" t="s">
        <v>268</v>
      </c>
      <c r="P565" s="13" t="s">
        <v>268</v>
      </c>
      <c r="Q565" s="13" t="s">
        <v>48</v>
      </c>
      <c r="R565" s="13"/>
      <c r="S565" s="13" t="s">
        <v>1183</v>
      </c>
      <c r="T565" s="167">
        <v>68</v>
      </c>
      <c r="U565" s="167">
        <v>0</v>
      </c>
      <c r="V565" s="167">
        <v>0</v>
      </c>
      <c r="W565" s="48" t="str">
        <f t="shared" si="56"/>
        <v>MISO</v>
      </c>
      <c r="X565" s="13" t="str">
        <f t="shared" si="57"/>
        <v>黑龙江移动</v>
      </c>
      <c r="Y565" s="37" t="str">
        <f t="shared" si="58"/>
        <v>1</v>
      </c>
      <c r="Z565" s="166"/>
      <c r="AM565" s="84"/>
      <c r="AN565"/>
    </row>
    <row r="566" spans="1:40" ht="15" customHeight="1">
      <c r="A566" s="48" t="s">
        <v>216</v>
      </c>
      <c r="B566" s="48" t="s">
        <v>217</v>
      </c>
      <c r="C566" s="48" t="s">
        <v>63</v>
      </c>
      <c r="D566" s="48" t="s">
        <v>157</v>
      </c>
      <c r="E566" s="48" t="s">
        <v>699</v>
      </c>
      <c r="F566" s="48" t="s">
        <v>700</v>
      </c>
      <c r="G566" s="48" t="s">
        <v>660</v>
      </c>
      <c r="H566" s="48" t="s">
        <v>98</v>
      </c>
      <c r="I566" s="48" t="s">
        <v>48</v>
      </c>
      <c r="J566" s="48" t="s">
        <v>48</v>
      </c>
      <c r="K566" s="48" t="s">
        <v>120</v>
      </c>
      <c r="L566" s="48" t="s">
        <v>676</v>
      </c>
      <c r="M566" s="48" t="s">
        <v>56</v>
      </c>
      <c r="N566" s="28" t="s">
        <v>701</v>
      </c>
      <c r="O566" s="28" t="s">
        <v>268</v>
      </c>
      <c r="P566" s="13" t="s">
        <v>268</v>
      </c>
      <c r="Q566" s="13" t="s">
        <v>48</v>
      </c>
      <c r="R566" s="13"/>
      <c r="S566" s="13" t="s">
        <v>1183</v>
      </c>
      <c r="T566" s="167">
        <v>68</v>
      </c>
      <c r="U566" s="167">
        <v>0</v>
      </c>
      <c r="V566" s="167">
        <v>0</v>
      </c>
      <c r="W566" s="48" t="str">
        <f t="shared" si="56"/>
        <v>MISO</v>
      </c>
      <c r="X566" s="13" t="str">
        <f t="shared" si="57"/>
        <v>吉林移动</v>
      </c>
      <c r="Y566" s="37" t="str">
        <f t="shared" si="58"/>
        <v>1</v>
      </c>
      <c r="Z566" s="166"/>
      <c r="AM566" s="84"/>
      <c r="AN566"/>
    </row>
    <row r="567" spans="1:40" ht="15" customHeight="1">
      <c r="A567" s="48" t="s">
        <v>226</v>
      </c>
      <c r="B567" s="48" t="s">
        <v>227</v>
      </c>
      <c r="C567" s="48" t="s">
        <v>63</v>
      </c>
      <c r="D567" s="48" t="s">
        <v>64</v>
      </c>
      <c r="E567" s="48" t="s">
        <v>699</v>
      </c>
      <c r="F567" s="48" t="s">
        <v>700</v>
      </c>
      <c r="G567" s="48" t="s">
        <v>660</v>
      </c>
      <c r="H567" s="48" t="s">
        <v>98</v>
      </c>
      <c r="I567" s="48" t="s">
        <v>48</v>
      </c>
      <c r="J567" s="48" t="s">
        <v>48</v>
      </c>
      <c r="K567" s="48" t="s">
        <v>120</v>
      </c>
      <c r="L567" s="48" t="s">
        <v>752</v>
      </c>
      <c r="M567" s="48" t="s">
        <v>56</v>
      </c>
      <c r="N567" s="28" t="s">
        <v>758</v>
      </c>
      <c r="O567" s="28" t="s">
        <v>268</v>
      </c>
      <c r="P567" s="13" t="s">
        <v>268</v>
      </c>
      <c r="Q567" s="13" t="s">
        <v>48</v>
      </c>
      <c r="R567" s="13"/>
      <c r="S567" s="13" t="s">
        <v>1183</v>
      </c>
      <c r="T567" s="167">
        <v>68</v>
      </c>
      <c r="U567" s="167">
        <v>0</v>
      </c>
      <c r="V567" s="167">
        <v>0</v>
      </c>
      <c r="W567" s="48" t="str">
        <f t="shared" si="56"/>
        <v>MISO</v>
      </c>
      <c r="X567" s="13" t="str">
        <f t="shared" si="57"/>
        <v>江西联通</v>
      </c>
      <c r="Y567" s="37" t="str">
        <f t="shared" si="58"/>
        <v>1</v>
      </c>
      <c r="Z567" s="166"/>
      <c r="AM567" s="84"/>
      <c r="AN567"/>
    </row>
    <row r="568" spans="1:40" ht="15" customHeight="1">
      <c r="A568" s="48" t="s">
        <v>236</v>
      </c>
      <c r="B568" s="48" t="s">
        <v>14</v>
      </c>
      <c r="C568" s="48" t="s">
        <v>63</v>
      </c>
      <c r="D568" s="48" t="s">
        <v>157</v>
      </c>
      <c r="E568" s="48" t="s">
        <v>699</v>
      </c>
      <c r="F568" s="48" t="s">
        <v>700</v>
      </c>
      <c r="G568" s="48" t="s">
        <v>660</v>
      </c>
      <c r="H568" s="48" t="s">
        <v>98</v>
      </c>
      <c r="I568" s="48" t="s">
        <v>48</v>
      </c>
      <c r="J568" s="48" t="s">
        <v>48</v>
      </c>
      <c r="K568" s="48" t="s">
        <v>120</v>
      </c>
      <c r="L568" s="48" t="s">
        <v>752</v>
      </c>
      <c r="M568" s="48" t="s">
        <v>56</v>
      </c>
      <c r="N568" s="28" t="s">
        <v>758</v>
      </c>
      <c r="O568" s="28" t="s">
        <v>268</v>
      </c>
      <c r="P568" s="13" t="s">
        <v>268</v>
      </c>
      <c r="Q568" s="13" t="s">
        <v>48</v>
      </c>
      <c r="R568" s="13"/>
      <c r="S568" s="13" t="s">
        <v>1183</v>
      </c>
      <c r="T568" s="167">
        <v>68</v>
      </c>
      <c r="U568" s="167">
        <v>0</v>
      </c>
      <c r="V568" s="167">
        <v>0</v>
      </c>
      <c r="W568" s="48" t="str">
        <f t="shared" si="56"/>
        <v>MISO</v>
      </c>
      <c r="X568" s="13" t="str">
        <f t="shared" si="57"/>
        <v>山西移动</v>
      </c>
      <c r="Y568" s="37" t="str">
        <f t="shared" si="58"/>
        <v>1</v>
      </c>
      <c r="Z568" s="166"/>
      <c r="AM568" s="84"/>
      <c r="AN568"/>
    </row>
    <row r="569" spans="1:40" ht="15" customHeight="1">
      <c r="A569" s="48" t="s">
        <v>239</v>
      </c>
      <c r="B569" s="48" t="s">
        <v>240</v>
      </c>
      <c r="C569" s="48" t="s">
        <v>63</v>
      </c>
      <c r="D569" s="48" t="s">
        <v>157</v>
      </c>
      <c r="E569" s="48" t="s">
        <v>699</v>
      </c>
      <c r="F569" s="48" t="s">
        <v>700</v>
      </c>
      <c r="G569" s="48" t="s">
        <v>660</v>
      </c>
      <c r="H569" s="48" t="s">
        <v>98</v>
      </c>
      <c r="I569" s="48" t="s">
        <v>48</v>
      </c>
      <c r="J569" s="48" t="s">
        <v>48</v>
      </c>
      <c r="K569" s="48" t="s">
        <v>120</v>
      </c>
      <c r="L569" s="48" t="s">
        <v>752</v>
      </c>
      <c r="M569" s="48" t="s">
        <v>56</v>
      </c>
      <c r="N569" s="28" t="s">
        <v>758</v>
      </c>
      <c r="O569" s="28" t="s">
        <v>268</v>
      </c>
      <c r="P569" s="13" t="s">
        <v>268</v>
      </c>
      <c r="Q569" s="13" t="s">
        <v>48</v>
      </c>
      <c r="R569" s="13"/>
      <c r="S569" s="13" t="s">
        <v>1183</v>
      </c>
      <c r="T569" s="167">
        <v>68</v>
      </c>
      <c r="U569" s="167">
        <v>0</v>
      </c>
      <c r="V569" s="167">
        <v>0</v>
      </c>
      <c r="W569" s="48" t="str">
        <f t="shared" si="56"/>
        <v>MISO</v>
      </c>
      <c r="X569" s="13" t="str">
        <f t="shared" si="57"/>
        <v>四川移动</v>
      </c>
      <c r="Y569" s="37" t="str">
        <f t="shared" si="58"/>
        <v>1</v>
      </c>
      <c r="Z569" s="166"/>
      <c r="AM569" s="84"/>
      <c r="AN569"/>
    </row>
    <row r="570" spans="1:40" ht="15" customHeight="1">
      <c r="A570" s="48" t="s">
        <v>243</v>
      </c>
      <c r="B570" s="48" t="s">
        <v>244</v>
      </c>
      <c r="C570" s="48" t="s">
        <v>245</v>
      </c>
      <c r="D570" s="48" t="s">
        <v>246</v>
      </c>
      <c r="E570" s="48" t="s">
        <v>699</v>
      </c>
      <c r="F570" s="48" t="s">
        <v>700</v>
      </c>
      <c r="G570" s="48" t="s">
        <v>660</v>
      </c>
      <c r="H570" s="48" t="s">
        <v>98</v>
      </c>
      <c r="I570" s="48" t="s">
        <v>48</v>
      </c>
      <c r="J570" s="48" t="s">
        <v>48</v>
      </c>
      <c r="K570" s="48" t="s">
        <v>120</v>
      </c>
      <c r="L570" s="48" t="s">
        <v>828</v>
      </c>
      <c r="M570" s="48" t="s">
        <v>56</v>
      </c>
      <c r="N570" s="28" t="s">
        <v>829</v>
      </c>
      <c r="O570" s="28" t="s">
        <v>268</v>
      </c>
      <c r="P570" s="13" t="s">
        <v>268</v>
      </c>
      <c r="Q570" s="13" t="s">
        <v>48</v>
      </c>
      <c r="R570" s="13"/>
      <c r="S570" s="13" t="s">
        <v>1183</v>
      </c>
      <c r="T570" s="167">
        <v>68</v>
      </c>
      <c r="U570" s="167">
        <v>0</v>
      </c>
      <c r="V570" s="167">
        <v>0</v>
      </c>
      <c r="W570" s="48" t="str">
        <f t="shared" si="56"/>
        <v>MISO</v>
      </c>
      <c r="X570" s="13" t="str">
        <f t="shared" si="57"/>
        <v>虚拟运营商爱施德</v>
      </c>
      <c r="Y570" s="37" t="str">
        <f t="shared" si="58"/>
        <v>1</v>
      </c>
      <c r="Z570" s="166"/>
      <c r="AM570" s="84"/>
      <c r="AN570"/>
    </row>
    <row r="571" spans="1:40" ht="15" customHeight="1">
      <c r="A571" s="48" t="s">
        <v>247</v>
      </c>
      <c r="B571" s="48" t="s">
        <v>248</v>
      </c>
      <c r="C571" s="48" t="s">
        <v>245</v>
      </c>
      <c r="D571" s="48" t="s">
        <v>246</v>
      </c>
      <c r="E571" s="48" t="s">
        <v>699</v>
      </c>
      <c r="F571" s="48" t="s">
        <v>700</v>
      </c>
      <c r="G571" s="48" t="s">
        <v>660</v>
      </c>
      <c r="H571" s="48" t="s">
        <v>98</v>
      </c>
      <c r="I571" s="48" t="s">
        <v>48</v>
      </c>
      <c r="J571" s="48" t="s">
        <v>48</v>
      </c>
      <c r="K571" s="48" t="s">
        <v>120</v>
      </c>
      <c r="L571" s="48" t="s">
        <v>835</v>
      </c>
      <c r="M571" s="48" t="s">
        <v>56</v>
      </c>
      <c r="N571" s="28" t="s">
        <v>849</v>
      </c>
      <c r="O571" s="28" t="s">
        <v>268</v>
      </c>
      <c r="P571" s="13" t="s">
        <v>268</v>
      </c>
      <c r="Q571" s="13" t="s">
        <v>48</v>
      </c>
      <c r="R571" s="13"/>
      <c r="S571" s="13" t="s">
        <v>1183</v>
      </c>
      <c r="T571" s="167">
        <v>68</v>
      </c>
      <c r="U571" s="167">
        <v>0</v>
      </c>
      <c r="V571" s="167">
        <v>0</v>
      </c>
      <c r="W571" s="48" t="str">
        <f t="shared" si="56"/>
        <v>MISO</v>
      </c>
      <c r="X571" s="13" t="str">
        <f t="shared" si="57"/>
        <v>虚拟运营商天音</v>
      </c>
      <c r="Y571" s="37" t="str">
        <f t="shared" si="58"/>
        <v>1</v>
      </c>
      <c r="Z571" s="166"/>
      <c r="AM571" s="84"/>
      <c r="AN571"/>
    </row>
    <row r="572" spans="1:40" ht="15" customHeight="1">
      <c r="A572" s="48" t="s">
        <v>93</v>
      </c>
      <c r="B572" s="48" t="s">
        <v>12</v>
      </c>
      <c r="C572" s="48" t="s">
        <v>657</v>
      </c>
      <c r="D572" s="48" t="s">
        <v>652</v>
      </c>
      <c r="E572" s="48" t="s">
        <v>658</v>
      </c>
      <c r="F572" s="48" t="s">
        <v>659</v>
      </c>
      <c r="G572" s="48" t="s">
        <v>660</v>
      </c>
      <c r="H572" s="48" t="s">
        <v>661</v>
      </c>
      <c r="I572" s="48" t="s">
        <v>48</v>
      </c>
      <c r="J572" s="48" t="s">
        <v>48</v>
      </c>
      <c r="K572" s="48" t="s">
        <v>120</v>
      </c>
      <c r="L572" s="48"/>
      <c r="M572" s="48" t="s">
        <v>56</v>
      </c>
      <c r="N572" s="20" t="s">
        <v>727</v>
      </c>
      <c r="O572" s="28" t="s">
        <v>268</v>
      </c>
      <c r="P572" s="13" t="s">
        <v>268</v>
      </c>
      <c r="Q572" s="13" t="s">
        <v>48</v>
      </c>
      <c r="R572" s="13"/>
      <c r="S572" s="13" t="s">
        <v>1183</v>
      </c>
      <c r="T572" s="167">
        <v>32</v>
      </c>
      <c r="U572" s="167">
        <v>0</v>
      </c>
      <c r="V572" s="167">
        <v>0</v>
      </c>
      <c r="W572" s="48" t="str">
        <f t="shared" si="56"/>
        <v>MISO</v>
      </c>
      <c r="X572" s="13" t="str">
        <f t="shared" si="57"/>
        <v>黑龙江移动</v>
      </c>
      <c r="Y572" s="37" t="str">
        <f t="shared" si="58"/>
        <v>1</v>
      </c>
      <c r="Z572" s="166"/>
      <c r="AM572" s="84"/>
      <c r="AN572"/>
    </row>
    <row r="573" spans="1:40" ht="15" customHeight="1">
      <c r="A573" s="48" t="s">
        <v>155</v>
      </c>
      <c r="B573" s="48" t="s">
        <v>156</v>
      </c>
      <c r="C573" s="48" t="s">
        <v>657</v>
      </c>
      <c r="D573" s="48" t="s">
        <v>652</v>
      </c>
      <c r="E573" s="48" t="s">
        <v>658</v>
      </c>
      <c r="F573" s="48" t="s">
        <v>659</v>
      </c>
      <c r="G573" s="48" t="s">
        <v>660</v>
      </c>
      <c r="H573" s="48" t="s">
        <v>661</v>
      </c>
      <c r="I573" s="48" t="s">
        <v>48</v>
      </c>
      <c r="J573" s="48" t="s">
        <v>48</v>
      </c>
      <c r="K573" s="48" t="s">
        <v>120</v>
      </c>
      <c r="L573" s="48" t="s">
        <v>268</v>
      </c>
      <c r="M573" s="48" t="s">
        <v>56</v>
      </c>
      <c r="N573" s="20" t="s">
        <v>662</v>
      </c>
      <c r="O573" s="28" t="s">
        <v>268</v>
      </c>
      <c r="P573" s="13" t="s">
        <v>268</v>
      </c>
      <c r="Q573" s="13" t="s">
        <v>48</v>
      </c>
      <c r="R573" s="13"/>
      <c r="S573" s="13" t="s">
        <v>1183</v>
      </c>
      <c r="T573" s="167">
        <v>44</v>
      </c>
      <c r="U573" s="167">
        <v>0</v>
      </c>
      <c r="V573" s="167">
        <v>0</v>
      </c>
      <c r="W573" s="48" t="str">
        <f t="shared" si="56"/>
        <v>MISO</v>
      </c>
      <c r="X573" s="13" t="str">
        <f t="shared" si="57"/>
        <v>安徽移动</v>
      </c>
      <c r="Y573" s="37" t="str">
        <f t="shared" si="58"/>
        <v>1</v>
      </c>
      <c r="Z573" s="166"/>
      <c r="AM573" s="84"/>
      <c r="AN573"/>
    </row>
    <row r="574" spans="1:40" ht="15" customHeight="1">
      <c r="A574" s="48" t="s">
        <v>236</v>
      </c>
      <c r="B574" s="48" t="s">
        <v>14</v>
      </c>
      <c r="C574" s="48" t="s">
        <v>657</v>
      </c>
      <c r="D574" s="48" t="s">
        <v>652</v>
      </c>
      <c r="E574" s="48" t="s">
        <v>658</v>
      </c>
      <c r="F574" s="48" t="s">
        <v>659</v>
      </c>
      <c r="G574" s="48" t="s">
        <v>660</v>
      </c>
      <c r="H574" s="48" t="s">
        <v>661</v>
      </c>
      <c r="I574" s="48" t="s">
        <v>48</v>
      </c>
      <c r="J574" s="48" t="s">
        <v>48</v>
      </c>
      <c r="K574" s="48" t="s">
        <v>120</v>
      </c>
      <c r="L574" s="89" t="s">
        <v>268</v>
      </c>
      <c r="M574" s="48" t="s">
        <v>56</v>
      </c>
      <c r="N574" s="161" t="s">
        <v>779</v>
      </c>
      <c r="O574" s="28" t="s">
        <v>268</v>
      </c>
      <c r="P574" s="13" t="s">
        <v>268</v>
      </c>
      <c r="Q574" s="13" t="s">
        <v>48</v>
      </c>
      <c r="R574" s="13"/>
      <c r="S574" s="13" t="s">
        <v>1183</v>
      </c>
      <c r="T574" s="167">
        <v>44</v>
      </c>
      <c r="U574" s="167">
        <v>0</v>
      </c>
      <c r="V574" s="167">
        <v>0</v>
      </c>
      <c r="W574" s="48" t="str">
        <f t="shared" si="56"/>
        <v>MISO</v>
      </c>
      <c r="X574" s="13" t="str">
        <f t="shared" si="57"/>
        <v>山西移动</v>
      </c>
      <c r="Y574" s="37" t="str">
        <f t="shared" si="58"/>
        <v>1</v>
      </c>
      <c r="Z574" s="166"/>
      <c r="AM574" s="84"/>
      <c r="AN574"/>
    </row>
    <row r="575" spans="1:40" ht="15" customHeight="1">
      <c r="A575" s="48" t="s">
        <v>239</v>
      </c>
      <c r="B575" s="48" t="s">
        <v>240</v>
      </c>
      <c r="C575" s="48" t="s">
        <v>657</v>
      </c>
      <c r="D575" s="48" t="s">
        <v>652</v>
      </c>
      <c r="E575" s="48" t="s">
        <v>658</v>
      </c>
      <c r="F575" s="48" t="s">
        <v>659</v>
      </c>
      <c r="G575" s="48" t="s">
        <v>660</v>
      </c>
      <c r="H575" s="48" t="s">
        <v>661</v>
      </c>
      <c r="I575" s="48" t="s">
        <v>48</v>
      </c>
      <c r="J575" s="48" t="s">
        <v>48</v>
      </c>
      <c r="K575" s="48" t="s">
        <v>120</v>
      </c>
      <c r="L575" s="89" t="s">
        <v>268</v>
      </c>
      <c r="M575" s="48" t="s">
        <v>56</v>
      </c>
      <c r="N575" s="161" t="s">
        <v>779</v>
      </c>
      <c r="O575" s="28" t="s">
        <v>268</v>
      </c>
      <c r="P575" s="13" t="s">
        <v>268</v>
      </c>
      <c r="Q575" s="13" t="s">
        <v>48</v>
      </c>
      <c r="R575" s="13"/>
      <c r="S575" s="13" t="s">
        <v>1183</v>
      </c>
      <c r="T575" s="167">
        <v>44</v>
      </c>
      <c r="U575" s="167">
        <v>0</v>
      </c>
      <c r="V575" s="167">
        <v>0</v>
      </c>
      <c r="W575" s="48" t="str">
        <f t="shared" si="56"/>
        <v>MISO</v>
      </c>
      <c r="X575" s="13" t="str">
        <f t="shared" si="57"/>
        <v>四川移动</v>
      </c>
      <c r="Y575" s="37" t="str">
        <f t="shared" si="58"/>
        <v>1</v>
      </c>
      <c r="Z575" s="166"/>
      <c r="AM575" s="84"/>
      <c r="AN575"/>
    </row>
    <row r="576" spans="1:40" ht="15" customHeight="1">
      <c r="A576" s="48" t="s">
        <v>234</v>
      </c>
      <c r="B576" s="48" t="s">
        <v>235</v>
      </c>
      <c r="C576" s="48" t="s">
        <v>766</v>
      </c>
      <c r="D576" s="48" t="s">
        <v>767</v>
      </c>
      <c r="E576" s="48" t="s">
        <v>768</v>
      </c>
      <c r="F576" s="48" t="s">
        <v>767</v>
      </c>
      <c r="G576" s="48" t="s">
        <v>660</v>
      </c>
      <c r="H576" s="48" t="s">
        <v>705</v>
      </c>
      <c r="I576" s="48" t="s">
        <v>48</v>
      </c>
      <c r="J576" s="88" t="s">
        <v>751</v>
      </c>
      <c r="K576" s="88" t="s">
        <v>120</v>
      </c>
      <c r="L576" s="13"/>
      <c r="M576" s="13"/>
      <c r="N576" s="13" t="s">
        <v>769</v>
      </c>
      <c r="O576" s="136" t="s">
        <v>752</v>
      </c>
      <c r="P576" s="13" t="s">
        <v>752</v>
      </c>
      <c r="Q576" s="13" t="s">
        <v>48</v>
      </c>
      <c r="R576" s="13"/>
      <c r="S576" s="13" t="s">
        <v>1183</v>
      </c>
      <c r="T576" s="167">
        <v>51</v>
      </c>
      <c r="U576" s="167">
        <v>0</v>
      </c>
      <c r="V576" s="167">
        <v>0</v>
      </c>
      <c r="W576" s="48" t="str">
        <f t="shared" si="56"/>
        <v>MISO</v>
      </c>
      <c r="X576" s="13" t="str">
        <f t="shared" si="57"/>
        <v>山西电信</v>
      </c>
      <c r="Y576" s="37" t="str">
        <f t="shared" si="58"/>
        <v>1</v>
      </c>
      <c r="Z576" s="166"/>
      <c r="AM576" s="84"/>
      <c r="AN576"/>
    </row>
    <row r="577" spans="1:40" ht="15" customHeight="1">
      <c r="A577" s="48" t="s">
        <v>795</v>
      </c>
      <c r="B577" s="48" t="s">
        <v>406</v>
      </c>
      <c r="C577" s="48" t="s">
        <v>766</v>
      </c>
      <c r="D577" s="48" t="s">
        <v>767</v>
      </c>
      <c r="E577" s="48" t="s">
        <v>768</v>
      </c>
      <c r="F577" s="48" t="s">
        <v>767</v>
      </c>
      <c r="G577" s="48" t="s">
        <v>660</v>
      </c>
      <c r="H577" s="48" t="s">
        <v>705</v>
      </c>
      <c r="I577" s="88" t="s">
        <v>48</v>
      </c>
      <c r="J577" s="48" t="s">
        <v>86</v>
      </c>
      <c r="K577" s="13"/>
      <c r="L577" s="13"/>
      <c r="M577" s="13"/>
      <c r="N577" s="14" t="s">
        <v>769</v>
      </c>
      <c r="O577" s="13" t="s">
        <v>752</v>
      </c>
      <c r="P577" s="13" t="s">
        <v>752</v>
      </c>
      <c r="Q577" s="13" t="s">
        <v>48</v>
      </c>
      <c r="R577" s="13"/>
      <c r="S577" s="13" t="s">
        <v>1183</v>
      </c>
      <c r="T577" s="167">
        <v>51</v>
      </c>
      <c r="U577" s="167">
        <v>0</v>
      </c>
      <c r="V577" s="167">
        <v>0</v>
      </c>
      <c r="W577" s="48" t="str">
        <f t="shared" si="56"/>
        <v>MISO</v>
      </c>
      <c r="X577" s="13" t="str">
        <f t="shared" si="57"/>
        <v>陕西电信</v>
      </c>
      <c r="Y577" s="37" t="str">
        <f t="shared" si="58"/>
        <v>1</v>
      </c>
      <c r="Z577" s="166"/>
      <c r="AM577" s="84"/>
      <c r="AN577"/>
    </row>
    <row r="578" spans="1:40" ht="15" customHeight="1">
      <c r="A578" s="48" t="s">
        <v>237</v>
      </c>
      <c r="B578" s="48" t="s">
        <v>238</v>
      </c>
      <c r="C578" s="48" t="s">
        <v>766</v>
      </c>
      <c r="D578" s="48" t="s">
        <v>767</v>
      </c>
      <c r="E578" s="48" t="s">
        <v>768</v>
      </c>
      <c r="F578" s="48" t="s">
        <v>767</v>
      </c>
      <c r="G578" s="48" t="s">
        <v>660</v>
      </c>
      <c r="H578" s="48" t="s">
        <v>705</v>
      </c>
      <c r="I578" s="88" t="s">
        <v>48</v>
      </c>
      <c r="J578" s="48" t="s">
        <v>86</v>
      </c>
      <c r="K578" s="13"/>
      <c r="L578" s="13"/>
      <c r="M578" s="13"/>
      <c r="N578" s="14" t="s">
        <v>769</v>
      </c>
      <c r="O578" s="13" t="s">
        <v>752</v>
      </c>
      <c r="P578" s="13" t="s">
        <v>752</v>
      </c>
      <c r="Q578" s="13" t="s">
        <v>48</v>
      </c>
      <c r="R578" s="13"/>
      <c r="S578" s="13" t="s">
        <v>1183</v>
      </c>
      <c r="T578" s="167">
        <v>51</v>
      </c>
      <c r="U578" s="167">
        <v>0</v>
      </c>
      <c r="V578" s="167">
        <v>0</v>
      </c>
      <c r="W578" s="48" t="str">
        <f t="shared" ref="W578:W641" si="59">IFERROR(IF(G578="CRM_CUI",G578,(IF(G578="CRM_CMI",G578,MID(G578,1,FIND("_",G578)-1)))),G578)</f>
        <v>MISO</v>
      </c>
      <c r="X578" s="13" t="str">
        <f t="shared" ref="X578:X641" si="60">MID(A578,5,LEN(A578)-4)</f>
        <v>上海电信</v>
      </c>
      <c r="Y578" s="37" t="str">
        <f t="shared" ref="Y578:Y641" si="61">IF(N578=O578,IF(N578="","0","1"),IF(N578=P578,IF(N578="","0","1"),IF(O578=P578,IF(O578="","0","1"),IF(N578="","0","0"))))</f>
        <v>1</v>
      </c>
      <c r="Z578" s="166"/>
      <c r="AM578" s="84"/>
      <c r="AN578"/>
    </row>
    <row r="579" spans="1:40" ht="15" customHeight="1">
      <c r="A579" s="48" t="s">
        <v>251</v>
      </c>
      <c r="B579" s="48" t="s">
        <v>252</v>
      </c>
      <c r="C579" s="48" t="s">
        <v>766</v>
      </c>
      <c r="D579" s="48" t="s">
        <v>767</v>
      </c>
      <c r="E579" s="48" t="s">
        <v>768</v>
      </c>
      <c r="F579" s="48" t="s">
        <v>767</v>
      </c>
      <c r="G579" s="48" t="s">
        <v>660</v>
      </c>
      <c r="H579" s="48" t="s">
        <v>705</v>
      </c>
      <c r="I579" s="88" t="s">
        <v>48</v>
      </c>
      <c r="J579" s="88" t="s">
        <v>843</v>
      </c>
      <c r="K579" s="48"/>
      <c r="L579" s="13"/>
      <c r="M579" s="13"/>
      <c r="N579" s="14" t="s">
        <v>856</v>
      </c>
      <c r="O579" s="28" t="s">
        <v>268</v>
      </c>
      <c r="P579" s="13" t="s">
        <v>268</v>
      </c>
      <c r="Q579" s="13" t="s">
        <v>48</v>
      </c>
      <c r="R579" s="13"/>
      <c r="S579" s="13" t="s">
        <v>1183</v>
      </c>
      <c r="T579" s="167">
        <v>51</v>
      </c>
      <c r="U579" s="167">
        <v>0</v>
      </c>
      <c r="V579" s="167">
        <v>0</v>
      </c>
      <c r="W579" s="48" t="str">
        <f t="shared" si="59"/>
        <v>MISO</v>
      </c>
      <c r="X579" s="13" t="str">
        <f t="shared" si="60"/>
        <v>浙江电信</v>
      </c>
      <c r="Y579" s="37" t="str">
        <f t="shared" si="61"/>
        <v>1</v>
      </c>
      <c r="Z579" s="166"/>
      <c r="AM579" s="84"/>
      <c r="AN579"/>
    </row>
    <row r="580" spans="1:40" ht="15" customHeight="1">
      <c r="A580" s="48" t="s">
        <v>239</v>
      </c>
      <c r="B580" s="48" t="s">
        <v>240</v>
      </c>
      <c r="C580" s="48" t="s">
        <v>657</v>
      </c>
      <c r="D580" s="48" t="s">
        <v>652</v>
      </c>
      <c r="E580" s="48" t="s">
        <v>683</v>
      </c>
      <c r="F580" s="48" t="s">
        <v>684</v>
      </c>
      <c r="G580" s="48" t="s">
        <v>685</v>
      </c>
      <c r="H580" s="48" t="s">
        <v>41</v>
      </c>
      <c r="I580" s="88" t="s">
        <v>48</v>
      </c>
      <c r="J580" s="88" t="s">
        <v>751</v>
      </c>
      <c r="K580" s="88" t="s">
        <v>120</v>
      </c>
      <c r="L580" s="13"/>
      <c r="M580" s="13"/>
      <c r="N580" s="13" t="s">
        <v>802</v>
      </c>
      <c r="O580" s="13"/>
      <c r="P580" s="13"/>
      <c r="Q580" s="13" t="s">
        <v>48</v>
      </c>
      <c r="R580" s="13"/>
      <c r="S580" s="13" t="s">
        <v>1183</v>
      </c>
      <c r="T580" s="167">
        <v>0</v>
      </c>
      <c r="U580" s="167">
        <v>0</v>
      </c>
      <c r="V580" s="167">
        <v>0</v>
      </c>
      <c r="W580" s="48" t="str">
        <f t="shared" si="59"/>
        <v>MISO</v>
      </c>
      <c r="X580" s="13" t="str">
        <f t="shared" si="60"/>
        <v>四川移动</v>
      </c>
      <c r="Y580" s="37" t="str">
        <f t="shared" si="61"/>
        <v>0</v>
      </c>
      <c r="Z580" s="166"/>
      <c r="AM580" s="84"/>
      <c r="AN580"/>
    </row>
    <row r="581" spans="1:40" ht="15" customHeight="1">
      <c r="A581" s="48" t="s">
        <v>239</v>
      </c>
      <c r="B581" s="48" t="s">
        <v>240</v>
      </c>
      <c r="C581" s="48" t="s">
        <v>657</v>
      </c>
      <c r="D581" s="48" t="s">
        <v>652</v>
      </c>
      <c r="E581" s="48" t="s">
        <v>712</v>
      </c>
      <c r="F581" s="48" t="s">
        <v>713</v>
      </c>
      <c r="G581" s="48" t="s">
        <v>685</v>
      </c>
      <c r="H581" s="48" t="s">
        <v>714</v>
      </c>
      <c r="I581" s="88" t="s">
        <v>48</v>
      </c>
      <c r="J581" s="88" t="s">
        <v>751</v>
      </c>
      <c r="K581" s="88" t="s">
        <v>120</v>
      </c>
      <c r="L581" s="13"/>
      <c r="M581" s="13"/>
      <c r="N581" s="13" t="s">
        <v>802</v>
      </c>
      <c r="O581" s="13"/>
      <c r="P581" s="13"/>
      <c r="Q581" s="13" t="s">
        <v>48</v>
      </c>
      <c r="R581" s="13"/>
      <c r="S581" s="13" t="s">
        <v>1183</v>
      </c>
      <c r="T581" s="167">
        <v>0</v>
      </c>
      <c r="U581" s="167">
        <v>0</v>
      </c>
      <c r="V581" s="167">
        <v>0</v>
      </c>
      <c r="W581" s="48" t="str">
        <f t="shared" si="59"/>
        <v>MISO</v>
      </c>
      <c r="X581" s="13" t="str">
        <f t="shared" si="60"/>
        <v>四川移动</v>
      </c>
      <c r="Y581" s="37" t="str">
        <f t="shared" si="61"/>
        <v>0</v>
      </c>
      <c r="Z581" s="166"/>
      <c r="AM581" s="84"/>
      <c r="AN581"/>
    </row>
    <row r="582" spans="1:40" ht="15" customHeight="1">
      <c r="A582" s="48" t="s">
        <v>313</v>
      </c>
      <c r="B582" s="48" t="s">
        <v>229</v>
      </c>
      <c r="C582" s="48" t="s">
        <v>63</v>
      </c>
      <c r="D582" s="48" t="s">
        <v>64</v>
      </c>
      <c r="E582" s="48" t="s">
        <v>384</v>
      </c>
      <c r="F582" s="48" t="s">
        <v>264</v>
      </c>
      <c r="G582" s="48" t="s">
        <v>265</v>
      </c>
      <c r="H582" s="48" t="s">
        <v>401</v>
      </c>
      <c r="I582" s="13" t="s">
        <v>48</v>
      </c>
      <c r="J582" s="48" t="s">
        <v>48</v>
      </c>
      <c r="K582" s="48" t="s">
        <v>43</v>
      </c>
      <c r="L582" s="48" t="s">
        <v>393</v>
      </c>
      <c r="M582" s="13" t="s">
        <v>56</v>
      </c>
      <c r="N582" s="34" t="s">
        <v>316</v>
      </c>
      <c r="O582" s="13" t="s">
        <v>268</v>
      </c>
      <c r="P582" s="13" t="s">
        <v>268</v>
      </c>
      <c r="Q582" s="32" t="s">
        <v>268</v>
      </c>
      <c r="R582" s="13" t="s">
        <v>315</v>
      </c>
      <c r="S582" s="48" t="s">
        <v>472</v>
      </c>
      <c r="T582" s="167">
        <v>0</v>
      </c>
      <c r="U582" s="167">
        <v>0</v>
      </c>
      <c r="V582" s="167">
        <v>0</v>
      </c>
      <c r="W582" s="48" t="str">
        <f t="shared" si="59"/>
        <v>TRTD</v>
      </c>
      <c r="X582" s="13" t="str">
        <f t="shared" si="60"/>
        <v>内蒙古广电</v>
      </c>
      <c r="Y582" s="37" t="str">
        <f t="shared" si="61"/>
        <v>1</v>
      </c>
      <c r="Z582" s="166"/>
      <c r="AM582" s="84"/>
      <c r="AN582"/>
    </row>
    <row r="583" spans="1:40" ht="15" customHeight="1">
      <c r="A583" s="48" t="s">
        <v>142</v>
      </c>
      <c r="B583" s="48" t="s">
        <v>143</v>
      </c>
      <c r="C583" s="48" t="s">
        <v>63</v>
      </c>
      <c r="D583" s="48" t="s">
        <v>64</v>
      </c>
      <c r="E583" s="48" t="s">
        <v>364</v>
      </c>
      <c r="F583" s="48" t="s">
        <v>280</v>
      </c>
      <c r="G583" s="48" t="s">
        <v>265</v>
      </c>
      <c r="H583" s="48" t="s">
        <v>392</v>
      </c>
      <c r="I583" s="48" t="s">
        <v>48</v>
      </c>
      <c r="J583" s="48" t="s">
        <v>48</v>
      </c>
      <c r="K583" s="48" t="s">
        <v>43</v>
      </c>
      <c r="L583" s="48" t="s">
        <v>393</v>
      </c>
      <c r="M583" s="48" t="s">
        <v>56</v>
      </c>
      <c r="N583" s="34" t="s">
        <v>282</v>
      </c>
      <c r="O583" s="34" t="s">
        <v>275</v>
      </c>
      <c r="P583" s="34" t="s">
        <v>276</v>
      </c>
      <c r="Q583" s="13" t="s">
        <v>48</v>
      </c>
      <c r="R583" s="13" t="s">
        <v>277</v>
      </c>
      <c r="S583" s="48" t="s">
        <v>472</v>
      </c>
      <c r="T583" s="217">
        <v>131</v>
      </c>
      <c r="U583" s="167">
        <v>0</v>
      </c>
      <c r="V583" s="167">
        <v>0</v>
      </c>
      <c r="W583" s="48" t="str">
        <f t="shared" si="59"/>
        <v>TRTD</v>
      </c>
      <c r="X583" s="13" t="str">
        <f t="shared" si="60"/>
        <v>安徽广电</v>
      </c>
      <c r="Y583" s="37" t="str">
        <f t="shared" si="61"/>
        <v>0</v>
      </c>
      <c r="Z583" s="166"/>
      <c r="AM583" s="84"/>
      <c r="AN583"/>
    </row>
    <row r="584" spans="1:40" ht="15" customHeight="1">
      <c r="A584" s="48" t="s">
        <v>142</v>
      </c>
      <c r="B584" s="48" t="s">
        <v>143</v>
      </c>
      <c r="C584" s="48" t="s">
        <v>165</v>
      </c>
      <c r="D584" s="48" t="s">
        <v>166</v>
      </c>
      <c r="E584" s="48" t="s">
        <v>368</v>
      </c>
      <c r="F584" s="48" t="s">
        <v>284</v>
      </c>
      <c r="G584" s="48" t="s">
        <v>265</v>
      </c>
      <c r="H584" s="48" t="s">
        <v>395</v>
      </c>
      <c r="I584" s="48" t="s">
        <v>48</v>
      </c>
      <c r="J584" s="139" t="s">
        <v>48</v>
      </c>
      <c r="K584" s="48" t="s">
        <v>43</v>
      </c>
      <c r="L584" s="139" t="s">
        <v>393</v>
      </c>
      <c r="M584" s="48" t="s">
        <v>56</v>
      </c>
      <c r="N584" s="34" t="s">
        <v>282</v>
      </c>
      <c r="O584" s="34" t="s">
        <v>285</v>
      </c>
      <c r="P584" s="34" t="s">
        <v>276</v>
      </c>
      <c r="Q584" s="13" t="s">
        <v>48</v>
      </c>
      <c r="R584" s="13" t="s">
        <v>277</v>
      </c>
      <c r="S584" s="48" t="s">
        <v>472</v>
      </c>
      <c r="T584" s="217"/>
      <c r="U584" s="167">
        <v>0</v>
      </c>
      <c r="V584" s="167">
        <v>0</v>
      </c>
      <c r="W584" s="48" t="str">
        <f t="shared" si="59"/>
        <v>TRTD</v>
      </c>
      <c r="X584" s="13" t="str">
        <f t="shared" si="60"/>
        <v>安徽广电</v>
      </c>
      <c r="Y584" s="37" t="str">
        <f t="shared" si="61"/>
        <v>0</v>
      </c>
      <c r="Z584" s="166"/>
      <c r="AM584" s="84"/>
      <c r="AN584"/>
    </row>
    <row r="585" spans="1:40" ht="15" customHeight="1">
      <c r="A585" s="48" t="s">
        <v>288</v>
      </c>
      <c r="B585" s="48" t="s">
        <v>143</v>
      </c>
      <c r="C585" s="48" t="s">
        <v>63</v>
      </c>
      <c r="D585" s="48" t="s">
        <v>64</v>
      </c>
      <c r="E585" s="48" t="s">
        <v>364</v>
      </c>
      <c r="F585" s="48" t="s">
        <v>280</v>
      </c>
      <c r="G585" s="48" t="s">
        <v>265</v>
      </c>
      <c r="H585" s="48" t="s">
        <v>392</v>
      </c>
      <c r="I585" s="48" t="s">
        <v>48</v>
      </c>
      <c r="J585" s="48" t="s">
        <v>48</v>
      </c>
      <c r="K585" s="48" t="s">
        <v>43</v>
      </c>
      <c r="L585" s="48" t="s">
        <v>393</v>
      </c>
      <c r="M585" s="48" t="s">
        <v>56</v>
      </c>
      <c r="N585" s="34" t="s">
        <v>282</v>
      </c>
      <c r="O585" s="34" t="s">
        <v>275</v>
      </c>
      <c r="P585" s="34" t="s">
        <v>276</v>
      </c>
      <c r="Q585" s="13" t="s">
        <v>48</v>
      </c>
      <c r="R585" s="13" t="s">
        <v>277</v>
      </c>
      <c r="S585" s="48" t="s">
        <v>472</v>
      </c>
      <c r="T585" s="217"/>
      <c r="U585" s="167">
        <v>0</v>
      </c>
      <c r="V585" s="167">
        <v>0</v>
      </c>
      <c r="W585" s="48" t="str">
        <f t="shared" si="59"/>
        <v>TRTD</v>
      </c>
      <c r="X585" s="13" t="str">
        <f t="shared" si="60"/>
        <v>安徽芜湖广电</v>
      </c>
      <c r="Y585" s="37" t="str">
        <f t="shared" si="61"/>
        <v>0</v>
      </c>
      <c r="Z585" s="166"/>
      <c r="AM585" s="84"/>
      <c r="AN585"/>
    </row>
    <row r="586" spans="1:40" ht="15" customHeight="1">
      <c r="A586" s="48" t="s">
        <v>288</v>
      </c>
      <c r="B586" s="48" t="s">
        <v>143</v>
      </c>
      <c r="C586" s="48" t="s">
        <v>165</v>
      </c>
      <c r="D586" s="48" t="s">
        <v>166</v>
      </c>
      <c r="E586" s="48" t="s">
        <v>368</v>
      </c>
      <c r="F586" s="48" t="s">
        <v>284</v>
      </c>
      <c r="G586" s="48" t="s">
        <v>265</v>
      </c>
      <c r="H586" s="48" t="s">
        <v>395</v>
      </c>
      <c r="I586" s="48" t="s">
        <v>48</v>
      </c>
      <c r="J586" s="139" t="s">
        <v>48</v>
      </c>
      <c r="K586" s="48" t="s">
        <v>43</v>
      </c>
      <c r="L586" s="139" t="s">
        <v>393</v>
      </c>
      <c r="M586" s="48" t="s">
        <v>56</v>
      </c>
      <c r="N586" s="34" t="s">
        <v>282</v>
      </c>
      <c r="O586" s="34" t="s">
        <v>275</v>
      </c>
      <c r="P586" s="34" t="s">
        <v>276</v>
      </c>
      <c r="Q586" s="13" t="s">
        <v>48</v>
      </c>
      <c r="R586" s="13" t="s">
        <v>277</v>
      </c>
      <c r="S586" s="48" t="s">
        <v>472</v>
      </c>
      <c r="T586" s="217"/>
      <c r="U586" s="167">
        <v>0</v>
      </c>
      <c r="V586" s="167">
        <v>0</v>
      </c>
      <c r="W586" s="48" t="str">
        <f t="shared" si="59"/>
        <v>TRTD</v>
      </c>
      <c r="X586" s="13" t="str">
        <f t="shared" si="60"/>
        <v>安徽芜湖广电</v>
      </c>
      <c r="Y586" s="37" t="str">
        <f t="shared" si="61"/>
        <v>0</v>
      </c>
      <c r="Z586" s="166"/>
      <c r="AM586" s="84"/>
      <c r="AN586"/>
    </row>
    <row r="587" spans="1:40" ht="15" customHeight="1">
      <c r="A587" s="48" t="s">
        <v>296</v>
      </c>
      <c r="B587" s="48" t="s">
        <v>297</v>
      </c>
      <c r="C587" s="48" t="s">
        <v>63</v>
      </c>
      <c r="D587" s="48" t="s">
        <v>64</v>
      </c>
      <c r="E587" s="48" t="s">
        <v>364</v>
      </c>
      <c r="F587" s="48" t="s">
        <v>280</v>
      </c>
      <c r="G587" s="48" t="s">
        <v>265</v>
      </c>
      <c r="H587" s="48" t="s">
        <v>392</v>
      </c>
      <c r="I587" s="48" t="s">
        <v>48</v>
      </c>
      <c r="J587" s="48" t="s">
        <v>48</v>
      </c>
      <c r="K587" s="48" t="s">
        <v>43</v>
      </c>
      <c r="L587" s="48" t="s">
        <v>393</v>
      </c>
      <c r="M587" s="48" t="s">
        <v>56</v>
      </c>
      <c r="N587" s="34" t="s">
        <v>282</v>
      </c>
      <c r="O587" s="34" t="s">
        <v>298</v>
      </c>
      <c r="P587" s="34" t="s">
        <v>299</v>
      </c>
      <c r="Q587" s="13" t="s">
        <v>48</v>
      </c>
      <c r="R587" s="13" t="s">
        <v>300</v>
      </c>
      <c r="S587" s="48" t="s">
        <v>472</v>
      </c>
      <c r="T587" s="217"/>
      <c r="U587" s="167">
        <v>0</v>
      </c>
      <c r="V587" s="167">
        <v>0</v>
      </c>
      <c r="W587" s="48" t="str">
        <f t="shared" si="59"/>
        <v>TRTD</v>
      </c>
      <c r="X587" s="13" t="str">
        <f t="shared" si="60"/>
        <v>广东广电</v>
      </c>
      <c r="Y587" s="37" t="str">
        <f t="shared" si="61"/>
        <v>0</v>
      </c>
      <c r="Z587" s="166"/>
      <c r="AM587" s="84"/>
      <c r="AN587"/>
    </row>
    <row r="588" spans="1:40" ht="15" customHeight="1">
      <c r="A588" s="48" t="s">
        <v>296</v>
      </c>
      <c r="B588" s="48" t="s">
        <v>297</v>
      </c>
      <c r="C588" s="48" t="s">
        <v>165</v>
      </c>
      <c r="D588" s="48" t="s">
        <v>166</v>
      </c>
      <c r="E588" s="48" t="s">
        <v>368</v>
      </c>
      <c r="F588" s="48" t="s">
        <v>284</v>
      </c>
      <c r="G588" s="48" t="s">
        <v>265</v>
      </c>
      <c r="H588" s="48" t="s">
        <v>395</v>
      </c>
      <c r="I588" s="48" t="s">
        <v>48</v>
      </c>
      <c r="J588" s="139" t="s">
        <v>48</v>
      </c>
      <c r="K588" s="48" t="s">
        <v>43</v>
      </c>
      <c r="L588" s="139" t="s">
        <v>393</v>
      </c>
      <c r="M588" s="48" t="s">
        <v>56</v>
      </c>
      <c r="N588" s="34" t="s">
        <v>282</v>
      </c>
      <c r="O588" s="34" t="s">
        <v>298</v>
      </c>
      <c r="P588" s="34" t="s">
        <v>299</v>
      </c>
      <c r="Q588" s="13" t="s">
        <v>48</v>
      </c>
      <c r="R588" s="13" t="s">
        <v>300</v>
      </c>
      <c r="S588" s="48" t="s">
        <v>472</v>
      </c>
      <c r="T588" s="217"/>
      <c r="U588" s="167">
        <v>0</v>
      </c>
      <c r="V588" s="167">
        <v>0</v>
      </c>
      <c r="W588" s="48" t="str">
        <f t="shared" si="59"/>
        <v>TRTD</v>
      </c>
      <c r="X588" s="13" t="str">
        <f t="shared" si="60"/>
        <v>广东广电</v>
      </c>
      <c r="Y588" s="37" t="str">
        <f t="shared" si="61"/>
        <v>0</v>
      </c>
      <c r="Z588" s="166"/>
      <c r="AM588" s="84"/>
      <c r="AN588"/>
    </row>
    <row r="589" spans="1:40" ht="15" customHeight="1">
      <c r="A589" s="48" t="s">
        <v>325</v>
      </c>
      <c r="B589" s="48" t="s">
        <v>326</v>
      </c>
      <c r="C589" s="48" t="s">
        <v>63</v>
      </c>
      <c r="D589" s="48" t="s">
        <v>64</v>
      </c>
      <c r="E589" s="48" t="s">
        <v>364</v>
      </c>
      <c r="F589" s="48" t="s">
        <v>280</v>
      </c>
      <c r="G589" s="48" t="s">
        <v>265</v>
      </c>
      <c r="H589" s="48" t="s">
        <v>392</v>
      </c>
      <c r="I589" s="48" t="s">
        <v>48</v>
      </c>
      <c r="J589" s="48" t="s">
        <v>48</v>
      </c>
      <c r="K589" s="48" t="s">
        <v>43</v>
      </c>
      <c r="L589" s="48" t="s">
        <v>393</v>
      </c>
      <c r="M589" s="48" t="s">
        <v>56</v>
      </c>
      <c r="N589" s="34" t="s">
        <v>282</v>
      </c>
      <c r="O589" s="34" t="s">
        <v>327</v>
      </c>
      <c r="P589" s="34" t="s">
        <v>328</v>
      </c>
      <c r="Q589" s="13" t="s">
        <v>48</v>
      </c>
      <c r="R589" s="13" t="s">
        <v>329</v>
      </c>
      <c r="S589" s="48" t="s">
        <v>472</v>
      </c>
      <c r="T589" s="217"/>
      <c r="U589" s="167">
        <v>0</v>
      </c>
      <c r="V589" s="167">
        <v>0</v>
      </c>
      <c r="W589" s="48" t="str">
        <f t="shared" si="59"/>
        <v>TRTD</v>
      </c>
      <c r="X589" s="13" t="str">
        <f t="shared" si="60"/>
        <v>山西广电</v>
      </c>
      <c r="Y589" s="37" t="str">
        <f t="shared" si="61"/>
        <v>0</v>
      </c>
      <c r="Z589" s="166"/>
      <c r="AM589" s="84"/>
      <c r="AN589"/>
    </row>
    <row r="590" spans="1:40" ht="15" customHeight="1">
      <c r="A590" s="48" t="s">
        <v>325</v>
      </c>
      <c r="B590" s="48" t="s">
        <v>326</v>
      </c>
      <c r="C590" s="48" t="s">
        <v>165</v>
      </c>
      <c r="D590" s="48" t="s">
        <v>166</v>
      </c>
      <c r="E590" s="48" t="s">
        <v>368</v>
      </c>
      <c r="F590" s="48" t="s">
        <v>284</v>
      </c>
      <c r="G590" s="48" t="s">
        <v>265</v>
      </c>
      <c r="H590" s="48" t="s">
        <v>395</v>
      </c>
      <c r="I590" s="48" t="s">
        <v>48</v>
      </c>
      <c r="J590" s="139" t="s">
        <v>48</v>
      </c>
      <c r="K590" s="13" t="s">
        <v>43</v>
      </c>
      <c r="L590" s="139" t="s">
        <v>393</v>
      </c>
      <c r="M590" s="48" t="s">
        <v>56</v>
      </c>
      <c r="N590" s="34" t="s">
        <v>282</v>
      </c>
      <c r="O590" s="34" t="s">
        <v>330</v>
      </c>
      <c r="P590" s="34" t="s">
        <v>328</v>
      </c>
      <c r="Q590" s="13" t="s">
        <v>48</v>
      </c>
      <c r="R590" s="13" t="s">
        <v>329</v>
      </c>
      <c r="S590" s="48" t="s">
        <v>472</v>
      </c>
      <c r="T590" s="217"/>
      <c r="U590" s="167">
        <v>0</v>
      </c>
      <c r="V590" s="167">
        <v>0</v>
      </c>
      <c r="W590" s="48" t="str">
        <f t="shared" si="59"/>
        <v>TRTD</v>
      </c>
      <c r="X590" s="13" t="str">
        <f t="shared" si="60"/>
        <v>山西广电</v>
      </c>
      <c r="Y590" s="37" t="str">
        <f t="shared" si="61"/>
        <v>0</v>
      </c>
      <c r="Z590" s="166"/>
      <c r="AM590" s="84"/>
      <c r="AN590"/>
    </row>
    <row r="591" spans="1:40" ht="15" customHeight="1">
      <c r="A591" s="48" t="s">
        <v>335</v>
      </c>
      <c r="B591" s="48" t="s">
        <v>336</v>
      </c>
      <c r="C591" s="48" t="s">
        <v>63</v>
      </c>
      <c r="D591" s="48" t="s">
        <v>64</v>
      </c>
      <c r="E591" s="48" t="s">
        <v>364</v>
      </c>
      <c r="F591" s="48" t="s">
        <v>280</v>
      </c>
      <c r="G591" s="48" t="s">
        <v>265</v>
      </c>
      <c r="H591" s="48" t="s">
        <v>392</v>
      </c>
      <c r="I591" s="48" t="s">
        <v>48</v>
      </c>
      <c r="J591" s="48" t="s">
        <v>48</v>
      </c>
      <c r="K591" s="48" t="s">
        <v>120</v>
      </c>
      <c r="L591" s="48" t="s">
        <v>389</v>
      </c>
      <c r="M591" s="48" t="s">
        <v>56</v>
      </c>
      <c r="N591" s="34" t="s">
        <v>282</v>
      </c>
      <c r="O591" s="34" t="s">
        <v>337</v>
      </c>
      <c r="P591" s="34" t="s">
        <v>338</v>
      </c>
      <c r="Q591" s="13" t="s">
        <v>48</v>
      </c>
      <c r="R591" s="13" t="s">
        <v>339</v>
      </c>
      <c r="S591" s="48" t="s">
        <v>472</v>
      </c>
      <c r="T591" s="217"/>
      <c r="U591" s="167">
        <v>0</v>
      </c>
      <c r="V591" s="167">
        <v>0</v>
      </c>
      <c r="W591" s="48" t="str">
        <f t="shared" si="59"/>
        <v>TRTD</v>
      </c>
      <c r="X591" s="13" t="str">
        <f t="shared" si="60"/>
        <v>四川广电</v>
      </c>
      <c r="Y591" s="37" t="str">
        <f t="shared" si="61"/>
        <v>0</v>
      </c>
      <c r="Z591" s="166"/>
      <c r="AM591" s="84"/>
      <c r="AN591"/>
    </row>
    <row r="592" spans="1:40" ht="15" customHeight="1">
      <c r="A592" s="48" t="s">
        <v>335</v>
      </c>
      <c r="B592" s="48" t="s">
        <v>336</v>
      </c>
      <c r="C592" s="48" t="s">
        <v>165</v>
      </c>
      <c r="D592" s="48" t="s">
        <v>166</v>
      </c>
      <c r="E592" s="48" t="s">
        <v>368</v>
      </c>
      <c r="F592" s="48" t="s">
        <v>284</v>
      </c>
      <c r="G592" s="48" t="s">
        <v>265</v>
      </c>
      <c r="H592" s="48" t="s">
        <v>395</v>
      </c>
      <c r="I592" s="48" t="s">
        <v>48</v>
      </c>
      <c r="J592" s="48" t="s">
        <v>48</v>
      </c>
      <c r="K592" s="48" t="s">
        <v>120</v>
      </c>
      <c r="L592" s="48" t="s">
        <v>389</v>
      </c>
      <c r="M592" s="48" t="s">
        <v>56</v>
      </c>
      <c r="N592" s="34" t="s">
        <v>282</v>
      </c>
      <c r="O592" s="34" t="s">
        <v>337</v>
      </c>
      <c r="P592" s="34" t="s">
        <v>341</v>
      </c>
      <c r="Q592" s="13" t="s">
        <v>48</v>
      </c>
      <c r="R592" s="13" t="s">
        <v>339</v>
      </c>
      <c r="S592" s="48" t="s">
        <v>472</v>
      </c>
      <c r="T592" s="217"/>
      <c r="U592" s="167">
        <v>0</v>
      </c>
      <c r="V592" s="167">
        <v>0</v>
      </c>
      <c r="W592" s="48" t="str">
        <f t="shared" si="59"/>
        <v>TRTD</v>
      </c>
      <c r="X592" s="13" t="str">
        <f t="shared" si="60"/>
        <v>四川广电</v>
      </c>
      <c r="Y592" s="37" t="str">
        <f t="shared" si="61"/>
        <v>0</v>
      </c>
      <c r="Z592" s="166"/>
      <c r="AM592" s="84"/>
      <c r="AN592"/>
    </row>
    <row r="593" spans="1:40" ht="15" customHeight="1">
      <c r="A593" s="48" t="s">
        <v>296</v>
      </c>
      <c r="B593" s="48" t="s">
        <v>297</v>
      </c>
      <c r="C593" s="48" t="s">
        <v>376</v>
      </c>
      <c r="D593" s="48" t="s">
        <v>16</v>
      </c>
      <c r="E593" s="48" t="s">
        <v>377</v>
      </c>
      <c r="F593" s="48" t="s">
        <v>306</v>
      </c>
      <c r="G593" s="48" t="s">
        <v>265</v>
      </c>
      <c r="H593" s="48" t="s">
        <v>400</v>
      </c>
      <c r="I593" s="48" t="s">
        <v>48</v>
      </c>
      <c r="J593" s="48" t="s">
        <v>48</v>
      </c>
      <c r="K593" s="48" t="s">
        <v>120</v>
      </c>
      <c r="L593" s="48" t="s">
        <v>389</v>
      </c>
      <c r="M593" s="48" t="s">
        <v>56</v>
      </c>
      <c r="N593" s="34" t="s">
        <v>307</v>
      </c>
      <c r="O593" s="34" t="s">
        <v>302</v>
      </c>
      <c r="P593" s="34" t="s">
        <v>303</v>
      </c>
      <c r="Q593" s="13" t="s">
        <v>48</v>
      </c>
      <c r="R593" s="13" t="s">
        <v>300</v>
      </c>
      <c r="S593" s="48" t="s">
        <v>472</v>
      </c>
      <c r="T593" s="167">
        <v>118</v>
      </c>
      <c r="U593" s="167">
        <v>0</v>
      </c>
      <c r="V593" s="167">
        <v>0</v>
      </c>
      <c r="W593" s="48" t="str">
        <f t="shared" si="59"/>
        <v>TRTD</v>
      </c>
      <c r="X593" s="13" t="str">
        <f t="shared" si="60"/>
        <v>广东广电</v>
      </c>
      <c r="Y593" s="37" t="str">
        <f t="shared" si="61"/>
        <v>0</v>
      </c>
      <c r="Z593" s="166"/>
      <c r="AM593" s="84"/>
      <c r="AN593"/>
    </row>
    <row r="594" spans="1:40" ht="15" customHeight="1">
      <c r="A594" s="48" t="s">
        <v>142</v>
      </c>
      <c r="B594" s="48" t="s">
        <v>143</v>
      </c>
      <c r="C594" s="48" t="s">
        <v>63</v>
      </c>
      <c r="D594" s="48" t="s">
        <v>64</v>
      </c>
      <c r="E594" s="48" t="s">
        <v>363</v>
      </c>
      <c r="F594" s="48" t="s">
        <v>278</v>
      </c>
      <c r="G594" s="48" t="s">
        <v>265</v>
      </c>
      <c r="H594" s="48" t="s">
        <v>394</v>
      </c>
      <c r="I594" s="48" t="s">
        <v>48</v>
      </c>
      <c r="J594" s="48" t="s">
        <v>48</v>
      </c>
      <c r="K594" s="48" t="s">
        <v>120</v>
      </c>
      <c r="L594" s="48" t="s">
        <v>389</v>
      </c>
      <c r="M594" s="48" t="s">
        <v>56</v>
      </c>
      <c r="N594" s="34" t="s">
        <v>279</v>
      </c>
      <c r="O594" s="34" t="s">
        <v>275</v>
      </c>
      <c r="P594" s="34" t="s">
        <v>276</v>
      </c>
      <c r="Q594" s="13" t="s">
        <v>48</v>
      </c>
      <c r="R594" s="13" t="s">
        <v>277</v>
      </c>
      <c r="S594" s="48" t="s">
        <v>472</v>
      </c>
      <c r="T594" s="167">
        <v>0</v>
      </c>
      <c r="U594" s="167">
        <v>0</v>
      </c>
      <c r="V594" s="167">
        <v>0</v>
      </c>
      <c r="W594" s="48" t="str">
        <f t="shared" si="59"/>
        <v>TRTD</v>
      </c>
      <c r="X594" s="13" t="str">
        <f t="shared" si="60"/>
        <v>安徽广电</v>
      </c>
      <c r="Y594" s="37" t="str">
        <f t="shared" si="61"/>
        <v>0</v>
      </c>
      <c r="Z594" s="166"/>
      <c r="AM594" s="84"/>
      <c r="AN594"/>
    </row>
    <row r="595" spans="1:40" ht="15" customHeight="1">
      <c r="A595" s="48" t="s">
        <v>288</v>
      </c>
      <c r="B595" s="48" t="s">
        <v>143</v>
      </c>
      <c r="C595" s="48" t="s">
        <v>63</v>
      </c>
      <c r="D595" s="48" t="s">
        <v>64</v>
      </c>
      <c r="E595" s="48" t="s">
        <v>363</v>
      </c>
      <c r="F595" s="48" t="s">
        <v>278</v>
      </c>
      <c r="G595" s="48" t="s">
        <v>265</v>
      </c>
      <c r="H595" s="48" t="s">
        <v>394</v>
      </c>
      <c r="I595" s="48" t="s">
        <v>48</v>
      </c>
      <c r="J595" s="48" t="s">
        <v>48</v>
      </c>
      <c r="K595" s="48" t="s">
        <v>120</v>
      </c>
      <c r="L595" s="48" t="s">
        <v>389</v>
      </c>
      <c r="M595" s="48" t="s">
        <v>56</v>
      </c>
      <c r="N595" s="34" t="s">
        <v>279</v>
      </c>
      <c r="O595" s="34" t="s">
        <v>275</v>
      </c>
      <c r="P595" s="34" t="s">
        <v>276</v>
      </c>
      <c r="Q595" s="13" t="s">
        <v>48</v>
      </c>
      <c r="R595" s="13" t="s">
        <v>277</v>
      </c>
      <c r="S595" s="48" t="s">
        <v>472</v>
      </c>
      <c r="T595" s="167">
        <v>0</v>
      </c>
      <c r="U595" s="167">
        <v>0</v>
      </c>
      <c r="V595" s="167">
        <v>0</v>
      </c>
      <c r="W595" s="48" t="str">
        <f t="shared" si="59"/>
        <v>TRTD</v>
      </c>
      <c r="X595" s="13" t="str">
        <f t="shared" si="60"/>
        <v>安徽芜湖广电</v>
      </c>
      <c r="Y595" s="37" t="str">
        <f t="shared" si="61"/>
        <v>0</v>
      </c>
      <c r="Z595" s="166"/>
      <c r="AM595" s="84"/>
      <c r="AN595"/>
    </row>
    <row r="596" spans="1:40" ht="15" customHeight="1">
      <c r="A596" s="48" t="s">
        <v>296</v>
      </c>
      <c r="B596" s="48" t="s">
        <v>297</v>
      </c>
      <c r="C596" s="48" t="s">
        <v>63</v>
      </c>
      <c r="D596" s="48" t="s">
        <v>64</v>
      </c>
      <c r="E596" s="48" t="s">
        <v>363</v>
      </c>
      <c r="F596" s="48" t="s">
        <v>278</v>
      </c>
      <c r="G596" s="48" t="s">
        <v>265</v>
      </c>
      <c r="H596" s="48" t="s">
        <v>394</v>
      </c>
      <c r="I596" s="48" t="s">
        <v>48</v>
      </c>
      <c r="J596" s="48" t="s">
        <v>268</v>
      </c>
      <c r="K596" s="48" t="s">
        <v>43</v>
      </c>
      <c r="L596" s="48" t="s">
        <v>393</v>
      </c>
      <c r="M596" s="48" t="s">
        <v>56</v>
      </c>
      <c r="N596" s="34" t="s">
        <v>279</v>
      </c>
      <c r="O596" s="34" t="s">
        <v>302</v>
      </c>
      <c r="P596" s="34" t="s">
        <v>299</v>
      </c>
      <c r="Q596" s="13" t="s">
        <v>48</v>
      </c>
      <c r="R596" s="13" t="s">
        <v>300</v>
      </c>
      <c r="S596" s="48" t="s">
        <v>472</v>
      </c>
      <c r="T596" s="167">
        <v>0</v>
      </c>
      <c r="U596" s="167">
        <v>0</v>
      </c>
      <c r="V596" s="167">
        <v>0</v>
      </c>
      <c r="W596" s="48" t="str">
        <f t="shared" si="59"/>
        <v>TRTD</v>
      </c>
      <c r="X596" s="13" t="str">
        <f t="shared" si="60"/>
        <v>广东广电</v>
      </c>
      <c r="Y596" s="37" t="str">
        <f t="shared" si="61"/>
        <v>0</v>
      </c>
      <c r="Z596" s="166"/>
      <c r="AM596" s="84"/>
      <c r="AN596"/>
    </row>
    <row r="597" spans="1:40" ht="15" customHeight="1">
      <c r="A597" s="48" t="s">
        <v>325</v>
      </c>
      <c r="B597" s="48" t="s">
        <v>326</v>
      </c>
      <c r="C597" s="48" t="s">
        <v>63</v>
      </c>
      <c r="D597" s="48" t="s">
        <v>64</v>
      </c>
      <c r="E597" s="48" t="s">
        <v>363</v>
      </c>
      <c r="F597" s="48" t="s">
        <v>278</v>
      </c>
      <c r="G597" s="48" t="s">
        <v>265</v>
      </c>
      <c r="H597" s="48" t="s">
        <v>394</v>
      </c>
      <c r="I597" s="13" t="s">
        <v>48</v>
      </c>
      <c r="J597" s="48" t="s">
        <v>48</v>
      </c>
      <c r="K597" s="48" t="s">
        <v>120</v>
      </c>
      <c r="L597" s="48" t="s">
        <v>389</v>
      </c>
      <c r="M597" s="48" t="s">
        <v>56</v>
      </c>
      <c r="N597" s="34" t="s">
        <v>279</v>
      </c>
      <c r="O597" s="34" t="s">
        <v>330</v>
      </c>
      <c r="P597" s="34" t="s">
        <v>328</v>
      </c>
      <c r="Q597" s="13" t="s">
        <v>48</v>
      </c>
      <c r="R597" s="13" t="s">
        <v>329</v>
      </c>
      <c r="S597" s="48" t="s">
        <v>472</v>
      </c>
      <c r="T597" s="167">
        <v>0</v>
      </c>
      <c r="U597" s="167">
        <v>0</v>
      </c>
      <c r="V597" s="167">
        <v>0</v>
      </c>
      <c r="W597" s="48" t="str">
        <f t="shared" si="59"/>
        <v>TRTD</v>
      </c>
      <c r="X597" s="13" t="str">
        <f t="shared" si="60"/>
        <v>山西广电</v>
      </c>
      <c r="Y597" s="37" t="str">
        <f t="shared" si="61"/>
        <v>0</v>
      </c>
      <c r="Z597" s="166"/>
      <c r="AM597" s="84"/>
      <c r="AN597"/>
    </row>
    <row r="598" spans="1:40" ht="15" customHeight="1">
      <c r="A598" s="48" t="s">
        <v>353</v>
      </c>
      <c r="B598" s="48" t="s">
        <v>354</v>
      </c>
      <c r="C598" s="48" t="s">
        <v>63</v>
      </c>
      <c r="D598" s="48" t="s">
        <v>64</v>
      </c>
      <c r="E598" s="48" t="s">
        <v>374</v>
      </c>
      <c r="F598" s="48" t="s">
        <v>150</v>
      </c>
      <c r="G598" s="48" t="s">
        <v>265</v>
      </c>
      <c r="H598" s="48" t="s">
        <v>399</v>
      </c>
      <c r="I598" s="48" t="s">
        <v>48</v>
      </c>
      <c r="J598" s="48" t="s">
        <v>48</v>
      </c>
      <c r="K598" s="48" t="s">
        <v>120</v>
      </c>
      <c r="L598" s="48" t="s">
        <v>389</v>
      </c>
      <c r="M598" s="48" t="s">
        <v>56</v>
      </c>
      <c r="N598" s="34" t="s">
        <v>357</v>
      </c>
      <c r="O598" s="36" t="s">
        <v>268</v>
      </c>
      <c r="P598" s="36" t="s">
        <v>268</v>
      </c>
      <c r="Q598" s="13" t="s">
        <v>48</v>
      </c>
      <c r="R598" s="13" t="s">
        <v>356</v>
      </c>
      <c r="S598" s="48" t="s">
        <v>472</v>
      </c>
      <c r="T598" s="167">
        <v>0</v>
      </c>
      <c r="U598" s="167">
        <v>0</v>
      </c>
      <c r="V598" s="167">
        <v>0</v>
      </c>
      <c r="W598" s="48" t="str">
        <f t="shared" si="59"/>
        <v>TRTD</v>
      </c>
      <c r="X598" s="13" t="str">
        <f t="shared" si="60"/>
        <v>直播星广电</v>
      </c>
      <c r="Y598" s="37" t="str">
        <f t="shared" si="61"/>
        <v>1</v>
      </c>
      <c r="Z598" s="166"/>
      <c r="AM598" s="84"/>
      <c r="AN598"/>
    </row>
    <row r="599" spans="1:40" ht="15" customHeight="1">
      <c r="A599" s="48" t="s">
        <v>142</v>
      </c>
      <c r="B599" s="48" t="s">
        <v>143</v>
      </c>
      <c r="C599" s="48" t="s">
        <v>63</v>
      </c>
      <c r="D599" s="48" t="s">
        <v>64</v>
      </c>
      <c r="E599" s="48" t="s">
        <v>362</v>
      </c>
      <c r="F599" s="48" t="s">
        <v>150</v>
      </c>
      <c r="G599" s="48" t="s">
        <v>265</v>
      </c>
      <c r="H599" s="48" t="s">
        <v>392</v>
      </c>
      <c r="I599" s="48" t="s">
        <v>48</v>
      </c>
      <c r="J599" s="48" t="s">
        <v>48</v>
      </c>
      <c r="K599" s="48" t="s">
        <v>43</v>
      </c>
      <c r="L599" s="48" t="s">
        <v>393</v>
      </c>
      <c r="M599" s="48" t="s">
        <v>56</v>
      </c>
      <c r="N599" s="34" t="s">
        <v>274</v>
      </c>
      <c r="O599" s="34" t="s">
        <v>275</v>
      </c>
      <c r="P599" s="34" t="s">
        <v>276</v>
      </c>
      <c r="Q599" s="13" t="s">
        <v>48</v>
      </c>
      <c r="R599" s="13" t="s">
        <v>277</v>
      </c>
      <c r="S599" s="48" t="s">
        <v>472</v>
      </c>
      <c r="T599" s="167">
        <v>0</v>
      </c>
      <c r="U599" s="167">
        <v>0</v>
      </c>
      <c r="V599" s="167">
        <v>0</v>
      </c>
      <c r="W599" s="48" t="str">
        <f t="shared" si="59"/>
        <v>TRTD</v>
      </c>
      <c r="X599" s="13" t="str">
        <f t="shared" si="60"/>
        <v>安徽广电</v>
      </c>
      <c r="Y599" s="37" t="str">
        <f t="shared" si="61"/>
        <v>0</v>
      </c>
      <c r="Z599" s="166"/>
      <c r="AM599" s="84"/>
      <c r="AN599"/>
    </row>
    <row r="600" spans="1:40" ht="15" customHeight="1">
      <c r="A600" s="48" t="s">
        <v>288</v>
      </c>
      <c r="B600" s="48" t="s">
        <v>143</v>
      </c>
      <c r="C600" s="48" t="s">
        <v>63</v>
      </c>
      <c r="D600" s="48" t="s">
        <v>64</v>
      </c>
      <c r="E600" s="48" t="s">
        <v>362</v>
      </c>
      <c r="F600" s="48" t="s">
        <v>150</v>
      </c>
      <c r="G600" s="48" t="s">
        <v>265</v>
      </c>
      <c r="H600" s="48" t="s">
        <v>392</v>
      </c>
      <c r="I600" s="48" t="s">
        <v>48</v>
      </c>
      <c r="J600" s="48" t="s">
        <v>48</v>
      </c>
      <c r="K600" s="48" t="s">
        <v>120</v>
      </c>
      <c r="L600" s="48" t="s">
        <v>389</v>
      </c>
      <c r="M600" s="48" t="s">
        <v>56</v>
      </c>
      <c r="N600" s="34" t="s">
        <v>274</v>
      </c>
      <c r="O600" s="34" t="s">
        <v>275</v>
      </c>
      <c r="P600" s="34" t="s">
        <v>276</v>
      </c>
      <c r="Q600" s="13" t="s">
        <v>48</v>
      </c>
      <c r="R600" s="13" t="s">
        <v>277</v>
      </c>
      <c r="S600" s="48" t="s">
        <v>472</v>
      </c>
      <c r="T600" s="167">
        <v>0</v>
      </c>
      <c r="U600" s="167">
        <v>0</v>
      </c>
      <c r="V600" s="167">
        <v>0</v>
      </c>
      <c r="W600" s="48" t="str">
        <f t="shared" si="59"/>
        <v>TRTD</v>
      </c>
      <c r="X600" s="13" t="str">
        <f t="shared" si="60"/>
        <v>安徽芜湖广电</v>
      </c>
      <c r="Y600" s="37" t="str">
        <f t="shared" si="61"/>
        <v>0</v>
      </c>
      <c r="Z600" s="166"/>
      <c r="AM600" s="84"/>
      <c r="AN600"/>
    </row>
    <row r="601" spans="1:40" ht="15" customHeight="1">
      <c r="A601" s="48" t="s">
        <v>296</v>
      </c>
      <c r="B601" s="48" t="s">
        <v>297</v>
      </c>
      <c r="C601" s="48" t="s">
        <v>63</v>
      </c>
      <c r="D601" s="48" t="s">
        <v>64</v>
      </c>
      <c r="E601" s="48" t="s">
        <v>374</v>
      </c>
      <c r="F601" s="48" t="s">
        <v>150</v>
      </c>
      <c r="G601" s="48" t="s">
        <v>265</v>
      </c>
      <c r="H601" s="48" t="s">
        <v>399</v>
      </c>
      <c r="I601" s="48" t="s">
        <v>48</v>
      </c>
      <c r="J601" s="48" t="s">
        <v>48</v>
      </c>
      <c r="K601" s="48" t="s">
        <v>43</v>
      </c>
      <c r="L601" s="48" t="s">
        <v>393</v>
      </c>
      <c r="M601" s="48" t="s">
        <v>56</v>
      </c>
      <c r="N601" s="34" t="s">
        <v>274</v>
      </c>
      <c r="O601" s="34" t="s">
        <v>298</v>
      </c>
      <c r="P601" s="34" t="s">
        <v>299</v>
      </c>
      <c r="Q601" s="13" t="s">
        <v>48</v>
      </c>
      <c r="R601" s="13" t="s">
        <v>300</v>
      </c>
      <c r="S601" s="48" t="s">
        <v>472</v>
      </c>
      <c r="T601" s="167">
        <v>0</v>
      </c>
      <c r="U601" s="167">
        <v>0</v>
      </c>
      <c r="V601" s="167">
        <v>0</v>
      </c>
      <c r="W601" s="48" t="str">
        <f t="shared" si="59"/>
        <v>TRTD</v>
      </c>
      <c r="X601" s="13" t="str">
        <f t="shared" si="60"/>
        <v>广东广电</v>
      </c>
      <c r="Y601" s="37" t="str">
        <f t="shared" si="61"/>
        <v>0</v>
      </c>
      <c r="Z601" s="166"/>
      <c r="AM601" s="84"/>
      <c r="AN601"/>
    </row>
    <row r="602" spans="1:40" ht="15" customHeight="1">
      <c r="A602" s="48" t="s">
        <v>325</v>
      </c>
      <c r="B602" s="48" t="s">
        <v>326</v>
      </c>
      <c r="C602" s="48" t="s">
        <v>63</v>
      </c>
      <c r="D602" s="48" t="s">
        <v>64</v>
      </c>
      <c r="E602" s="48" t="s">
        <v>362</v>
      </c>
      <c r="F602" s="48" t="s">
        <v>150</v>
      </c>
      <c r="G602" s="48" t="s">
        <v>265</v>
      </c>
      <c r="H602" s="48" t="s">
        <v>392</v>
      </c>
      <c r="I602" s="48" t="s">
        <v>48</v>
      </c>
      <c r="J602" s="48" t="s">
        <v>48</v>
      </c>
      <c r="K602" s="48" t="s">
        <v>43</v>
      </c>
      <c r="L602" s="48" t="s">
        <v>393</v>
      </c>
      <c r="M602" s="48" t="s">
        <v>56</v>
      </c>
      <c r="N602" s="34" t="s">
        <v>274</v>
      </c>
      <c r="O602" s="34" t="s">
        <v>330</v>
      </c>
      <c r="P602" s="34" t="s">
        <v>328</v>
      </c>
      <c r="Q602" s="13" t="s">
        <v>48</v>
      </c>
      <c r="R602" s="13" t="s">
        <v>329</v>
      </c>
      <c r="S602" s="48" t="s">
        <v>472</v>
      </c>
      <c r="T602" s="167">
        <v>0</v>
      </c>
      <c r="U602" s="167">
        <v>0</v>
      </c>
      <c r="V602" s="167">
        <v>0</v>
      </c>
      <c r="W602" s="48" t="str">
        <f t="shared" si="59"/>
        <v>TRTD</v>
      </c>
      <c r="X602" s="13" t="str">
        <f t="shared" si="60"/>
        <v>山西广电</v>
      </c>
      <c r="Y602" s="37" t="str">
        <f t="shared" si="61"/>
        <v>0</v>
      </c>
      <c r="Z602" s="166"/>
      <c r="AM602" s="84"/>
      <c r="AN602"/>
    </row>
    <row r="603" spans="1:40" ht="15" customHeight="1">
      <c r="A603" s="48" t="s">
        <v>335</v>
      </c>
      <c r="B603" s="48" t="s">
        <v>336</v>
      </c>
      <c r="C603" s="48" t="s">
        <v>63</v>
      </c>
      <c r="D603" s="48" t="s">
        <v>64</v>
      </c>
      <c r="E603" s="48" t="s">
        <v>362</v>
      </c>
      <c r="F603" s="48" t="s">
        <v>150</v>
      </c>
      <c r="G603" s="48" t="s">
        <v>265</v>
      </c>
      <c r="H603" s="48" t="s">
        <v>392</v>
      </c>
      <c r="I603" s="48" t="s">
        <v>48</v>
      </c>
      <c r="J603" s="48" t="s">
        <v>48</v>
      </c>
      <c r="K603" s="48" t="s">
        <v>120</v>
      </c>
      <c r="L603" s="48" t="s">
        <v>389</v>
      </c>
      <c r="M603" s="48" t="s">
        <v>56</v>
      </c>
      <c r="N603" s="34" t="s">
        <v>274</v>
      </c>
      <c r="O603" s="34" t="s">
        <v>340</v>
      </c>
      <c r="P603" s="34" t="s">
        <v>338</v>
      </c>
      <c r="Q603" s="13" t="s">
        <v>48</v>
      </c>
      <c r="R603" s="13" t="s">
        <v>339</v>
      </c>
      <c r="S603" s="48" t="s">
        <v>472</v>
      </c>
      <c r="T603" s="167">
        <v>0</v>
      </c>
      <c r="U603" s="167">
        <v>0</v>
      </c>
      <c r="V603" s="167">
        <v>0</v>
      </c>
      <c r="W603" s="48" t="str">
        <f t="shared" si="59"/>
        <v>TRTD</v>
      </c>
      <c r="X603" s="13" t="str">
        <f t="shared" si="60"/>
        <v>四川广电</v>
      </c>
      <c r="Y603" s="37" t="str">
        <f t="shared" si="61"/>
        <v>0</v>
      </c>
      <c r="Z603" s="166"/>
      <c r="AM603" s="84"/>
      <c r="AN603"/>
    </row>
    <row r="604" spans="1:40" ht="15" customHeight="1">
      <c r="A604" s="48" t="s">
        <v>313</v>
      </c>
      <c r="B604" s="48" t="s">
        <v>229</v>
      </c>
      <c r="C604" s="48" t="s">
        <v>63</v>
      </c>
      <c r="D604" s="48" t="s">
        <v>64</v>
      </c>
      <c r="E604" s="48" t="s">
        <v>374</v>
      </c>
      <c r="F604" s="48" t="s">
        <v>150</v>
      </c>
      <c r="G604" s="48" t="s">
        <v>265</v>
      </c>
      <c r="H604" s="48" t="s">
        <v>399</v>
      </c>
      <c r="I604" s="13" t="s">
        <v>48</v>
      </c>
      <c r="J604" s="48" t="s">
        <v>48</v>
      </c>
      <c r="K604" s="48" t="s">
        <v>43</v>
      </c>
      <c r="L604" s="48" t="s">
        <v>393</v>
      </c>
      <c r="M604" s="13" t="s">
        <v>56</v>
      </c>
      <c r="N604" s="34" t="s">
        <v>274</v>
      </c>
      <c r="O604" s="13" t="s">
        <v>268</v>
      </c>
      <c r="P604" s="13" t="s">
        <v>268</v>
      </c>
      <c r="Q604" s="32" t="s">
        <v>268</v>
      </c>
      <c r="R604" s="13" t="s">
        <v>315</v>
      </c>
      <c r="S604" s="48" t="s">
        <v>472</v>
      </c>
      <c r="T604" s="167">
        <v>0</v>
      </c>
      <c r="U604" s="167">
        <v>0</v>
      </c>
      <c r="V604" s="167">
        <v>0</v>
      </c>
      <c r="W604" s="48" t="str">
        <f t="shared" si="59"/>
        <v>TRTD</v>
      </c>
      <c r="X604" s="13" t="str">
        <f t="shared" si="60"/>
        <v>内蒙古广电</v>
      </c>
      <c r="Y604" s="37" t="str">
        <f t="shared" si="61"/>
        <v>1</v>
      </c>
      <c r="Z604" s="166"/>
      <c r="AM604" s="84"/>
      <c r="AN604"/>
    </row>
    <row r="605" spans="1:40" ht="15" customHeight="1">
      <c r="A605" s="139" t="s">
        <v>353</v>
      </c>
      <c r="B605" s="48" t="s">
        <v>354</v>
      </c>
      <c r="C605" s="48" t="s">
        <v>63</v>
      </c>
      <c r="D605" s="48" t="s">
        <v>64</v>
      </c>
      <c r="E605" s="48" t="s">
        <v>384</v>
      </c>
      <c r="F605" s="48" t="s">
        <v>264</v>
      </c>
      <c r="G605" s="48" t="s">
        <v>265</v>
      </c>
      <c r="H605" s="48" t="s">
        <v>401</v>
      </c>
      <c r="I605" s="48" t="s">
        <v>48</v>
      </c>
      <c r="J605" s="48" t="s">
        <v>48</v>
      </c>
      <c r="K605" s="48" t="s">
        <v>120</v>
      </c>
      <c r="L605" s="48" t="s">
        <v>389</v>
      </c>
      <c r="M605" s="48" t="s">
        <v>56</v>
      </c>
      <c r="N605" s="34" t="s">
        <v>355</v>
      </c>
      <c r="O605" s="36" t="s">
        <v>268</v>
      </c>
      <c r="P605" s="36" t="s">
        <v>268</v>
      </c>
      <c r="Q605" s="13" t="s">
        <v>48</v>
      </c>
      <c r="R605" s="13" t="s">
        <v>356</v>
      </c>
      <c r="S605" s="48" t="s">
        <v>472</v>
      </c>
      <c r="T605" s="167">
        <v>0</v>
      </c>
      <c r="U605" s="167">
        <v>0</v>
      </c>
      <c r="V605" s="167">
        <v>0</v>
      </c>
      <c r="W605" s="48" t="str">
        <f t="shared" si="59"/>
        <v>TRTD</v>
      </c>
      <c r="X605" s="13" t="str">
        <f t="shared" si="60"/>
        <v>直播星广电</v>
      </c>
      <c r="Y605" s="37" t="str">
        <f t="shared" si="61"/>
        <v>1</v>
      </c>
      <c r="Z605" s="166"/>
      <c r="AM605" s="84"/>
      <c r="AN605"/>
    </row>
    <row r="606" spans="1:40" ht="15" customHeight="1">
      <c r="A606" s="48" t="s">
        <v>262</v>
      </c>
      <c r="B606" s="48" t="s">
        <v>263</v>
      </c>
      <c r="C606" s="48" t="s">
        <v>63</v>
      </c>
      <c r="D606" s="48" t="s">
        <v>64</v>
      </c>
      <c r="E606" s="48" t="s">
        <v>358</v>
      </c>
      <c r="F606" s="48" t="s">
        <v>264</v>
      </c>
      <c r="G606" s="48" t="s">
        <v>265</v>
      </c>
      <c r="H606" s="48" t="s">
        <v>388</v>
      </c>
      <c r="I606" s="48" t="s">
        <v>48</v>
      </c>
      <c r="J606" s="48" t="s">
        <v>48</v>
      </c>
      <c r="K606" s="48" t="s">
        <v>120</v>
      </c>
      <c r="L606" s="48" t="s">
        <v>389</v>
      </c>
      <c r="M606" s="48" t="s">
        <v>56</v>
      </c>
      <c r="N606" s="137" t="s">
        <v>267</v>
      </c>
      <c r="O606" s="13" t="s">
        <v>268</v>
      </c>
      <c r="P606" s="137" t="s">
        <v>267</v>
      </c>
      <c r="Q606" s="32" t="s">
        <v>268</v>
      </c>
      <c r="R606" s="13" t="s">
        <v>269</v>
      </c>
      <c r="S606" s="48" t="s">
        <v>472</v>
      </c>
      <c r="T606" s="167">
        <v>0</v>
      </c>
      <c r="U606" s="167">
        <v>0</v>
      </c>
      <c r="V606" s="167">
        <v>0</v>
      </c>
      <c r="W606" s="48" t="str">
        <f t="shared" si="59"/>
        <v>TRTD</v>
      </c>
      <c r="X606" s="13" t="str">
        <f t="shared" si="60"/>
        <v>CMMB广电</v>
      </c>
      <c r="Y606" s="37" t="str">
        <f t="shared" si="61"/>
        <v>1</v>
      </c>
      <c r="Z606" s="166"/>
      <c r="AM606" s="84"/>
      <c r="AN606"/>
    </row>
    <row r="607" spans="1:40" ht="15" customHeight="1">
      <c r="A607" s="48" t="s">
        <v>296</v>
      </c>
      <c r="B607" s="48" t="s">
        <v>297</v>
      </c>
      <c r="C607" s="48" t="s">
        <v>365</v>
      </c>
      <c r="D607" s="48" t="s">
        <v>366</v>
      </c>
      <c r="E607" s="48" t="s">
        <v>370</v>
      </c>
      <c r="F607" s="48" t="s">
        <v>281</v>
      </c>
      <c r="G607" s="48" t="s">
        <v>265</v>
      </c>
      <c r="H607" s="48" t="s">
        <v>396</v>
      </c>
      <c r="I607" s="48" t="s">
        <v>48</v>
      </c>
      <c r="J607" s="48" t="s">
        <v>48</v>
      </c>
      <c r="K607" s="48" t="s">
        <v>120</v>
      </c>
      <c r="L607" s="48" t="s">
        <v>389</v>
      </c>
      <c r="M607" s="48" t="s">
        <v>56</v>
      </c>
      <c r="N607" s="34" t="s">
        <v>305</v>
      </c>
      <c r="O607" s="34" t="s">
        <v>302</v>
      </c>
      <c r="P607" s="34" t="s">
        <v>299</v>
      </c>
      <c r="Q607" s="13" t="s">
        <v>48</v>
      </c>
      <c r="R607" s="13" t="s">
        <v>300</v>
      </c>
      <c r="S607" s="48" t="s">
        <v>472</v>
      </c>
      <c r="T607" s="167">
        <v>0</v>
      </c>
      <c r="U607" s="167">
        <v>0</v>
      </c>
      <c r="V607" s="167">
        <v>0</v>
      </c>
      <c r="W607" s="48" t="str">
        <f t="shared" si="59"/>
        <v>TRTD</v>
      </c>
      <c r="X607" s="13" t="str">
        <f t="shared" si="60"/>
        <v>广东广电</v>
      </c>
      <c r="Y607" s="37" t="str">
        <f t="shared" si="61"/>
        <v>0</v>
      </c>
      <c r="Z607" s="166"/>
      <c r="AM607" s="84"/>
      <c r="AN607"/>
    </row>
    <row r="608" spans="1:40" ht="15" customHeight="1">
      <c r="A608" s="48" t="s">
        <v>313</v>
      </c>
      <c r="B608" s="48" t="s">
        <v>229</v>
      </c>
      <c r="C608" s="48" t="s">
        <v>165</v>
      </c>
      <c r="D608" s="48" t="s">
        <v>166</v>
      </c>
      <c r="E608" s="48" t="s">
        <v>385</v>
      </c>
      <c r="F608" s="48" t="s">
        <v>318</v>
      </c>
      <c r="G608" s="48" t="s">
        <v>265</v>
      </c>
      <c r="H608" s="48" t="s">
        <v>402</v>
      </c>
      <c r="I608" s="13" t="s">
        <v>48</v>
      </c>
      <c r="J608" s="48" t="s">
        <v>48</v>
      </c>
      <c r="K608" s="48" t="s">
        <v>43</v>
      </c>
      <c r="L608" s="48" t="s">
        <v>393</v>
      </c>
      <c r="M608" s="13" t="s">
        <v>56</v>
      </c>
      <c r="N608" s="34" t="s">
        <v>319</v>
      </c>
      <c r="O608" s="13" t="s">
        <v>268</v>
      </c>
      <c r="P608" s="13" t="s">
        <v>268</v>
      </c>
      <c r="Q608" s="32" t="s">
        <v>268</v>
      </c>
      <c r="R608" s="13" t="s">
        <v>315</v>
      </c>
      <c r="S608" s="48" t="s">
        <v>472</v>
      </c>
      <c r="T608" s="167">
        <v>0</v>
      </c>
      <c r="U608" s="167">
        <v>0</v>
      </c>
      <c r="V608" s="167">
        <v>0</v>
      </c>
      <c r="W608" s="48" t="str">
        <f t="shared" si="59"/>
        <v>TRTD</v>
      </c>
      <c r="X608" s="13" t="str">
        <f t="shared" si="60"/>
        <v>内蒙古广电</v>
      </c>
      <c r="Y608" s="37" t="str">
        <f t="shared" si="61"/>
        <v>1</v>
      </c>
      <c r="Z608" s="166"/>
      <c r="AM608" s="84"/>
      <c r="AN608"/>
    </row>
    <row r="609" spans="1:40" ht="15" customHeight="1">
      <c r="A609" s="48" t="s">
        <v>313</v>
      </c>
      <c r="B609" s="48" t="s">
        <v>229</v>
      </c>
      <c r="C609" s="139" t="s">
        <v>381</v>
      </c>
      <c r="D609" s="48" t="s">
        <v>382</v>
      </c>
      <c r="E609" s="48" t="s">
        <v>383</v>
      </c>
      <c r="F609" s="48" t="s">
        <v>2</v>
      </c>
      <c r="G609" s="48" t="s">
        <v>265</v>
      </c>
      <c r="H609" s="48" t="s">
        <v>400</v>
      </c>
      <c r="I609" s="13" t="s">
        <v>48</v>
      </c>
      <c r="J609" s="48" t="s">
        <v>48</v>
      </c>
      <c r="K609" s="48" t="s">
        <v>43</v>
      </c>
      <c r="L609" s="48" t="s">
        <v>393</v>
      </c>
      <c r="M609" s="13" t="s">
        <v>56</v>
      </c>
      <c r="N609" s="34" t="s">
        <v>314</v>
      </c>
      <c r="O609" s="13" t="s">
        <v>268</v>
      </c>
      <c r="P609" s="13" t="s">
        <v>268</v>
      </c>
      <c r="Q609" s="13" t="s">
        <v>48</v>
      </c>
      <c r="R609" s="13" t="s">
        <v>315</v>
      </c>
      <c r="S609" s="48" t="s">
        <v>472</v>
      </c>
      <c r="T609" s="167">
        <v>0</v>
      </c>
      <c r="U609" s="167">
        <v>0</v>
      </c>
      <c r="V609" s="167">
        <v>0</v>
      </c>
      <c r="W609" s="48" t="str">
        <f t="shared" si="59"/>
        <v>TRTD</v>
      </c>
      <c r="X609" s="13" t="str">
        <f t="shared" si="60"/>
        <v>内蒙古广电</v>
      </c>
      <c r="Y609" s="37" t="str">
        <f t="shared" si="61"/>
        <v>1</v>
      </c>
      <c r="Z609" s="166"/>
      <c r="AM609" s="84"/>
      <c r="AN609"/>
    </row>
    <row r="610" spans="1:40" ht="15" customHeight="1">
      <c r="A610" s="48" t="s">
        <v>142</v>
      </c>
      <c r="B610" s="48" t="s">
        <v>143</v>
      </c>
      <c r="C610" s="48" t="s">
        <v>365</v>
      </c>
      <c r="D610" s="48" t="s">
        <v>366</v>
      </c>
      <c r="E610" s="48" t="s">
        <v>367</v>
      </c>
      <c r="F610" s="48" t="s">
        <v>281</v>
      </c>
      <c r="G610" s="48" t="s">
        <v>265</v>
      </c>
      <c r="H610" s="48" t="s">
        <v>388</v>
      </c>
      <c r="I610" s="48" t="s">
        <v>48</v>
      </c>
      <c r="J610" s="48" t="s">
        <v>48</v>
      </c>
      <c r="K610" s="48" t="s">
        <v>120</v>
      </c>
      <c r="L610" s="48" t="s">
        <v>389</v>
      </c>
      <c r="M610" s="48" t="s">
        <v>56</v>
      </c>
      <c r="N610" s="34" t="s">
        <v>283</v>
      </c>
      <c r="O610" s="34" t="s">
        <v>275</v>
      </c>
      <c r="P610" s="34" t="s">
        <v>276</v>
      </c>
      <c r="Q610" s="13" t="s">
        <v>48</v>
      </c>
      <c r="R610" s="13" t="s">
        <v>277</v>
      </c>
      <c r="S610" s="48" t="s">
        <v>472</v>
      </c>
      <c r="T610" s="167">
        <v>0</v>
      </c>
      <c r="U610" s="167">
        <v>0</v>
      </c>
      <c r="V610" s="167">
        <v>0</v>
      </c>
      <c r="W610" s="48" t="str">
        <f t="shared" si="59"/>
        <v>TRTD</v>
      </c>
      <c r="X610" s="13" t="str">
        <f t="shared" si="60"/>
        <v>安徽广电</v>
      </c>
      <c r="Y610" s="37" t="str">
        <f t="shared" si="61"/>
        <v>0</v>
      </c>
      <c r="Z610" s="166"/>
      <c r="AM610" s="84"/>
      <c r="AN610"/>
    </row>
    <row r="611" spans="1:40" ht="15" customHeight="1">
      <c r="A611" s="48" t="s">
        <v>288</v>
      </c>
      <c r="B611" s="48" t="s">
        <v>143</v>
      </c>
      <c r="C611" s="48" t="s">
        <v>365</v>
      </c>
      <c r="D611" s="48" t="s">
        <v>366</v>
      </c>
      <c r="E611" s="48" t="s">
        <v>370</v>
      </c>
      <c r="F611" s="48" t="s">
        <v>281</v>
      </c>
      <c r="G611" s="48" t="s">
        <v>265</v>
      </c>
      <c r="H611" s="48" t="s">
        <v>396</v>
      </c>
      <c r="I611" s="48" t="s">
        <v>48</v>
      </c>
      <c r="J611" s="48" t="s">
        <v>48</v>
      </c>
      <c r="K611" s="48" t="s">
        <v>120</v>
      </c>
      <c r="L611" s="48" t="s">
        <v>389</v>
      </c>
      <c r="M611" s="48" t="s">
        <v>56</v>
      </c>
      <c r="N611" s="34" t="s">
        <v>289</v>
      </c>
      <c r="O611" s="34" t="s">
        <v>275</v>
      </c>
      <c r="P611" s="34" t="s">
        <v>276</v>
      </c>
      <c r="Q611" s="13" t="s">
        <v>48</v>
      </c>
      <c r="R611" s="13" t="s">
        <v>277</v>
      </c>
      <c r="S611" s="48" t="s">
        <v>472</v>
      </c>
      <c r="T611" s="167">
        <v>1</v>
      </c>
      <c r="U611" s="167">
        <v>0</v>
      </c>
      <c r="V611" s="167">
        <v>0</v>
      </c>
      <c r="W611" s="48" t="str">
        <f t="shared" si="59"/>
        <v>TRTD</v>
      </c>
      <c r="X611" s="13" t="str">
        <f t="shared" si="60"/>
        <v>安徽芜湖广电</v>
      </c>
      <c r="Y611" s="37" t="str">
        <f t="shared" si="61"/>
        <v>0</v>
      </c>
      <c r="Z611" s="166"/>
      <c r="AM611" s="84"/>
      <c r="AN611"/>
    </row>
    <row r="612" spans="1:40" ht="15" customHeight="1">
      <c r="A612" s="48" t="s">
        <v>325</v>
      </c>
      <c r="B612" s="48" t="s">
        <v>326</v>
      </c>
      <c r="C612" s="48" t="s">
        <v>365</v>
      </c>
      <c r="D612" s="48" t="s">
        <v>366</v>
      </c>
      <c r="E612" s="48" t="s">
        <v>370</v>
      </c>
      <c r="F612" s="48" t="s">
        <v>281</v>
      </c>
      <c r="G612" s="48" t="s">
        <v>265</v>
      </c>
      <c r="H612" s="48" t="s">
        <v>396</v>
      </c>
      <c r="I612" s="48" t="s">
        <v>48</v>
      </c>
      <c r="J612" s="48" t="s">
        <v>48</v>
      </c>
      <c r="K612" s="48" t="s">
        <v>120</v>
      </c>
      <c r="L612" s="48" t="s">
        <v>389</v>
      </c>
      <c r="M612" s="48" t="s">
        <v>56</v>
      </c>
      <c r="N612" s="34" t="s">
        <v>289</v>
      </c>
      <c r="O612" s="34" t="s">
        <v>330</v>
      </c>
      <c r="P612" s="34" t="s">
        <v>328</v>
      </c>
      <c r="Q612" s="13" t="s">
        <v>48</v>
      </c>
      <c r="R612" s="13" t="s">
        <v>329</v>
      </c>
      <c r="S612" s="48" t="s">
        <v>472</v>
      </c>
      <c r="T612" s="167">
        <v>1</v>
      </c>
      <c r="U612" s="167">
        <v>0</v>
      </c>
      <c r="V612" s="167">
        <v>0</v>
      </c>
      <c r="W612" s="48" t="str">
        <f t="shared" si="59"/>
        <v>TRTD</v>
      </c>
      <c r="X612" s="13" t="str">
        <f t="shared" si="60"/>
        <v>山西广电</v>
      </c>
      <c r="Y612" s="37" t="str">
        <f t="shared" si="61"/>
        <v>0</v>
      </c>
      <c r="Z612" s="166"/>
      <c r="AM612" s="84"/>
      <c r="AN612"/>
    </row>
    <row r="613" spans="1:40" ht="15" customHeight="1">
      <c r="A613" s="48" t="s">
        <v>335</v>
      </c>
      <c r="B613" s="48" t="s">
        <v>336</v>
      </c>
      <c r="C613" s="48" t="s">
        <v>365</v>
      </c>
      <c r="D613" s="48" t="s">
        <v>366</v>
      </c>
      <c r="E613" s="48" t="s">
        <v>370</v>
      </c>
      <c r="F613" s="48" t="s">
        <v>281</v>
      </c>
      <c r="G613" s="48" t="s">
        <v>265</v>
      </c>
      <c r="H613" s="48" t="s">
        <v>396</v>
      </c>
      <c r="I613" s="48" t="s">
        <v>48</v>
      </c>
      <c r="J613" s="48" t="s">
        <v>48</v>
      </c>
      <c r="K613" s="48" t="s">
        <v>120</v>
      </c>
      <c r="L613" s="48" t="s">
        <v>389</v>
      </c>
      <c r="M613" s="13" t="s">
        <v>56</v>
      </c>
      <c r="N613" s="34" t="s">
        <v>289</v>
      </c>
      <c r="O613" s="34" t="s">
        <v>337</v>
      </c>
      <c r="P613" s="34" t="s">
        <v>338</v>
      </c>
      <c r="Q613" s="32" t="s">
        <v>86</v>
      </c>
      <c r="R613" s="13" t="s">
        <v>339</v>
      </c>
      <c r="S613" s="48" t="s">
        <v>472</v>
      </c>
      <c r="T613" s="167">
        <v>1</v>
      </c>
      <c r="U613" s="167">
        <v>0</v>
      </c>
      <c r="V613" s="167">
        <v>0</v>
      </c>
      <c r="W613" s="48" t="str">
        <f t="shared" si="59"/>
        <v>TRTD</v>
      </c>
      <c r="X613" s="13" t="str">
        <f t="shared" si="60"/>
        <v>四川广电</v>
      </c>
      <c r="Y613" s="37" t="str">
        <f t="shared" si="61"/>
        <v>0</v>
      </c>
      <c r="Z613" s="166"/>
      <c r="AM613" s="84"/>
      <c r="AN613"/>
    </row>
    <row r="614" spans="1:40" ht="15" customHeight="1">
      <c r="A614" s="48" t="s">
        <v>353</v>
      </c>
      <c r="B614" s="48" t="s">
        <v>354</v>
      </c>
      <c r="C614" s="48" t="s">
        <v>365</v>
      </c>
      <c r="D614" s="48" t="s">
        <v>366</v>
      </c>
      <c r="E614" s="48" t="s">
        <v>370</v>
      </c>
      <c r="F614" s="48" t="s">
        <v>281</v>
      </c>
      <c r="G614" s="48" t="s">
        <v>265</v>
      </c>
      <c r="H614" s="48" t="s">
        <v>396</v>
      </c>
      <c r="I614" s="48" t="s">
        <v>48</v>
      </c>
      <c r="J614" s="48" t="s">
        <v>48</v>
      </c>
      <c r="K614" s="48" t="s">
        <v>120</v>
      </c>
      <c r="L614" s="48" t="s">
        <v>389</v>
      </c>
      <c r="M614" s="48" t="s">
        <v>56</v>
      </c>
      <c r="N614" s="34" t="s">
        <v>289</v>
      </c>
      <c r="O614" s="36" t="s">
        <v>268</v>
      </c>
      <c r="P614" s="36" t="s">
        <v>268</v>
      </c>
      <c r="Q614" s="13" t="s">
        <v>48</v>
      </c>
      <c r="R614" s="13" t="s">
        <v>356</v>
      </c>
      <c r="S614" s="48" t="s">
        <v>472</v>
      </c>
      <c r="T614" s="167">
        <v>1</v>
      </c>
      <c r="U614" s="167">
        <v>0</v>
      </c>
      <c r="V614" s="167">
        <v>0</v>
      </c>
      <c r="W614" s="48" t="str">
        <f t="shared" si="59"/>
        <v>TRTD</v>
      </c>
      <c r="X614" s="13" t="str">
        <f t="shared" si="60"/>
        <v>直播星广电</v>
      </c>
      <c r="Y614" s="37" t="str">
        <f t="shared" si="61"/>
        <v>1</v>
      </c>
      <c r="Z614" s="166"/>
      <c r="AM614" s="84"/>
      <c r="AN614"/>
    </row>
    <row r="615" spans="1:40" ht="15" customHeight="1">
      <c r="A615" s="48" t="s">
        <v>335</v>
      </c>
      <c r="B615" s="48" t="s">
        <v>336</v>
      </c>
      <c r="C615" s="48" t="s">
        <v>378</v>
      </c>
      <c r="D615" s="48" t="s">
        <v>379</v>
      </c>
      <c r="E615" s="48" t="s">
        <v>380</v>
      </c>
      <c r="F615" s="48" t="s">
        <v>311</v>
      </c>
      <c r="G615" s="48" t="s">
        <v>265</v>
      </c>
      <c r="H615" s="48" t="s">
        <v>98</v>
      </c>
      <c r="I615" s="48" t="s">
        <v>48</v>
      </c>
      <c r="J615" s="48" t="s">
        <v>48</v>
      </c>
      <c r="K615" s="48" t="s">
        <v>120</v>
      </c>
      <c r="L615" s="48" t="s">
        <v>389</v>
      </c>
      <c r="M615" s="13" t="s">
        <v>56</v>
      </c>
      <c r="N615" s="34" t="s">
        <v>317</v>
      </c>
      <c r="O615" s="34" t="s">
        <v>337</v>
      </c>
      <c r="P615" s="34" t="s">
        <v>338</v>
      </c>
      <c r="Q615" s="36" t="s">
        <v>48</v>
      </c>
      <c r="R615" s="13" t="s">
        <v>339</v>
      </c>
      <c r="S615" s="48" t="s">
        <v>472</v>
      </c>
      <c r="T615" s="167">
        <v>0</v>
      </c>
      <c r="U615" s="167">
        <v>0</v>
      </c>
      <c r="V615" s="167">
        <v>0</v>
      </c>
      <c r="W615" s="48" t="str">
        <f t="shared" si="59"/>
        <v>TRTD</v>
      </c>
      <c r="X615" s="13" t="str">
        <f t="shared" si="60"/>
        <v>四川广电</v>
      </c>
      <c r="Y615" s="37" t="str">
        <f t="shared" si="61"/>
        <v>0</v>
      </c>
      <c r="Z615" s="166"/>
      <c r="AM615" s="84"/>
      <c r="AN615"/>
    </row>
    <row r="616" spans="1:40" ht="15" customHeight="1">
      <c r="A616" s="48" t="s">
        <v>313</v>
      </c>
      <c r="B616" s="48" t="s">
        <v>229</v>
      </c>
      <c r="C616" s="48" t="s">
        <v>378</v>
      </c>
      <c r="D616" s="48" t="s">
        <v>379</v>
      </c>
      <c r="E616" s="48" t="s">
        <v>380</v>
      </c>
      <c r="F616" s="48" t="s">
        <v>311</v>
      </c>
      <c r="G616" s="48" t="s">
        <v>265</v>
      </c>
      <c r="H616" s="48" t="s">
        <v>98</v>
      </c>
      <c r="I616" s="13" t="s">
        <v>48</v>
      </c>
      <c r="J616" s="48" t="s">
        <v>48</v>
      </c>
      <c r="K616" s="48" t="s">
        <v>43</v>
      </c>
      <c r="L616" s="48" t="s">
        <v>393</v>
      </c>
      <c r="M616" s="13" t="s">
        <v>56</v>
      </c>
      <c r="N616" s="34" t="s">
        <v>317</v>
      </c>
      <c r="O616" s="13" t="s">
        <v>268</v>
      </c>
      <c r="P616" s="13" t="s">
        <v>268</v>
      </c>
      <c r="Q616" s="13" t="s">
        <v>48</v>
      </c>
      <c r="R616" s="13" t="s">
        <v>315</v>
      </c>
      <c r="S616" s="48" t="s">
        <v>472</v>
      </c>
      <c r="T616" s="167">
        <v>0</v>
      </c>
      <c r="U616" s="167">
        <v>0</v>
      </c>
      <c r="V616" s="167">
        <v>0</v>
      </c>
      <c r="W616" s="48" t="str">
        <f t="shared" si="59"/>
        <v>TRTD</v>
      </c>
      <c r="X616" s="13" t="str">
        <f t="shared" si="60"/>
        <v>内蒙古广电</v>
      </c>
      <c r="Y616" s="37" t="str">
        <f t="shared" si="61"/>
        <v>1</v>
      </c>
      <c r="Z616" s="166"/>
      <c r="AM616" s="84"/>
      <c r="AN616"/>
    </row>
    <row r="617" spans="1:40" ht="15" customHeight="1">
      <c r="A617" s="48" t="s">
        <v>155</v>
      </c>
      <c r="B617" s="48" t="s">
        <v>156</v>
      </c>
      <c r="C617" s="48" t="s">
        <v>63</v>
      </c>
      <c r="D617" s="48" t="s">
        <v>157</v>
      </c>
      <c r="E617" s="48" t="s">
        <v>1068</v>
      </c>
      <c r="F617" s="48" t="s">
        <v>1069</v>
      </c>
      <c r="G617" s="48" t="s">
        <v>494</v>
      </c>
      <c r="H617" s="48" t="s">
        <v>98</v>
      </c>
      <c r="I617" s="171" t="s">
        <v>86</v>
      </c>
      <c r="J617" s="171" t="s">
        <v>48</v>
      </c>
      <c r="K617" s="171" t="s">
        <v>120</v>
      </c>
      <c r="L617" s="171" t="s">
        <v>1041</v>
      </c>
      <c r="M617" s="171" t="s">
        <v>521</v>
      </c>
      <c r="N617" s="172" t="s">
        <v>1070</v>
      </c>
      <c r="O617" s="172"/>
      <c r="P617" s="172"/>
      <c r="Q617" s="172" t="s">
        <v>48</v>
      </c>
      <c r="R617" s="13"/>
      <c r="S617" s="48" t="s">
        <v>1183</v>
      </c>
      <c r="T617" s="167">
        <v>1</v>
      </c>
      <c r="U617" s="167">
        <v>0</v>
      </c>
      <c r="V617" s="167">
        <v>0</v>
      </c>
      <c r="W617" s="48" t="str">
        <f t="shared" si="59"/>
        <v>CRMPD</v>
      </c>
      <c r="X617" s="13" t="str">
        <f t="shared" si="60"/>
        <v>安徽移动</v>
      </c>
      <c r="Y617" s="37" t="str">
        <f t="shared" si="61"/>
        <v>0</v>
      </c>
      <c r="Z617" s="166"/>
      <c r="AM617" s="84"/>
      <c r="AN617"/>
    </row>
    <row r="618" spans="1:40" ht="15" customHeight="1">
      <c r="A618" s="48" t="s">
        <v>239</v>
      </c>
      <c r="B618" s="48" t="s">
        <v>240</v>
      </c>
      <c r="C618" s="48" t="s">
        <v>806</v>
      </c>
      <c r="D618" s="48" t="s">
        <v>807</v>
      </c>
      <c r="E618" s="48" t="s">
        <v>813</v>
      </c>
      <c r="F618" s="48" t="s">
        <v>814</v>
      </c>
      <c r="G618" s="48" t="s">
        <v>810</v>
      </c>
      <c r="H618" s="48" t="s">
        <v>98</v>
      </c>
      <c r="I618" s="162" t="s">
        <v>48</v>
      </c>
      <c r="J618" s="162" t="s">
        <v>750</v>
      </c>
      <c r="K618" s="163" t="s">
        <v>120</v>
      </c>
      <c r="L618" s="163" t="s">
        <v>815</v>
      </c>
      <c r="M618" s="164" t="s">
        <v>17</v>
      </c>
      <c r="N618" s="163" t="s">
        <v>816</v>
      </c>
      <c r="O618" s="163" t="s">
        <v>817</v>
      </c>
      <c r="P618" s="163" t="s">
        <v>818</v>
      </c>
      <c r="Q618" s="164" t="s">
        <v>48</v>
      </c>
      <c r="R618" s="13"/>
      <c r="S618" s="145" t="s">
        <v>1183</v>
      </c>
      <c r="T618" s="167">
        <v>80</v>
      </c>
      <c r="U618" s="167">
        <v>18</v>
      </c>
      <c r="V618" s="167">
        <v>0</v>
      </c>
      <c r="W618" s="48" t="str">
        <f t="shared" si="59"/>
        <v>MISO</v>
      </c>
      <c r="X618" s="13" t="str">
        <f t="shared" si="60"/>
        <v>四川移动</v>
      </c>
      <c r="Y618" s="37" t="str">
        <f t="shared" si="61"/>
        <v>0</v>
      </c>
      <c r="Z618" s="166"/>
      <c r="AM618" s="84"/>
      <c r="AN618"/>
    </row>
    <row r="619" spans="1:40" ht="15" customHeight="1">
      <c r="A619" s="48" t="s">
        <v>234</v>
      </c>
      <c r="B619" s="48" t="s">
        <v>235</v>
      </c>
      <c r="C619" s="48" t="s">
        <v>770</v>
      </c>
      <c r="D619" s="48" t="s">
        <v>771</v>
      </c>
      <c r="E619" s="48" t="s">
        <v>772</v>
      </c>
      <c r="F619" s="48" t="s">
        <v>773</v>
      </c>
      <c r="G619" s="48" t="s">
        <v>660</v>
      </c>
      <c r="H619" s="48" t="s">
        <v>711</v>
      </c>
      <c r="I619" s="88" t="s">
        <v>48</v>
      </c>
      <c r="J619" s="48" t="s">
        <v>86</v>
      </c>
      <c r="K619" s="13"/>
      <c r="L619" s="13"/>
      <c r="M619" s="13"/>
      <c r="N619" s="28" t="s">
        <v>774</v>
      </c>
      <c r="O619" s="28" t="s">
        <v>268</v>
      </c>
      <c r="P619" s="13" t="s">
        <v>268</v>
      </c>
      <c r="Q619" s="13" t="s">
        <v>48</v>
      </c>
      <c r="R619" s="13"/>
      <c r="S619" s="13" t="s">
        <v>1183</v>
      </c>
      <c r="T619" s="167">
        <v>2</v>
      </c>
      <c r="U619" s="167">
        <v>0</v>
      </c>
      <c r="V619" s="167">
        <v>0</v>
      </c>
      <c r="W619" s="48" t="str">
        <f t="shared" si="59"/>
        <v>MISO</v>
      </c>
      <c r="X619" s="13" t="str">
        <f t="shared" si="60"/>
        <v>山西电信</v>
      </c>
      <c r="Y619" s="37" t="str">
        <f t="shared" si="61"/>
        <v>1</v>
      </c>
      <c r="Z619" s="166"/>
      <c r="AM619" s="84"/>
      <c r="AN619"/>
    </row>
    <row r="620" spans="1:40" ht="15" customHeight="1">
      <c r="A620" s="48" t="s">
        <v>795</v>
      </c>
      <c r="B620" s="48" t="s">
        <v>406</v>
      </c>
      <c r="C620" s="48" t="s">
        <v>770</v>
      </c>
      <c r="D620" s="48" t="s">
        <v>771</v>
      </c>
      <c r="E620" s="48" t="s">
        <v>772</v>
      </c>
      <c r="F620" s="48" t="s">
        <v>773</v>
      </c>
      <c r="G620" s="48" t="s">
        <v>660</v>
      </c>
      <c r="H620" s="48" t="s">
        <v>711</v>
      </c>
      <c r="I620" s="88" t="s">
        <v>48</v>
      </c>
      <c r="J620" s="48" t="s">
        <v>86</v>
      </c>
      <c r="K620" s="13"/>
      <c r="L620" s="13"/>
      <c r="M620" s="13"/>
      <c r="N620" s="28" t="s">
        <v>774</v>
      </c>
      <c r="O620" s="28" t="s">
        <v>268</v>
      </c>
      <c r="P620" s="13" t="s">
        <v>268</v>
      </c>
      <c r="Q620" s="13" t="s">
        <v>48</v>
      </c>
      <c r="R620" s="13"/>
      <c r="S620" s="13" t="s">
        <v>1183</v>
      </c>
      <c r="T620" s="167">
        <v>2</v>
      </c>
      <c r="U620" s="167">
        <v>0</v>
      </c>
      <c r="V620" s="167">
        <v>0</v>
      </c>
      <c r="W620" s="48" t="str">
        <f t="shared" si="59"/>
        <v>MISO</v>
      </c>
      <c r="X620" s="13" t="str">
        <f t="shared" si="60"/>
        <v>陕西电信</v>
      </c>
      <c r="Y620" s="37" t="str">
        <f t="shared" si="61"/>
        <v>1</v>
      </c>
      <c r="Z620" s="166"/>
      <c r="AM620" s="84"/>
      <c r="AN620"/>
    </row>
    <row r="621" spans="1:40" ht="15" customHeight="1">
      <c r="A621" s="48" t="s">
        <v>127</v>
      </c>
      <c r="B621" s="48" t="s">
        <v>128</v>
      </c>
      <c r="C621" s="48" t="s">
        <v>38</v>
      </c>
      <c r="D621" s="48" t="s">
        <v>39</v>
      </c>
      <c r="E621" s="48" t="s">
        <v>53</v>
      </c>
      <c r="F621" s="48" t="s">
        <v>54</v>
      </c>
      <c r="G621" s="48" t="s">
        <v>6</v>
      </c>
      <c r="H621" s="48" t="s">
        <v>41</v>
      </c>
      <c r="I621" s="13" t="s">
        <v>48</v>
      </c>
      <c r="J621" s="13" t="s">
        <v>42</v>
      </c>
      <c r="K621" s="13" t="s">
        <v>120</v>
      </c>
      <c r="L621" s="13" t="s">
        <v>129</v>
      </c>
      <c r="M621" s="13" t="s">
        <v>17</v>
      </c>
      <c r="N621" s="13" t="s">
        <v>130</v>
      </c>
      <c r="O621" s="13" t="s">
        <v>130</v>
      </c>
      <c r="P621" s="13" t="s">
        <v>130</v>
      </c>
      <c r="Q621" s="13" t="s">
        <v>48</v>
      </c>
      <c r="R621" s="13"/>
      <c r="S621" s="48" t="s">
        <v>472</v>
      </c>
      <c r="T621" s="167">
        <v>213</v>
      </c>
      <c r="U621" s="167">
        <v>213</v>
      </c>
      <c r="V621" s="167">
        <v>213</v>
      </c>
      <c r="W621" s="48" t="str">
        <f t="shared" si="59"/>
        <v>CRM_CUI</v>
      </c>
      <c r="X621" s="13" t="str">
        <f t="shared" si="60"/>
        <v>新疆联通</v>
      </c>
      <c r="Y621" s="37" t="str">
        <f t="shared" si="61"/>
        <v>1</v>
      </c>
      <c r="Z621" s="166"/>
      <c r="AM621" s="84"/>
      <c r="AN621"/>
    </row>
    <row r="622" spans="1:40" ht="15" customHeight="1">
      <c r="A622" s="48" t="s">
        <v>127</v>
      </c>
      <c r="B622" s="48" t="s">
        <v>128</v>
      </c>
      <c r="C622" s="48" t="s">
        <v>63</v>
      </c>
      <c r="D622" s="48" t="s">
        <v>64</v>
      </c>
      <c r="E622" s="48" t="s">
        <v>73</v>
      </c>
      <c r="F622" s="48" t="s">
        <v>68</v>
      </c>
      <c r="G622" s="48" t="s">
        <v>6</v>
      </c>
      <c r="H622" s="48" t="s">
        <v>72</v>
      </c>
      <c r="I622" s="13" t="s">
        <v>48</v>
      </c>
      <c r="J622" s="13" t="s">
        <v>42</v>
      </c>
      <c r="K622" s="13" t="s">
        <v>120</v>
      </c>
      <c r="L622" s="13" t="s">
        <v>129</v>
      </c>
      <c r="M622" s="13" t="s">
        <v>17</v>
      </c>
      <c r="N622" s="13" t="s">
        <v>130</v>
      </c>
      <c r="O622" s="13" t="s">
        <v>130</v>
      </c>
      <c r="P622" s="13" t="s">
        <v>130</v>
      </c>
      <c r="Q622" s="13" t="s">
        <v>42</v>
      </c>
      <c r="R622" s="13"/>
      <c r="S622" s="48" t="s">
        <v>472</v>
      </c>
      <c r="T622" s="167">
        <v>213</v>
      </c>
      <c r="U622" s="167">
        <v>213</v>
      </c>
      <c r="V622" s="167">
        <v>213</v>
      </c>
      <c r="W622" s="48" t="str">
        <f t="shared" si="59"/>
        <v>CRM_CUI</v>
      </c>
      <c r="X622" s="13" t="str">
        <f t="shared" si="60"/>
        <v>新疆联通</v>
      </c>
      <c r="Y622" s="37" t="str">
        <f t="shared" si="61"/>
        <v>1</v>
      </c>
      <c r="Z622" s="166"/>
      <c r="AM622" s="84"/>
      <c r="AN622"/>
    </row>
    <row r="623" spans="1:40" ht="15" customHeight="1">
      <c r="A623" s="48" t="s">
        <v>127</v>
      </c>
      <c r="B623" s="48" t="s">
        <v>128</v>
      </c>
      <c r="C623" s="48" t="s">
        <v>63</v>
      </c>
      <c r="D623" s="48" t="s">
        <v>64</v>
      </c>
      <c r="E623" s="48" t="s">
        <v>70</v>
      </c>
      <c r="F623" s="48" t="s">
        <v>71</v>
      </c>
      <c r="G623" s="48" t="s">
        <v>6</v>
      </c>
      <c r="H623" s="48" t="s">
        <v>72</v>
      </c>
      <c r="I623" s="13" t="s">
        <v>48</v>
      </c>
      <c r="J623" s="13" t="s">
        <v>42</v>
      </c>
      <c r="K623" s="13" t="s">
        <v>120</v>
      </c>
      <c r="L623" s="13" t="s">
        <v>129</v>
      </c>
      <c r="M623" s="13" t="s">
        <v>17</v>
      </c>
      <c r="N623" s="13" t="s">
        <v>130</v>
      </c>
      <c r="O623" s="13" t="s">
        <v>130</v>
      </c>
      <c r="P623" s="13" t="s">
        <v>130</v>
      </c>
      <c r="Q623" s="13" t="s">
        <v>42</v>
      </c>
      <c r="R623" s="13"/>
      <c r="S623" s="48" t="s">
        <v>472</v>
      </c>
      <c r="T623" s="167">
        <v>213</v>
      </c>
      <c r="U623" s="167">
        <v>213</v>
      </c>
      <c r="V623" s="167">
        <v>213</v>
      </c>
      <c r="W623" s="48" t="str">
        <f t="shared" si="59"/>
        <v>CRM_CUI</v>
      </c>
      <c r="X623" s="13" t="str">
        <f t="shared" si="60"/>
        <v>新疆联通</v>
      </c>
      <c r="Y623" s="37" t="str">
        <f t="shared" si="61"/>
        <v>1</v>
      </c>
      <c r="Z623" s="166"/>
      <c r="AM623" s="84"/>
      <c r="AN623"/>
    </row>
    <row r="624" spans="1:40" ht="15" customHeight="1">
      <c r="A624" s="48" t="s">
        <v>127</v>
      </c>
      <c r="B624" s="48" t="s">
        <v>128</v>
      </c>
      <c r="C624" s="48" t="s">
        <v>63</v>
      </c>
      <c r="D624" s="48" t="s">
        <v>64</v>
      </c>
      <c r="E624" s="48" t="s">
        <v>65</v>
      </c>
      <c r="F624" s="48" t="s">
        <v>66</v>
      </c>
      <c r="G624" s="48" t="s">
        <v>6</v>
      </c>
      <c r="H624" s="48" t="s">
        <v>60</v>
      </c>
      <c r="I624" s="13" t="s">
        <v>48</v>
      </c>
      <c r="J624" s="13" t="s">
        <v>42</v>
      </c>
      <c r="K624" s="13" t="s">
        <v>120</v>
      </c>
      <c r="L624" s="13" t="s">
        <v>129</v>
      </c>
      <c r="M624" s="13" t="s">
        <v>17</v>
      </c>
      <c r="N624" s="13" t="s">
        <v>130</v>
      </c>
      <c r="O624" s="13" t="s">
        <v>130</v>
      </c>
      <c r="P624" s="13" t="s">
        <v>130</v>
      </c>
      <c r="Q624" s="13" t="s">
        <v>42</v>
      </c>
      <c r="R624" s="13"/>
      <c r="S624" s="48" t="s">
        <v>472</v>
      </c>
      <c r="T624" s="167">
        <v>213</v>
      </c>
      <c r="U624" s="167">
        <v>213</v>
      </c>
      <c r="V624" s="167">
        <v>213</v>
      </c>
      <c r="W624" s="48" t="str">
        <f t="shared" si="59"/>
        <v>CRM_CUI</v>
      </c>
      <c r="X624" s="13" t="str">
        <f t="shared" si="60"/>
        <v>新疆联通</v>
      </c>
      <c r="Y624" s="37" t="str">
        <f t="shared" si="61"/>
        <v>1</v>
      </c>
      <c r="Z624" s="166"/>
      <c r="AM624" s="84"/>
      <c r="AN624"/>
    </row>
    <row r="625" spans="1:40" ht="15" customHeight="1">
      <c r="A625" s="48" t="s">
        <v>127</v>
      </c>
      <c r="B625" s="48" t="s">
        <v>128</v>
      </c>
      <c r="C625" s="48" t="s">
        <v>63</v>
      </c>
      <c r="D625" s="48" t="s">
        <v>64</v>
      </c>
      <c r="E625" s="48" t="s">
        <v>67</v>
      </c>
      <c r="F625" s="48" t="s">
        <v>68</v>
      </c>
      <c r="G625" s="48" t="s">
        <v>6</v>
      </c>
      <c r="H625" s="48" t="s">
        <v>69</v>
      </c>
      <c r="I625" s="13" t="s">
        <v>48</v>
      </c>
      <c r="J625" s="13" t="s">
        <v>42</v>
      </c>
      <c r="K625" s="13" t="s">
        <v>120</v>
      </c>
      <c r="L625" s="13" t="s">
        <v>129</v>
      </c>
      <c r="M625" s="13" t="s">
        <v>17</v>
      </c>
      <c r="N625" s="13" t="s">
        <v>130</v>
      </c>
      <c r="O625" s="13" t="s">
        <v>130</v>
      </c>
      <c r="P625" s="13" t="s">
        <v>130</v>
      </c>
      <c r="Q625" s="13" t="s">
        <v>42</v>
      </c>
      <c r="R625" s="13"/>
      <c r="S625" s="48" t="s">
        <v>472</v>
      </c>
      <c r="T625" s="167">
        <v>213</v>
      </c>
      <c r="U625" s="167">
        <v>213</v>
      </c>
      <c r="V625" s="167">
        <v>213</v>
      </c>
      <c r="W625" s="48" t="str">
        <f t="shared" si="59"/>
        <v>CRM_CUI</v>
      </c>
      <c r="X625" s="13" t="str">
        <f t="shared" si="60"/>
        <v>新疆联通</v>
      </c>
      <c r="Y625" s="37" t="str">
        <f t="shared" si="61"/>
        <v>1</v>
      </c>
      <c r="Z625" s="166"/>
      <c r="AM625" s="84"/>
      <c r="AN625"/>
    </row>
    <row r="626" spans="1:40" ht="15" customHeight="1">
      <c r="A626" s="48" t="s">
        <v>239</v>
      </c>
      <c r="B626" s="48" t="s">
        <v>240</v>
      </c>
      <c r="C626" s="48" t="s">
        <v>517</v>
      </c>
      <c r="D626" s="48" t="s">
        <v>518</v>
      </c>
      <c r="E626" s="48" t="s">
        <v>1026</v>
      </c>
      <c r="F626" s="48" t="s">
        <v>1027</v>
      </c>
      <c r="G626" s="48" t="s">
        <v>494</v>
      </c>
      <c r="H626" s="48" t="s">
        <v>137</v>
      </c>
      <c r="I626" s="13" t="s">
        <v>48</v>
      </c>
      <c r="J626" s="13" t="s">
        <v>86</v>
      </c>
      <c r="K626" s="13"/>
      <c r="L626" s="13"/>
      <c r="M626" s="13"/>
      <c r="N626" s="13" t="s">
        <v>1165</v>
      </c>
      <c r="O626" s="13"/>
      <c r="P626" s="13"/>
      <c r="Q626" s="13" t="s">
        <v>48</v>
      </c>
      <c r="R626" s="13"/>
      <c r="S626" s="48" t="s">
        <v>1182</v>
      </c>
      <c r="T626" s="217">
        <v>1461</v>
      </c>
      <c r="U626" s="167">
        <v>0</v>
      </c>
      <c r="V626" s="167">
        <v>0</v>
      </c>
      <c r="W626" s="48" t="str">
        <f t="shared" si="59"/>
        <v>CRMPD</v>
      </c>
      <c r="X626" s="13" t="str">
        <f t="shared" si="60"/>
        <v>四川移动</v>
      </c>
      <c r="Y626" s="37" t="str">
        <f t="shared" si="61"/>
        <v>0</v>
      </c>
      <c r="Z626" s="166"/>
      <c r="AM626" s="84"/>
      <c r="AN626"/>
    </row>
    <row r="627" spans="1:40" ht="15" customHeight="1">
      <c r="A627" s="48" t="s">
        <v>239</v>
      </c>
      <c r="B627" s="48" t="s">
        <v>240</v>
      </c>
      <c r="C627" s="48" t="s">
        <v>63</v>
      </c>
      <c r="D627" s="48" t="s">
        <v>157</v>
      </c>
      <c r="E627" s="48" t="s">
        <v>1026</v>
      </c>
      <c r="F627" s="48" t="s">
        <v>1027</v>
      </c>
      <c r="G627" s="48" t="s">
        <v>494</v>
      </c>
      <c r="H627" s="48" t="s">
        <v>137</v>
      </c>
      <c r="I627" s="13" t="s">
        <v>48</v>
      </c>
      <c r="J627" s="13" t="s">
        <v>86</v>
      </c>
      <c r="K627" s="13"/>
      <c r="L627" s="13"/>
      <c r="M627" s="13"/>
      <c r="N627" s="13" t="s">
        <v>1165</v>
      </c>
      <c r="O627" s="13"/>
      <c r="P627" s="13"/>
      <c r="Q627" s="13" t="s">
        <v>48</v>
      </c>
      <c r="R627" s="13"/>
      <c r="S627" s="48" t="s">
        <v>1182</v>
      </c>
      <c r="T627" s="217"/>
      <c r="U627" s="167">
        <v>0</v>
      </c>
      <c r="V627" s="167">
        <v>0</v>
      </c>
      <c r="W627" s="48" t="str">
        <f t="shared" si="59"/>
        <v>CRMPD</v>
      </c>
      <c r="X627" s="13" t="str">
        <f t="shared" si="60"/>
        <v>四川移动</v>
      </c>
      <c r="Y627" s="37" t="str">
        <f t="shared" si="61"/>
        <v>0</v>
      </c>
      <c r="Z627" s="166"/>
      <c r="AM627" s="84"/>
      <c r="AN627"/>
    </row>
    <row r="628" spans="1:40" ht="15" customHeight="1">
      <c r="A628" s="48" t="s">
        <v>239</v>
      </c>
      <c r="B628" s="48" t="s">
        <v>240</v>
      </c>
      <c r="C628" s="48" t="s">
        <v>165</v>
      </c>
      <c r="D628" s="48" t="s">
        <v>166</v>
      </c>
      <c r="E628" s="48" t="s">
        <v>1026</v>
      </c>
      <c r="F628" s="48" t="s">
        <v>1027</v>
      </c>
      <c r="G628" s="48" t="s">
        <v>494</v>
      </c>
      <c r="H628" s="48" t="s">
        <v>137</v>
      </c>
      <c r="I628" s="13" t="s">
        <v>48</v>
      </c>
      <c r="J628" s="13" t="s">
        <v>86</v>
      </c>
      <c r="K628" s="13"/>
      <c r="L628" s="13"/>
      <c r="M628" s="13"/>
      <c r="N628" s="13" t="s">
        <v>1165</v>
      </c>
      <c r="O628" s="13"/>
      <c r="P628" s="13"/>
      <c r="Q628" s="13" t="s">
        <v>48</v>
      </c>
      <c r="R628" s="13"/>
      <c r="S628" s="48" t="s">
        <v>1182</v>
      </c>
      <c r="T628" s="217"/>
      <c r="U628" s="167">
        <v>0</v>
      </c>
      <c r="V628" s="167">
        <v>0</v>
      </c>
      <c r="W628" s="48" t="str">
        <f t="shared" si="59"/>
        <v>CRMPD</v>
      </c>
      <c r="X628" s="13" t="str">
        <f t="shared" si="60"/>
        <v>四川移动</v>
      </c>
      <c r="Y628" s="37" t="str">
        <f t="shared" si="61"/>
        <v>0</v>
      </c>
      <c r="Z628" s="166"/>
      <c r="AM628" s="84"/>
      <c r="AN628"/>
    </row>
    <row r="629" spans="1:40" ht="15" customHeight="1">
      <c r="A629" s="93" t="s">
        <v>236</v>
      </c>
      <c r="B629" s="93" t="s">
        <v>14</v>
      </c>
      <c r="C629" s="93" t="s">
        <v>63</v>
      </c>
      <c r="D629" s="93" t="s">
        <v>157</v>
      </c>
      <c r="E629" s="93" t="s">
        <v>534</v>
      </c>
      <c r="F629" s="93" t="s">
        <v>535</v>
      </c>
      <c r="G629" s="93" t="s">
        <v>495</v>
      </c>
      <c r="H629" s="93" t="s">
        <v>520</v>
      </c>
      <c r="I629" s="94" t="s">
        <v>48</v>
      </c>
      <c r="J629" s="94" t="s">
        <v>48</v>
      </c>
      <c r="K629" s="94" t="s">
        <v>120</v>
      </c>
      <c r="L629" s="94" t="s">
        <v>533</v>
      </c>
      <c r="M629" s="93" t="s">
        <v>17</v>
      </c>
      <c r="N629" s="97" t="s">
        <v>1279</v>
      </c>
      <c r="O629" s="94" t="s">
        <v>523</v>
      </c>
      <c r="P629" s="94" t="s">
        <v>524</v>
      </c>
      <c r="Q629" s="96" t="s">
        <v>48</v>
      </c>
      <c r="R629" s="13"/>
      <c r="S629" s="145" t="s">
        <v>1183</v>
      </c>
      <c r="T629" s="217">
        <v>1458</v>
      </c>
      <c r="U629" s="167">
        <v>335</v>
      </c>
      <c r="V629" s="167">
        <v>51</v>
      </c>
      <c r="W629" s="48" t="str">
        <f t="shared" si="59"/>
        <v>CRM_CMI</v>
      </c>
      <c r="X629" s="13" t="str">
        <f t="shared" si="60"/>
        <v>山西移动</v>
      </c>
      <c r="Y629" s="37" t="str">
        <f t="shared" si="61"/>
        <v>0</v>
      </c>
      <c r="Z629" s="166"/>
      <c r="AM629" s="84"/>
      <c r="AN629"/>
    </row>
    <row r="630" spans="1:40" ht="15" customHeight="1">
      <c r="A630" s="93" t="s">
        <v>155</v>
      </c>
      <c r="B630" s="93" t="s">
        <v>156</v>
      </c>
      <c r="C630" s="93" t="s">
        <v>63</v>
      </c>
      <c r="D630" s="93" t="s">
        <v>157</v>
      </c>
      <c r="E630" s="93" t="s">
        <v>529</v>
      </c>
      <c r="F630" s="93" t="s">
        <v>530</v>
      </c>
      <c r="G630" s="93" t="s">
        <v>495</v>
      </c>
      <c r="H630" s="93" t="s">
        <v>520</v>
      </c>
      <c r="I630" s="94" t="s">
        <v>48</v>
      </c>
      <c r="J630" s="142" t="s">
        <v>86</v>
      </c>
      <c r="K630" s="94" t="s">
        <v>120</v>
      </c>
      <c r="L630" s="94" t="s">
        <v>536</v>
      </c>
      <c r="M630" s="94" t="s">
        <v>521</v>
      </c>
      <c r="N630" s="146" t="s">
        <v>1373</v>
      </c>
      <c r="O630" s="144" t="s">
        <v>531</v>
      </c>
      <c r="P630" s="144" t="s">
        <v>532</v>
      </c>
      <c r="Q630" s="142" t="s">
        <v>48</v>
      </c>
      <c r="R630" s="13"/>
      <c r="S630" s="145" t="s">
        <v>1183</v>
      </c>
      <c r="T630" s="217"/>
      <c r="U630" s="167">
        <v>0</v>
      </c>
      <c r="V630" s="167">
        <v>0</v>
      </c>
      <c r="W630" s="48" t="str">
        <f t="shared" si="59"/>
        <v>CRM_CMI</v>
      </c>
      <c r="X630" s="13" t="str">
        <f t="shared" si="60"/>
        <v>安徽移动</v>
      </c>
      <c r="Y630" s="37" t="str">
        <f t="shared" si="61"/>
        <v>0</v>
      </c>
      <c r="Z630" s="166"/>
      <c r="AM630" s="84"/>
      <c r="AN630"/>
    </row>
    <row r="631" spans="1:40" ht="15" customHeight="1">
      <c r="A631" s="93" t="s">
        <v>155</v>
      </c>
      <c r="B631" s="93" t="s">
        <v>156</v>
      </c>
      <c r="C631" s="93" t="s">
        <v>63</v>
      </c>
      <c r="D631" s="93" t="s">
        <v>157</v>
      </c>
      <c r="E631" s="93" t="s">
        <v>534</v>
      </c>
      <c r="F631" s="93" t="s">
        <v>535</v>
      </c>
      <c r="G631" s="93" t="s">
        <v>495</v>
      </c>
      <c r="H631" s="93" t="s">
        <v>520</v>
      </c>
      <c r="I631" s="94" t="s">
        <v>48</v>
      </c>
      <c r="J631" s="94" t="s">
        <v>48</v>
      </c>
      <c r="K631" s="94" t="s">
        <v>120</v>
      </c>
      <c r="L631" s="94" t="s">
        <v>536</v>
      </c>
      <c r="M631" s="94" t="s">
        <v>521</v>
      </c>
      <c r="N631" s="146" t="s">
        <v>1373</v>
      </c>
      <c r="O631" s="144" t="s">
        <v>531</v>
      </c>
      <c r="P631" s="144" t="s">
        <v>532</v>
      </c>
      <c r="Q631" s="142" t="s">
        <v>48</v>
      </c>
      <c r="R631" s="13"/>
      <c r="S631" s="145" t="s">
        <v>1183</v>
      </c>
      <c r="T631" s="217"/>
      <c r="U631" s="167">
        <v>0</v>
      </c>
      <c r="V631" s="167">
        <v>0</v>
      </c>
      <c r="W631" s="48" t="str">
        <f t="shared" si="59"/>
        <v>CRM_CMI</v>
      </c>
      <c r="X631" s="13" t="str">
        <f t="shared" si="60"/>
        <v>安徽移动</v>
      </c>
      <c r="Y631" s="37" t="str">
        <f t="shared" si="61"/>
        <v>0</v>
      </c>
      <c r="Z631" s="166"/>
      <c r="AM631" s="84"/>
      <c r="AN631"/>
    </row>
    <row r="632" spans="1:40" ht="15" customHeight="1">
      <c r="A632" s="93" t="s">
        <v>155</v>
      </c>
      <c r="B632" s="93" t="s">
        <v>156</v>
      </c>
      <c r="C632" s="93" t="s">
        <v>63</v>
      </c>
      <c r="D632" s="93" t="s">
        <v>157</v>
      </c>
      <c r="E632" s="93" t="s">
        <v>551</v>
      </c>
      <c r="F632" s="93" t="s">
        <v>552</v>
      </c>
      <c r="G632" s="93" t="s">
        <v>495</v>
      </c>
      <c r="H632" s="93" t="s">
        <v>520</v>
      </c>
      <c r="I632" s="94" t="s">
        <v>48</v>
      </c>
      <c r="J632" s="142" t="s">
        <v>86</v>
      </c>
      <c r="K632" s="94" t="s">
        <v>120</v>
      </c>
      <c r="L632" s="94" t="s">
        <v>536</v>
      </c>
      <c r="M632" s="94" t="s">
        <v>521</v>
      </c>
      <c r="N632" s="146" t="s">
        <v>1378</v>
      </c>
      <c r="O632" s="142" t="s">
        <v>531</v>
      </c>
      <c r="P632" s="142" t="s">
        <v>532</v>
      </c>
      <c r="Q632" s="142" t="s">
        <v>48</v>
      </c>
      <c r="R632" s="13"/>
      <c r="S632" s="145" t="s">
        <v>1183</v>
      </c>
      <c r="T632" s="217"/>
      <c r="U632" s="167">
        <v>0</v>
      </c>
      <c r="V632" s="167">
        <v>0</v>
      </c>
      <c r="W632" s="48" t="str">
        <f t="shared" si="59"/>
        <v>CRM_CMI</v>
      </c>
      <c r="X632" s="13" t="str">
        <f t="shared" si="60"/>
        <v>安徽移动</v>
      </c>
      <c r="Y632" s="37" t="str">
        <f t="shared" si="61"/>
        <v>0</v>
      </c>
      <c r="Z632" s="166"/>
      <c r="AM632" s="84"/>
      <c r="AN632"/>
    </row>
    <row r="633" spans="1:40" ht="15" customHeight="1">
      <c r="A633" s="93" t="s">
        <v>155</v>
      </c>
      <c r="B633" s="93" t="s">
        <v>156</v>
      </c>
      <c r="C633" s="93" t="s">
        <v>63</v>
      </c>
      <c r="D633" s="93" t="s">
        <v>157</v>
      </c>
      <c r="E633" s="93" t="s">
        <v>541</v>
      </c>
      <c r="F633" s="93" t="s">
        <v>542</v>
      </c>
      <c r="G633" s="93" t="s">
        <v>495</v>
      </c>
      <c r="H633" s="93" t="s">
        <v>520</v>
      </c>
      <c r="I633" s="94" t="s">
        <v>48</v>
      </c>
      <c r="J633" s="94" t="s">
        <v>48</v>
      </c>
      <c r="K633" s="94" t="s">
        <v>120</v>
      </c>
      <c r="L633" s="94" t="s">
        <v>536</v>
      </c>
      <c r="M633" s="94" t="s">
        <v>521</v>
      </c>
      <c r="N633" s="146" t="s">
        <v>1373</v>
      </c>
      <c r="O633" s="144" t="s">
        <v>1375</v>
      </c>
      <c r="P633" s="144" t="s">
        <v>1376</v>
      </c>
      <c r="Q633" s="142" t="s">
        <v>48</v>
      </c>
      <c r="R633" s="13"/>
      <c r="S633" s="145" t="s">
        <v>1183</v>
      </c>
      <c r="T633" s="217"/>
      <c r="U633" s="167">
        <v>0</v>
      </c>
      <c r="V633" s="167">
        <v>0</v>
      </c>
      <c r="W633" s="48" t="str">
        <f t="shared" si="59"/>
        <v>CRM_CMI</v>
      </c>
      <c r="X633" s="13" t="str">
        <f t="shared" si="60"/>
        <v>安徽移动</v>
      </c>
      <c r="Y633" s="37" t="str">
        <f t="shared" si="61"/>
        <v>0</v>
      </c>
      <c r="Z633" s="166"/>
      <c r="AM633" s="84"/>
      <c r="AN633"/>
    </row>
    <row r="634" spans="1:40" ht="15" customHeight="1">
      <c r="A634" s="93" t="s">
        <v>236</v>
      </c>
      <c r="B634" s="93" t="s">
        <v>14</v>
      </c>
      <c r="C634" s="93" t="s">
        <v>517</v>
      </c>
      <c r="D634" s="93" t="s">
        <v>518</v>
      </c>
      <c r="E634" s="93" t="s">
        <v>519</v>
      </c>
      <c r="F634" s="93" t="s">
        <v>518</v>
      </c>
      <c r="G634" s="93" t="s">
        <v>495</v>
      </c>
      <c r="H634" s="93" t="s">
        <v>520</v>
      </c>
      <c r="I634" s="94" t="s">
        <v>48</v>
      </c>
      <c r="J634" s="94" t="s">
        <v>48</v>
      </c>
      <c r="K634" s="94" t="s">
        <v>120</v>
      </c>
      <c r="L634" s="94" t="s">
        <v>533</v>
      </c>
      <c r="M634" s="93" t="s">
        <v>17</v>
      </c>
      <c r="N634" s="97" t="s">
        <v>1275</v>
      </c>
      <c r="O634" s="94" t="s">
        <v>523</v>
      </c>
      <c r="P634" s="94" t="s">
        <v>524</v>
      </c>
      <c r="Q634" s="96" t="s">
        <v>48</v>
      </c>
      <c r="R634" s="13"/>
      <c r="S634" s="145" t="s">
        <v>1183</v>
      </c>
      <c r="T634" s="217"/>
      <c r="U634" s="218">
        <v>335</v>
      </c>
      <c r="V634" s="219">
        <v>51</v>
      </c>
      <c r="W634" s="48" t="str">
        <f t="shared" si="59"/>
        <v>CRM_CMI</v>
      </c>
      <c r="X634" s="13" t="str">
        <f t="shared" si="60"/>
        <v>山西移动</v>
      </c>
      <c r="Y634" s="37" t="str">
        <f t="shared" si="61"/>
        <v>0</v>
      </c>
      <c r="Z634" s="166"/>
      <c r="AM634" s="84"/>
      <c r="AN634"/>
    </row>
    <row r="635" spans="1:40" ht="15" customHeight="1">
      <c r="A635" s="93" t="s">
        <v>236</v>
      </c>
      <c r="B635" s="93" t="s">
        <v>14</v>
      </c>
      <c r="C635" s="93" t="s">
        <v>63</v>
      </c>
      <c r="D635" s="93" t="s">
        <v>157</v>
      </c>
      <c r="E635" s="93" t="s">
        <v>529</v>
      </c>
      <c r="F635" s="93" t="s">
        <v>530</v>
      </c>
      <c r="G635" s="93" t="s">
        <v>495</v>
      </c>
      <c r="H635" s="93" t="s">
        <v>520</v>
      </c>
      <c r="I635" s="94" t="s">
        <v>48</v>
      </c>
      <c r="J635" s="94" t="s">
        <v>48</v>
      </c>
      <c r="K635" s="94" t="s">
        <v>120</v>
      </c>
      <c r="L635" s="94" t="s">
        <v>533</v>
      </c>
      <c r="M635" s="93" t="s">
        <v>17</v>
      </c>
      <c r="N635" s="97" t="s">
        <v>1275</v>
      </c>
      <c r="O635" s="94" t="s">
        <v>523</v>
      </c>
      <c r="P635" s="94" t="s">
        <v>524</v>
      </c>
      <c r="Q635" s="96" t="s">
        <v>48</v>
      </c>
      <c r="R635" s="13"/>
      <c r="S635" s="145" t="s">
        <v>1183</v>
      </c>
      <c r="T635" s="217"/>
      <c r="U635" s="218"/>
      <c r="V635" s="219"/>
      <c r="W635" s="48" t="str">
        <f t="shared" si="59"/>
        <v>CRM_CMI</v>
      </c>
      <c r="X635" s="13" t="str">
        <f t="shared" si="60"/>
        <v>山西移动</v>
      </c>
      <c r="Y635" s="37" t="str">
        <f t="shared" si="61"/>
        <v>0</v>
      </c>
      <c r="Z635" s="166"/>
      <c r="AM635" s="84"/>
      <c r="AN635"/>
    </row>
    <row r="636" spans="1:40" ht="15" customHeight="1">
      <c r="A636" s="93" t="s">
        <v>236</v>
      </c>
      <c r="B636" s="93" t="s">
        <v>14</v>
      </c>
      <c r="C636" s="93" t="s">
        <v>63</v>
      </c>
      <c r="D636" s="93" t="s">
        <v>157</v>
      </c>
      <c r="E636" s="93" t="s">
        <v>541</v>
      </c>
      <c r="F636" s="93" t="s">
        <v>542</v>
      </c>
      <c r="G636" s="93" t="s">
        <v>495</v>
      </c>
      <c r="H636" s="93" t="s">
        <v>520</v>
      </c>
      <c r="I636" s="94" t="s">
        <v>48</v>
      </c>
      <c r="J636" s="94" t="s">
        <v>48</v>
      </c>
      <c r="K636" s="94" t="s">
        <v>120</v>
      </c>
      <c r="L636" s="94" t="s">
        <v>533</v>
      </c>
      <c r="M636" s="93" t="s">
        <v>17</v>
      </c>
      <c r="N636" s="97" t="s">
        <v>1275</v>
      </c>
      <c r="O636" s="94" t="s">
        <v>523</v>
      </c>
      <c r="P636" s="94" t="s">
        <v>524</v>
      </c>
      <c r="Q636" s="96" t="s">
        <v>48</v>
      </c>
      <c r="R636" s="13"/>
      <c r="S636" s="145" t="s">
        <v>1183</v>
      </c>
      <c r="T636" s="217"/>
      <c r="U636" s="218"/>
      <c r="V636" s="219"/>
      <c r="W636" s="48" t="str">
        <f t="shared" si="59"/>
        <v>CRM_CMI</v>
      </c>
      <c r="X636" s="13" t="str">
        <f t="shared" si="60"/>
        <v>山西移动</v>
      </c>
      <c r="Y636" s="37" t="str">
        <f t="shared" si="61"/>
        <v>0</v>
      </c>
      <c r="Z636" s="166"/>
      <c r="AM636" s="84"/>
      <c r="AN636"/>
    </row>
    <row r="637" spans="1:40" ht="15" customHeight="1">
      <c r="A637" s="93" t="s">
        <v>236</v>
      </c>
      <c r="B637" s="93" t="s">
        <v>14</v>
      </c>
      <c r="C637" s="93" t="s">
        <v>63</v>
      </c>
      <c r="D637" s="93" t="s">
        <v>157</v>
      </c>
      <c r="E637" s="93" t="s">
        <v>547</v>
      </c>
      <c r="F637" s="93" t="s">
        <v>548</v>
      </c>
      <c r="G637" s="93" t="s">
        <v>495</v>
      </c>
      <c r="H637" s="93" t="s">
        <v>520</v>
      </c>
      <c r="I637" s="94" t="s">
        <v>48</v>
      </c>
      <c r="J637" s="94" t="s">
        <v>48</v>
      </c>
      <c r="K637" s="94" t="s">
        <v>120</v>
      </c>
      <c r="L637" s="94" t="s">
        <v>533</v>
      </c>
      <c r="M637" s="93" t="s">
        <v>17</v>
      </c>
      <c r="N637" s="97" t="s">
        <v>1275</v>
      </c>
      <c r="O637" s="94" t="s">
        <v>523</v>
      </c>
      <c r="P637" s="94" t="s">
        <v>524</v>
      </c>
      <c r="Q637" s="96" t="s">
        <v>48</v>
      </c>
      <c r="R637" s="13"/>
      <c r="S637" s="145" t="s">
        <v>1183</v>
      </c>
      <c r="T637" s="217"/>
      <c r="U637" s="218"/>
      <c r="V637" s="219"/>
      <c r="W637" s="48" t="str">
        <f t="shared" si="59"/>
        <v>CRM_CMI</v>
      </c>
      <c r="X637" s="13" t="str">
        <f t="shared" si="60"/>
        <v>山西移动</v>
      </c>
      <c r="Y637" s="37" t="str">
        <f t="shared" si="61"/>
        <v>0</v>
      </c>
      <c r="Z637" s="166"/>
      <c r="AM637" s="84"/>
      <c r="AN637"/>
    </row>
    <row r="638" spans="1:40" ht="15" customHeight="1">
      <c r="A638" s="93" t="s">
        <v>236</v>
      </c>
      <c r="B638" s="93" t="s">
        <v>14</v>
      </c>
      <c r="C638" s="93" t="s">
        <v>63</v>
      </c>
      <c r="D638" s="93" t="s">
        <v>157</v>
      </c>
      <c r="E638" s="93" t="s">
        <v>549</v>
      </c>
      <c r="F638" s="93" t="s">
        <v>550</v>
      </c>
      <c r="G638" s="93" t="s">
        <v>495</v>
      </c>
      <c r="H638" s="93" t="s">
        <v>520</v>
      </c>
      <c r="I638" s="94" t="s">
        <v>48</v>
      </c>
      <c r="J638" s="94" t="s">
        <v>48</v>
      </c>
      <c r="K638" s="94" t="s">
        <v>120</v>
      </c>
      <c r="L638" s="94" t="s">
        <v>533</v>
      </c>
      <c r="M638" s="93" t="s">
        <v>17</v>
      </c>
      <c r="N638" s="97" t="s">
        <v>1275</v>
      </c>
      <c r="O638" s="94" t="s">
        <v>523</v>
      </c>
      <c r="P638" s="94" t="s">
        <v>524</v>
      </c>
      <c r="Q638" s="96" t="s">
        <v>48</v>
      </c>
      <c r="R638" s="13"/>
      <c r="S638" s="145" t="s">
        <v>1183</v>
      </c>
      <c r="T638" s="217"/>
      <c r="U638" s="218"/>
      <c r="V638" s="219"/>
      <c r="W638" s="48" t="str">
        <f t="shared" si="59"/>
        <v>CRM_CMI</v>
      </c>
      <c r="X638" s="13" t="str">
        <f t="shared" si="60"/>
        <v>山西移动</v>
      </c>
      <c r="Y638" s="37" t="str">
        <f t="shared" si="61"/>
        <v>0</v>
      </c>
      <c r="Z638" s="166"/>
      <c r="AM638" s="84"/>
      <c r="AN638"/>
    </row>
    <row r="639" spans="1:40" ht="15" customHeight="1">
      <c r="A639" s="93" t="s">
        <v>236</v>
      </c>
      <c r="B639" s="93" t="s">
        <v>14</v>
      </c>
      <c r="C639" s="93" t="s">
        <v>63</v>
      </c>
      <c r="D639" s="93" t="s">
        <v>157</v>
      </c>
      <c r="E639" s="93" t="s">
        <v>551</v>
      </c>
      <c r="F639" s="93" t="s">
        <v>552</v>
      </c>
      <c r="G639" s="93" t="s">
        <v>495</v>
      </c>
      <c r="H639" s="93" t="s">
        <v>520</v>
      </c>
      <c r="I639" s="94" t="s">
        <v>48</v>
      </c>
      <c r="J639" s="94" t="s">
        <v>48</v>
      </c>
      <c r="K639" s="94" t="s">
        <v>120</v>
      </c>
      <c r="L639" s="94" t="s">
        <v>533</v>
      </c>
      <c r="M639" s="93" t="s">
        <v>17</v>
      </c>
      <c r="N639" s="97" t="s">
        <v>1275</v>
      </c>
      <c r="O639" s="94" t="s">
        <v>523</v>
      </c>
      <c r="P639" s="94" t="s">
        <v>524</v>
      </c>
      <c r="Q639" s="96" t="s">
        <v>48</v>
      </c>
      <c r="R639" s="13"/>
      <c r="S639" s="145" t="s">
        <v>1183</v>
      </c>
      <c r="T639" s="217"/>
      <c r="U639" s="218"/>
      <c r="V639" s="219"/>
      <c r="W639" s="48" t="str">
        <f t="shared" si="59"/>
        <v>CRM_CMI</v>
      </c>
      <c r="X639" s="13" t="str">
        <f t="shared" si="60"/>
        <v>山西移动</v>
      </c>
      <c r="Y639" s="37" t="str">
        <f t="shared" si="61"/>
        <v>0</v>
      </c>
      <c r="Z639" s="166"/>
      <c r="AM639" s="84"/>
      <c r="AN639"/>
    </row>
    <row r="640" spans="1:40" ht="15" customHeight="1">
      <c r="A640" s="93" t="s">
        <v>236</v>
      </c>
      <c r="B640" s="93" t="s">
        <v>14</v>
      </c>
      <c r="C640" s="93" t="s">
        <v>63</v>
      </c>
      <c r="D640" s="93" t="s">
        <v>157</v>
      </c>
      <c r="E640" s="93" t="s">
        <v>556</v>
      </c>
      <c r="F640" s="93" t="s">
        <v>557</v>
      </c>
      <c r="G640" s="93" t="s">
        <v>495</v>
      </c>
      <c r="H640" s="93" t="s">
        <v>520</v>
      </c>
      <c r="I640" s="94" t="s">
        <v>48</v>
      </c>
      <c r="J640" s="94" t="s">
        <v>48</v>
      </c>
      <c r="K640" s="94" t="s">
        <v>120</v>
      </c>
      <c r="L640" s="94" t="s">
        <v>533</v>
      </c>
      <c r="M640" s="93" t="s">
        <v>17</v>
      </c>
      <c r="N640" s="97" t="s">
        <v>1275</v>
      </c>
      <c r="O640" s="94" t="s">
        <v>523</v>
      </c>
      <c r="P640" s="94" t="s">
        <v>524</v>
      </c>
      <c r="Q640" s="96" t="s">
        <v>48</v>
      </c>
      <c r="R640" s="13"/>
      <c r="S640" s="145" t="s">
        <v>1183</v>
      </c>
      <c r="T640" s="217"/>
      <c r="U640" s="218"/>
      <c r="V640" s="219"/>
      <c r="W640" s="48" t="str">
        <f t="shared" si="59"/>
        <v>CRM_CMI</v>
      </c>
      <c r="X640" s="13" t="str">
        <f t="shared" si="60"/>
        <v>山西移动</v>
      </c>
      <c r="Y640" s="37" t="str">
        <f t="shared" si="61"/>
        <v>0</v>
      </c>
      <c r="Z640" s="166"/>
      <c r="AM640" s="84"/>
      <c r="AN640"/>
    </row>
    <row r="641" spans="1:40" ht="15" customHeight="1">
      <c r="A641" s="93" t="s">
        <v>236</v>
      </c>
      <c r="B641" s="93" t="s">
        <v>14</v>
      </c>
      <c r="C641" s="93" t="s">
        <v>63</v>
      </c>
      <c r="D641" s="93" t="s">
        <v>157</v>
      </c>
      <c r="E641" s="93" t="s">
        <v>555</v>
      </c>
      <c r="F641" s="93" t="s">
        <v>272</v>
      </c>
      <c r="G641" s="93" t="s">
        <v>495</v>
      </c>
      <c r="H641" s="93" t="s">
        <v>520</v>
      </c>
      <c r="I641" s="94" t="s">
        <v>48</v>
      </c>
      <c r="J641" s="94" t="s">
        <v>48</v>
      </c>
      <c r="K641" s="94" t="s">
        <v>120</v>
      </c>
      <c r="L641" s="94" t="s">
        <v>533</v>
      </c>
      <c r="M641" s="93" t="s">
        <v>17</v>
      </c>
      <c r="N641" s="97" t="s">
        <v>1275</v>
      </c>
      <c r="O641" s="94" t="s">
        <v>523</v>
      </c>
      <c r="P641" s="94" t="s">
        <v>524</v>
      </c>
      <c r="Q641" s="96" t="s">
        <v>48</v>
      </c>
      <c r="R641" s="13"/>
      <c r="S641" s="145" t="s">
        <v>1183</v>
      </c>
      <c r="T641" s="217"/>
      <c r="U641" s="218"/>
      <c r="V641" s="219"/>
      <c r="W641" s="48" t="str">
        <f t="shared" si="59"/>
        <v>CRM_CMI</v>
      </c>
      <c r="X641" s="13" t="str">
        <f t="shared" si="60"/>
        <v>山西移动</v>
      </c>
      <c r="Y641" s="37" t="str">
        <f t="shared" si="61"/>
        <v>0</v>
      </c>
      <c r="Z641" s="166"/>
      <c r="AM641" s="84"/>
      <c r="AN641"/>
    </row>
    <row r="642" spans="1:40" ht="15" customHeight="1">
      <c r="A642" s="93" t="s">
        <v>239</v>
      </c>
      <c r="B642" s="93" t="s">
        <v>240</v>
      </c>
      <c r="C642" s="93" t="s">
        <v>63</v>
      </c>
      <c r="D642" s="93" t="s">
        <v>157</v>
      </c>
      <c r="E642" s="93" t="s">
        <v>541</v>
      </c>
      <c r="F642" s="93" t="s">
        <v>542</v>
      </c>
      <c r="G642" s="93" t="s">
        <v>495</v>
      </c>
      <c r="H642" s="93" t="s">
        <v>520</v>
      </c>
      <c r="I642" s="93" t="s">
        <v>48</v>
      </c>
      <c r="J642" s="93" t="s">
        <v>48</v>
      </c>
      <c r="K642" s="93" t="s">
        <v>120</v>
      </c>
      <c r="L642" s="93" t="s">
        <v>569</v>
      </c>
      <c r="M642" s="93" t="s">
        <v>17</v>
      </c>
      <c r="N642" s="97" t="s">
        <v>1275</v>
      </c>
      <c r="O642" s="95" t="s">
        <v>1283</v>
      </c>
      <c r="P642" s="95" t="s">
        <v>1284</v>
      </c>
      <c r="Q642" s="96" t="s">
        <v>48</v>
      </c>
      <c r="R642" s="13"/>
      <c r="S642" s="145" t="s">
        <v>1183</v>
      </c>
      <c r="T642" s="217"/>
      <c r="U642" s="218">
        <v>119</v>
      </c>
      <c r="V642" s="219">
        <v>116</v>
      </c>
      <c r="W642" s="48" t="str">
        <f t="shared" ref="W642:W705" si="62">IFERROR(IF(G642="CRM_CUI",G642,(IF(G642="CRM_CMI",G642,MID(G642,1,FIND("_",G642)-1)))),G642)</f>
        <v>CRM_CMI</v>
      </c>
      <c r="X642" s="13" t="str">
        <f t="shared" ref="X642:X705" si="63">MID(A642,5,LEN(A642)-4)</f>
        <v>四川移动</v>
      </c>
      <c r="Y642" s="37" t="str">
        <f t="shared" ref="Y642:Y705" si="64">IF(N642=O642,IF(N642="","0","1"),IF(N642=P642,IF(N642="","0","1"),IF(O642=P642,IF(O642="","0","1"),IF(N642="","0","0"))))</f>
        <v>0</v>
      </c>
      <c r="Z642" s="166"/>
      <c r="AM642" s="84"/>
      <c r="AN642"/>
    </row>
    <row r="643" spans="1:40" ht="15" customHeight="1">
      <c r="A643" s="93" t="s">
        <v>239</v>
      </c>
      <c r="B643" s="93" t="s">
        <v>240</v>
      </c>
      <c r="C643" s="93" t="s">
        <v>63</v>
      </c>
      <c r="D643" s="93" t="s">
        <v>157</v>
      </c>
      <c r="E643" s="93" t="s">
        <v>529</v>
      </c>
      <c r="F643" s="93" t="s">
        <v>530</v>
      </c>
      <c r="G643" s="93" t="s">
        <v>495</v>
      </c>
      <c r="H643" s="93" t="s">
        <v>520</v>
      </c>
      <c r="I643" s="94" t="s">
        <v>48</v>
      </c>
      <c r="J643" s="94" t="s">
        <v>48</v>
      </c>
      <c r="K643" s="94" t="s">
        <v>120</v>
      </c>
      <c r="L643" s="94" t="s">
        <v>1285</v>
      </c>
      <c r="M643" s="94" t="s">
        <v>17</v>
      </c>
      <c r="N643" s="97" t="s">
        <v>1275</v>
      </c>
      <c r="O643" s="149" t="s">
        <v>1283</v>
      </c>
      <c r="P643" s="149" t="s">
        <v>1284</v>
      </c>
      <c r="Q643" s="94" t="s">
        <v>48</v>
      </c>
      <c r="R643" s="13"/>
      <c r="S643" s="145" t="s">
        <v>1183</v>
      </c>
      <c r="T643" s="217"/>
      <c r="U643" s="218"/>
      <c r="V643" s="219"/>
      <c r="W643" s="48" t="str">
        <f t="shared" si="62"/>
        <v>CRM_CMI</v>
      </c>
      <c r="X643" s="13" t="str">
        <f t="shared" si="63"/>
        <v>四川移动</v>
      </c>
      <c r="Y643" s="37" t="str">
        <f t="shared" si="64"/>
        <v>0</v>
      </c>
      <c r="Z643" s="166"/>
      <c r="AM643" s="84"/>
      <c r="AN643"/>
    </row>
    <row r="644" spans="1:40" ht="15" customHeight="1">
      <c r="A644" s="93" t="s">
        <v>239</v>
      </c>
      <c r="B644" s="93" t="s">
        <v>240</v>
      </c>
      <c r="C644" s="93" t="s">
        <v>63</v>
      </c>
      <c r="D644" s="93" t="s">
        <v>157</v>
      </c>
      <c r="E644" s="93" t="s">
        <v>551</v>
      </c>
      <c r="F644" s="93" t="s">
        <v>552</v>
      </c>
      <c r="G644" s="93" t="s">
        <v>495</v>
      </c>
      <c r="H644" s="93" t="s">
        <v>520</v>
      </c>
      <c r="I644" s="94" t="s">
        <v>48</v>
      </c>
      <c r="J644" s="94" t="s">
        <v>48</v>
      </c>
      <c r="K644" s="94" t="s">
        <v>120</v>
      </c>
      <c r="L644" s="94" t="s">
        <v>1285</v>
      </c>
      <c r="M644" s="94" t="s">
        <v>17</v>
      </c>
      <c r="N644" s="97" t="s">
        <v>1275</v>
      </c>
      <c r="O644" s="149" t="s">
        <v>1283</v>
      </c>
      <c r="P644" s="149" t="s">
        <v>1284</v>
      </c>
      <c r="Q644" s="94" t="s">
        <v>48</v>
      </c>
      <c r="R644" s="13"/>
      <c r="S644" s="145" t="s">
        <v>1183</v>
      </c>
      <c r="T644" s="217"/>
      <c r="U644" s="218"/>
      <c r="V644" s="219"/>
      <c r="W644" s="48" t="str">
        <f t="shared" si="62"/>
        <v>CRM_CMI</v>
      </c>
      <c r="X644" s="13" t="str">
        <f t="shared" si="63"/>
        <v>四川移动</v>
      </c>
      <c r="Y644" s="37" t="str">
        <f t="shared" si="64"/>
        <v>0</v>
      </c>
      <c r="Z644" s="166"/>
      <c r="AM644" s="84"/>
      <c r="AN644"/>
    </row>
    <row r="645" spans="1:40" ht="15" customHeight="1">
      <c r="A645" s="93" t="s">
        <v>239</v>
      </c>
      <c r="B645" s="93" t="s">
        <v>240</v>
      </c>
      <c r="C645" s="93" t="s">
        <v>63</v>
      </c>
      <c r="D645" s="93" t="s">
        <v>157</v>
      </c>
      <c r="E645" s="93" t="s">
        <v>556</v>
      </c>
      <c r="F645" s="93" t="s">
        <v>557</v>
      </c>
      <c r="G645" s="93" t="s">
        <v>495</v>
      </c>
      <c r="H645" s="93" t="s">
        <v>520</v>
      </c>
      <c r="I645" s="93" t="s">
        <v>48</v>
      </c>
      <c r="J645" s="93" t="s">
        <v>48</v>
      </c>
      <c r="K645" s="93" t="s">
        <v>120</v>
      </c>
      <c r="L645" s="93" t="s">
        <v>569</v>
      </c>
      <c r="M645" s="93" t="s">
        <v>17</v>
      </c>
      <c r="N645" s="97" t="s">
        <v>1275</v>
      </c>
      <c r="O645" s="95" t="s">
        <v>1283</v>
      </c>
      <c r="P645" s="95" t="s">
        <v>1284</v>
      </c>
      <c r="Q645" s="96" t="s">
        <v>48</v>
      </c>
      <c r="R645" s="13"/>
      <c r="S645" s="145" t="s">
        <v>1183</v>
      </c>
      <c r="T645" s="217"/>
      <c r="U645" s="218"/>
      <c r="V645" s="219"/>
      <c r="W645" s="48" t="str">
        <f t="shared" si="62"/>
        <v>CRM_CMI</v>
      </c>
      <c r="X645" s="13" t="str">
        <f t="shared" si="63"/>
        <v>四川移动</v>
      </c>
      <c r="Y645" s="37" t="str">
        <f t="shared" si="64"/>
        <v>0</v>
      </c>
      <c r="Z645" s="166"/>
      <c r="AM645" s="84"/>
      <c r="AN645"/>
    </row>
    <row r="646" spans="1:40" ht="15" customHeight="1">
      <c r="A646" s="93" t="s">
        <v>239</v>
      </c>
      <c r="B646" s="93" t="s">
        <v>240</v>
      </c>
      <c r="C646" s="93" t="s">
        <v>63</v>
      </c>
      <c r="D646" s="93" t="s">
        <v>157</v>
      </c>
      <c r="E646" s="93" t="s">
        <v>534</v>
      </c>
      <c r="F646" s="93" t="s">
        <v>535</v>
      </c>
      <c r="G646" s="93" t="s">
        <v>495</v>
      </c>
      <c r="H646" s="93" t="s">
        <v>520</v>
      </c>
      <c r="I646" s="93" t="s">
        <v>48</v>
      </c>
      <c r="J646" s="93" t="s">
        <v>48</v>
      </c>
      <c r="K646" s="93" t="s">
        <v>120</v>
      </c>
      <c r="L646" s="93" t="s">
        <v>569</v>
      </c>
      <c r="M646" s="93" t="s">
        <v>17</v>
      </c>
      <c r="N646" s="97" t="s">
        <v>1282</v>
      </c>
      <c r="O646" s="148" t="s">
        <v>1283</v>
      </c>
      <c r="P646" s="148" t="s">
        <v>1284</v>
      </c>
      <c r="Q646" s="96" t="s">
        <v>48</v>
      </c>
      <c r="R646" s="13"/>
      <c r="S646" s="145" t="s">
        <v>1183</v>
      </c>
      <c r="T646" s="217"/>
      <c r="U646" s="218"/>
      <c r="V646" s="219"/>
      <c r="W646" s="48" t="str">
        <f t="shared" si="62"/>
        <v>CRM_CMI</v>
      </c>
      <c r="X646" s="13" t="str">
        <f t="shared" si="63"/>
        <v>四川移动</v>
      </c>
      <c r="Y646" s="37" t="str">
        <f t="shared" si="64"/>
        <v>0</v>
      </c>
      <c r="Z646" s="166"/>
      <c r="AM646" s="84"/>
      <c r="AN646"/>
    </row>
    <row r="647" spans="1:40" ht="15" customHeight="1">
      <c r="A647" s="93" t="s">
        <v>155</v>
      </c>
      <c r="B647" s="93" t="s">
        <v>156</v>
      </c>
      <c r="C647" s="93" t="s">
        <v>63</v>
      </c>
      <c r="D647" s="93" t="s">
        <v>157</v>
      </c>
      <c r="E647" s="93" t="s">
        <v>547</v>
      </c>
      <c r="F647" s="93" t="s">
        <v>548</v>
      </c>
      <c r="G647" s="93" t="s">
        <v>495</v>
      </c>
      <c r="H647" s="93" t="s">
        <v>520</v>
      </c>
      <c r="I647" s="94" t="s">
        <v>48</v>
      </c>
      <c r="J647" s="94" t="s">
        <v>48</v>
      </c>
      <c r="K647" s="94" t="s">
        <v>120</v>
      </c>
      <c r="L647" s="94" t="s">
        <v>536</v>
      </c>
      <c r="M647" s="94" t="s">
        <v>521</v>
      </c>
      <c r="N647" s="147" t="s">
        <v>1377</v>
      </c>
      <c r="O647" s="144" t="s">
        <v>577</v>
      </c>
      <c r="P647" s="144" t="s">
        <v>578</v>
      </c>
      <c r="Q647" s="142" t="s">
        <v>48</v>
      </c>
      <c r="R647" s="13"/>
      <c r="S647" s="145" t="s">
        <v>1183</v>
      </c>
      <c r="T647" s="217"/>
      <c r="U647" s="167">
        <v>0</v>
      </c>
      <c r="V647" s="167">
        <v>0</v>
      </c>
      <c r="W647" s="48" t="str">
        <f t="shared" si="62"/>
        <v>CRM_CMI</v>
      </c>
      <c r="X647" s="13" t="str">
        <f t="shared" si="63"/>
        <v>安徽移动</v>
      </c>
      <c r="Y647" s="37" t="str">
        <f t="shared" si="64"/>
        <v>0</v>
      </c>
      <c r="Z647" s="166"/>
      <c r="AM647" s="84"/>
      <c r="AN647"/>
    </row>
    <row r="648" spans="1:40" ht="15" customHeight="1">
      <c r="A648" s="93" t="s">
        <v>155</v>
      </c>
      <c r="B648" s="93" t="s">
        <v>156</v>
      </c>
      <c r="C648" s="93" t="s">
        <v>63</v>
      </c>
      <c r="D648" s="93" t="s">
        <v>157</v>
      </c>
      <c r="E648" s="93" t="s">
        <v>555</v>
      </c>
      <c r="F648" s="93" t="s">
        <v>272</v>
      </c>
      <c r="G648" s="93" t="s">
        <v>495</v>
      </c>
      <c r="H648" s="93" t="s">
        <v>520</v>
      </c>
      <c r="I648" s="94" t="s">
        <v>48</v>
      </c>
      <c r="J648" s="94" t="s">
        <v>48</v>
      </c>
      <c r="K648" s="94" t="s">
        <v>120</v>
      </c>
      <c r="L648" s="94" t="s">
        <v>536</v>
      </c>
      <c r="M648" s="94" t="s">
        <v>521</v>
      </c>
      <c r="N648" s="147" t="s">
        <v>1380</v>
      </c>
      <c r="O648" s="144" t="s">
        <v>577</v>
      </c>
      <c r="P648" s="144" t="s">
        <v>578</v>
      </c>
      <c r="Q648" s="142" t="s">
        <v>48</v>
      </c>
      <c r="R648" s="13"/>
      <c r="S648" s="145" t="s">
        <v>1183</v>
      </c>
      <c r="T648" s="167">
        <v>7</v>
      </c>
      <c r="U648" s="167">
        <v>0</v>
      </c>
      <c r="V648" s="167">
        <v>0</v>
      </c>
      <c r="W648" s="48" t="str">
        <f t="shared" si="62"/>
        <v>CRM_CMI</v>
      </c>
      <c r="X648" s="13" t="str">
        <f t="shared" si="63"/>
        <v>安徽移动</v>
      </c>
      <c r="Y648" s="37" t="str">
        <f t="shared" si="64"/>
        <v>0</v>
      </c>
      <c r="Z648" s="166"/>
      <c r="AM648" s="84"/>
      <c r="AN648"/>
    </row>
    <row r="649" spans="1:40" ht="15" customHeight="1">
      <c r="A649" s="48" t="s">
        <v>155</v>
      </c>
      <c r="B649" s="48" t="s">
        <v>156</v>
      </c>
      <c r="C649" s="48" t="s">
        <v>63</v>
      </c>
      <c r="D649" s="48" t="s">
        <v>157</v>
      </c>
      <c r="E649" s="48" t="s">
        <v>1046</v>
      </c>
      <c r="F649" s="48" t="s">
        <v>1047</v>
      </c>
      <c r="G649" s="48" t="s">
        <v>494</v>
      </c>
      <c r="H649" s="48" t="s">
        <v>520</v>
      </c>
      <c r="I649" s="171" t="s">
        <v>48</v>
      </c>
      <c r="J649" s="171" t="s">
        <v>48</v>
      </c>
      <c r="K649" s="171" t="s">
        <v>120</v>
      </c>
      <c r="L649" s="171" t="s">
        <v>1041</v>
      </c>
      <c r="M649" s="171" t="s">
        <v>521</v>
      </c>
      <c r="N649" s="172" t="s">
        <v>1048</v>
      </c>
      <c r="O649" s="173" t="s">
        <v>531</v>
      </c>
      <c r="P649" s="173" t="s">
        <v>532</v>
      </c>
      <c r="Q649" s="172" t="s">
        <v>48</v>
      </c>
      <c r="R649" s="13"/>
      <c r="S649" s="13" t="s">
        <v>1183</v>
      </c>
      <c r="T649" s="217">
        <v>152</v>
      </c>
      <c r="U649" s="167">
        <v>0</v>
      </c>
      <c r="V649" s="167">
        <v>0</v>
      </c>
      <c r="W649" s="48" t="str">
        <f t="shared" si="62"/>
        <v>CRMPD</v>
      </c>
      <c r="X649" s="13" t="str">
        <f t="shared" si="63"/>
        <v>安徽移动</v>
      </c>
      <c r="Y649" s="37" t="str">
        <f t="shared" si="64"/>
        <v>0</v>
      </c>
      <c r="Z649" s="166"/>
      <c r="AM649" s="84"/>
      <c r="AN649"/>
    </row>
    <row r="650" spans="1:40" ht="15" customHeight="1">
      <c r="A650" s="48" t="s">
        <v>155</v>
      </c>
      <c r="B650" s="48" t="s">
        <v>156</v>
      </c>
      <c r="C650" s="48" t="s">
        <v>63</v>
      </c>
      <c r="D650" s="48" t="s">
        <v>157</v>
      </c>
      <c r="E650" s="48" t="s">
        <v>1052</v>
      </c>
      <c r="F650" s="48" t="s">
        <v>1053</v>
      </c>
      <c r="G650" s="48" t="s">
        <v>494</v>
      </c>
      <c r="H650" s="48" t="s">
        <v>520</v>
      </c>
      <c r="I650" s="171" t="s">
        <v>48</v>
      </c>
      <c r="J650" s="171" t="s">
        <v>48</v>
      </c>
      <c r="K650" s="171" t="s">
        <v>120</v>
      </c>
      <c r="L650" s="171" t="s">
        <v>1041</v>
      </c>
      <c r="M650" s="171" t="s">
        <v>521</v>
      </c>
      <c r="N650" s="172" t="s">
        <v>1048</v>
      </c>
      <c r="O650" s="173" t="s">
        <v>531</v>
      </c>
      <c r="P650" s="173" t="s">
        <v>532</v>
      </c>
      <c r="Q650" s="172" t="s">
        <v>48</v>
      </c>
      <c r="R650" s="13"/>
      <c r="S650" s="13" t="s">
        <v>1183</v>
      </c>
      <c r="T650" s="217"/>
      <c r="U650" s="167">
        <v>0</v>
      </c>
      <c r="V650" s="167">
        <v>0</v>
      </c>
      <c r="W650" s="48" t="str">
        <f t="shared" si="62"/>
        <v>CRMPD</v>
      </c>
      <c r="X650" s="13" t="str">
        <f t="shared" si="63"/>
        <v>安徽移动</v>
      </c>
      <c r="Y650" s="37" t="str">
        <f t="shared" si="64"/>
        <v>0</v>
      </c>
      <c r="Z650" s="166"/>
      <c r="AM650" s="84"/>
      <c r="AN650"/>
    </row>
    <row r="651" spans="1:40" ht="15" customHeight="1">
      <c r="A651" s="48" t="s">
        <v>155</v>
      </c>
      <c r="B651" s="48" t="s">
        <v>156</v>
      </c>
      <c r="C651" s="48" t="s">
        <v>63</v>
      </c>
      <c r="D651" s="48" t="s">
        <v>157</v>
      </c>
      <c r="E651" s="48" t="s">
        <v>1054</v>
      </c>
      <c r="F651" s="48" t="s">
        <v>1055</v>
      </c>
      <c r="G651" s="48" t="s">
        <v>494</v>
      </c>
      <c r="H651" s="48" t="s">
        <v>599</v>
      </c>
      <c r="I651" s="171" t="s">
        <v>48</v>
      </c>
      <c r="J651" s="171" t="s">
        <v>48</v>
      </c>
      <c r="K651" s="171" t="s">
        <v>120</v>
      </c>
      <c r="L651" s="171" t="s">
        <v>1041</v>
      </c>
      <c r="M651" s="171" t="s">
        <v>521</v>
      </c>
      <c r="N651" s="172" t="s">
        <v>1048</v>
      </c>
      <c r="O651" s="173" t="s">
        <v>531</v>
      </c>
      <c r="P651" s="173" t="s">
        <v>532</v>
      </c>
      <c r="Q651" s="172" t="s">
        <v>48</v>
      </c>
      <c r="R651" s="13"/>
      <c r="S651" s="13" t="s">
        <v>1183</v>
      </c>
      <c r="T651" s="217">
        <v>29</v>
      </c>
      <c r="U651" s="167">
        <v>0</v>
      </c>
      <c r="V651" s="167">
        <v>0</v>
      </c>
      <c r="W651" s="48" t="str">
        <f t="shared" si="62"/>
        <v>CRMPD</v>
      </c>
      <c r="X651" s="13" t="str">
        <f t="shared" si="63"/>
        <v>安徽移动</v>
      </c>
      <c r="Y651" s="37" t="str">
        <f t="shared" si="64"/>
        <v>0</v>
      </c>
      <c r="Z651" s="166"/>
      <c r="AM651" s="84"/>
      <c r="AN651"/>
    </row>
    <row r="652" spans="1:40" ht="15" customHeight="1">
      <c r="A652" s="48" t="s">
        <v>155</v>
      </c>
      <c r="B652" s="48" t="s">
        <v>156</v>
      </c>
      <c r="C652" s="48" t="s">
        <v>63</v>
      </c>
      <c r="D652" s="48" t="s">
        <v>157</v>
      </c>
      <c r="E652" s="48" t="s">
        <v>1060</v>
      </c>
      <c r="F652" s="48" t="s">
        <v>1061</v>
      </c>
      <c r="G652" s="48" t="s">
        <v>494</v>
      </c>
      <c r="H652" s="48" t="s">
        <v>1062</v>
      </c>
      <c r="I652" s="171" t="s">
        <v>48</v>
      </c>
      <c r="J652" s="171" t="s">
        <v>48</v>
      </c>
      <c r="K652" s="171" t="s">
        <v>120</v>
      </c>
      <c r="L652" s="171" t="s">
        <v>1041</v>
      </c>
      <c r="M652" s="171" t="s">
        <v>521</v>
      </c>
      <c r="N652" s="172" t="s">
        <v>1048</v>
      </c>
      <c r="O652" s="173" t="s">
        <v>531</v>
      </c>
      <c r="P652" s="173" t="s">
        <v>532</v>
      </c>
      <c r="Q652" s="172" t="s">
        <v>48</v>
      </c>
      <c r="R652" s="13"/>
      <c r="S652" s="13" t="s">
        <v>1183</v>
      </c>
      <c r="T652" s="217"/>
      <c r="U652" s="167">
        <v>0</v>
      </c>
      <c r="V652" s="167">
        <v>0</v>
      </c>
      <c r="W652" s="48" t="str">
        <f t="shared" si="62"/>
        <v>CRMPD</v>
      </c>
      <c r="X652" s="13" t="str">
        <f t="shared" si="63"/>
        <v>安徽移动</v>
      </c>
      <c r="Y652" s="37" t="str">
        <f t="shared" si="64"/>
        <v>0</v>
      </c>
      <c r="Z652" s="166"/>
      <c r="AM652" s="84"/>
      <c r="AN652"/>
    </row>
    <row r="653" spans="1:40" ht="15" customHeight="1">
      <c r="A653" s="48" t="s">
        <v>155</v>
      </c>
      <c r="B653" s="48" t="s">
        <v>156</v>
      </c>
      <c r="C653" s="48" t="s">
        <v>165</v>
      </c>
      <c r="D653" s="48" t="s">
        <v>166</v>
      </c>
      <c r="E653" s="48" t="s">
        <v>1046</v>
      </c>
      <c r="F653" s="48" t="s">
        <v>1047</v>
      </c>
      <c r="G653" s="48" t="s">
        <v>494</v>
      </c>
      <c r="H653" s="48" t="s">
        <v>520</v>
      </c>
      <c r="I653" s="171" t="s">
        <v>48</v>
      </c>
      <c r="J653" s="171" t="s">
        <v>48</v>
      </c>
      <c r="K653" s="171" t="s">
        <v>120</v>
      </c>
      <c r="L653" s="171" t="s">
        <v>1041</v>
      </c>
      <c r="M653" s="171" t="s">
        <v>521</v>
      </c>
      <c r="N653" s="172" t="s">
        <v>1048</v>
      </c>
      <c r="O653" s="173" t="s">
        <v>531</v>
      </c>
      <c r="P653" s="173" t="s">
        <v>532</v>
      </c>
      <c r="Q653" s="172" t="s">
        <v>48</v>
      </c>
      <c r="R653" s="13"/>
      <c r="S653" s="48" t="s">
        <v>1183</v>
      </c>
      <c r="T653" s="217">
        <v>152</v>
      </c>
      <c r="U653" s="167">
        <v>0</v>
      </c>
      <c r="V653" s="167">
        <v>0</v>
      </c>
      <c r="W653" s="48" t="str">
        <f t="shared" si="62"/>
        <v>CRMPD</v>
      </c>
      <c r="X653" s="13" t="str">
        <f t="shared" si="63"/>
        <v>安徽移动</v>
      </c>
      <c r="Y653" s="37" t="str">
        <f t="shared" si="64"/>
        <v>0</v>
      </c>
      <c r="Z653" s="166"/>
      <c r="AM653" s="84"/>
      <c r="AN653"/>
    </row>
    <row r="654" spans="1:40" ht="15" customHeight="1">
      <c r="A654" s="48" t="s">
        <v>155</v>
      </c>
      <c r="B654" s="48" t="s">
        <v>156</v>
      </c>
      <c r="C654" s="48" t="s">
        <v>94</v>
      </c>
      <c r="D654" s="48" t="s">
        <v>95</v>
      </c>
      <c r="E654" s="48" t="s">
        <v>1046</v>
      </c>
      <c r="F654" s="48" t="s">
        <v>1047</v>
      </c>
      <c r="G654" s="48" t="s">
        <v>494</v>
      </c>
      <c r="H654" s="48" t="s">
        <v>520</v>
      </c>
      <c r="I654" s="171" t="s">
        <v>48</v>
      </c>
      <c r="J654" s="171" t="s">
        <v>48</v>
      </c>
      <c r="K654" s="171" t="s">
        <v>120</v>
      </c>
      <c r="L654" s="171" t="s">
        <v>1008</v>
      </c>
      <c r="M654" s="171" t="s">
        <v>56</v>
      </c>
      <c r="N654" s="172" t="s">
        <v>1048</v>
      </c>
      <c r="O654" s="173" t="s">
        <v>531</v>
      </c>
      <c r="P654" s="173" t="s">
        <v>532</v>
      </c>
      <c r="Q654" s="172" t="s">
        <v>48</v>
      </c>
      <c r="R654" s="13"/>
      <c r="S654" s="48" t="s">
        <v>1183</v>
      </c>
      <c r="T654" s="217"/>
      <c r="U654" s="167">
        <v>0</v>
      </c>
      <c r="V654" s="167">
        <v>0</v>
      </c>
      <c r="W654" s="48" t="str">
        <f t="shared" si="62"/>
        <v>CRMPD</v>
      </c>
      <c r="X654" s="13" t="str">
        <f t="shared" si="63"/>
        <v>安徽移动</v>
      </c>
      <c r="Y654" s="37" t="str">
        <f t="shared" si="64"/>
        <v>0</v>
      </c>
      <c r="Z654" s="166"/>
      <c r="AM654" s="84"/>
      <c r="AN654"/>
    </row>
    <row r="655" spans="1:40" ht="15" customHeight="1">
      <c r="A655" s="48" t="s">
        <v>239</v>
      </c>
      <c r="B655" s="48" t="s">
        <v>240</v>
      </c>
      <c r="C655" s="48" t="s">
        <v>63</v>
      </c>
      <c r="D655" s="48" t="s">
        <v>157</v>
      </c>
      <c r="E655" s="48" t="s">
        <v>1046</v>
      </c>
      <c r="F655" s="48" t="s">
        <v>1047</v>
      </c>
      <c r="G655" s="48" t="s">
        <v>494</v>
      </c>
      <c r="H655" s="48" t="s">
        <v>520</v>
      </c>
      <c r="I655" s="13" t="s">
        <v>48</v>
      </c>
      <c r="J655" s="13" t="s">
        <v>86</v>
      </c>
      <c r="K655" s="13"/>
      <c r="L655" s="13"/>
      <c r="M655" s="13"/>
      <c r="N655" s="13" t="s">
        <v>1048</v>
      </c>
      <c r="O655" s="13"/>
      <c r="P655" s="13"/>
      <c r="Q655" s="13" t="s">
        <v>48</v>
      </c>
      <c r="R655" s="13"/>
      <c r="S655" s="48" t="s">
        <v>1183</v>
      </c>
      <c r="T655" s="217"/>
      <c r="U655" s="167">
        <v>0</v>
      </c>
      <c r="V655" s="167">
        <v>0</v>
      </c>
      <c r="W655" s="48" t="str">
        <f t="shared" si="62"/>
        <v>CRMPD</v>
      </c>
      <c r="X655" s="13" t="str">
        <f t="shared" si="63"/>
        <v>四川移动</v>
      </c>
      <c r="Y655" s="37" t="str">
        <f t="shared" si="64"/>
        <v>0</v>
      </c>
      <c r="Z655" s="166"/>
      <c r="AM655" s="84"/>
      <c r="AN655"/>
    </row>
    <row r="656" spans="1:40" ht="15" customHeight="1">
      <c r="A656" s="48" t="s">
        <v>236</v>
      </c>
      <c r="B656" s="48" t="s">
        <v>14</v>
      </c>
      <c r="C656" s="48" t="s">
        <v>517</v>
      </c>
      <c r="D656" s="48" t="s">
        <v>518</v>
      </c>
      <c r="E656" s="48" t="s">
        <v>1026</v>
      </c>
      <c r="F656" s="48" t="s">
        <v>1027</v>
      </c>
      <c r="G656" s="48" t="s">
        <v>494</v>
      </c>
      <c r="H656" s="48" t="s">
        <v>137</v>
      </c>
      <c r="I656" s="13" t="s">
        <v>48</v>
      </c>
      <c r="J656" s="13" t="s">
        <v>48</v>
      </c>
      <c r="K656" s="13" t="s">
        <v>43</v>
      </c>
      <c r="L656" s="13" t="s">
        <v>1148</v>
      </c>
      <c r="M656" s="13" t="s">
        <v>1149</v>
      </c>
      <c r="N656" s="13" t="s">
        <v>522</v>
      </c>
      <c r="O656" s="13" t="s">
        <v>1150</v>
      </c>
      <c r="P656" s="13" t="s">
        <v>1151</v>
      </c>
      <c r="Q656" s="13" t="s">
        <v>48</v>
      </c>
      <c r="R656" s="13" t="s">
        <v>1152</v>
      </c>
      <c r="S656" s="48" t="s">
        <v>1182</v>
      </c>
      <c r="T656" s="217">
        <v>388</v>
      </c>
      <c r="U656" s="218">
        <v>335</v>
      </c>
      <c r="V656" s="219">
        <v>51</v>
      </c>
      <c r="W656" s="48" t="str">
        <f t="shared" si="62"/>
        <v>CRMPD</v>
      </c>
      <c r="X656" s="13" t="str">
        <f t="shared" si="63"/>
        <v>山西移动</v>
      </c>
      <c r="Y656" s="37" t="str">
        <f t="shared" si="64"/>
        <v>0</v>
      </c>
      <c r="Z656" s="166"/>
      <c r="AM656" s="84"/>
      <c r="AN656"/>
    </row>
    <row r="657" spans="1:40" ht="15" customHeight="1">
      <c r="A657" s="48" t="s">
        <v>236</v>
      </c>
      <c r="B657" s="48" t="s">
        <v>14</v>
      </c>
      <c r="C657" s="48" t="s">
        <v>517</v>
      </c>
      <c r="D657" s="48" t="s">
        <v>518</v>
      </c>
      <c r="E657" s="48" t="s">
        <v>1154</v>
      </c>
      <c r="F657" s="48" t="s">
        <v>1027</v>
      </c>
      <c r="G657" s="48" t="s">
        <v>494</v>
      </c>
      <c r="H657" s="48" t="s">
        <v>41</v>
      </c>
      <c r="I657" s="13" t="s">
        <v>48</v>
      </c>
      <c r="J657" s="13" t="s">
        <v>48</v>
      </c>
      <c r="K657" s="13" t="s">
        <v>43</v>
      </c>
      <c r="L657" s="13" t="s">
        <v>1148</v>
      </c>
      <c r="M657" s="13" t="s">
        <v>1149</v>
      </c>
      <c r="N657" s="13" t="s">
        <v>522</v>
      </c>
      <c r="O657" s="13" t="s">
        <v>1150</v>
      </c>
      <c r="P657" s="13" t="s">
        <v>1151</v>
      </c>
      <c r="Q657" s="13" t="s">
        <v>48</v>
      </c>
      <c r="R657" s="13" t="s">
        <v>1152</v>
      </c>
      <c r="S657" s="48" t="s">
        <v>1182</v>
      </c>
      <c r="T657" s="217"/>
      <c r="U657" s="218"/>
      <c r="V657" s="219"/>
      <c r="W657" s="48" t="str">
        <f t="shared" si="62"/>
        <v>CRMPD</v>
      </c>
      <c r="X657" s="13" t="str">
        <f t="shared" si="63"/>
        <v>山西移动</v>
      </c>
      <c r="Y657" s="37" t="str">
        <f t="shared" si="64"/>
        <v>0</v>
      </c>
      <c r="Z657" s="166"/>
      <c r="AM657" s="84"/>
      <c r="AN657"/>
    </row>
    <row r="658" spans="1:40" ht="15" customHeight="1">
      <c r="A658" s="48" t="s">
        <v>236</v>
      </c>
      <c r="B658" s="48" t="s">
        <v>14</v>
      </c>
      <c r="C658" s="48" t="s">
        <v>63</v>
      </c>
      <c r="D658" s="48" t="s">
        <v>157</v>
      </c>
      <c r="E658" s="48" t="s">
        <v>1026</v>
      </c>
      <c r="F658" s="48" t="s">
        <v>1027</v>
      </c>
      <c r="G658" s="48" t="s">
        <v>494</v>
      </c>
      <c r="H658" s="48" t="s">
        <v>137</v>
      </c>
      <c r="I658" s="13" t="s">
        <v>48</v>
      </c>
      <c r="J658" s="13" t="s">
        <v>48</v>
      </c>
      <c r="K658" s="13" t="s">
        <v>43</v>
      </c>
      <c r="L658" s="13" t="s">
        <v>1148</v>
      </c>
      <c r="M658" s="13" t="s">
        <v>1149</v>
      </c>
      <c r="N658" s="13" t="s">
        <v>522</v>
      </c>
      <c r="O658" s="13" t="s">
        <v>1150</v>
      </c>
      <c r="P658" s="13" t="s">
        <v>1151</v>
      </c>
      <c r="Q658" s="13" t="s">
        <v>48</v>
      </c>
      <c r="R658" s="13" t="s">
        <v>1152</v>
      </c>
      <c r="S658" s="48" t="s">
        <v>1182</v>
      </c>
      <c r="T658" s="217"/>
      <c r="U658" s="218"/>
      <c r="V658" s="219"/>
      <c r="W658" s="48" t="str">
        <f t="shared" si="62"/>
        <v>CRMPD</v>
      </c>
      <c r="X658" s="13" t="str">
        <f t="shared" si="63"/>
        <v>山西移动</v>
      </c>
      <c r="Y658" s="37" t="str">
        <f t="shared" si="64"/>
        <v>0</v>
      </c>
      <c r="Z658" s="166"/>
      <c r="AM658" s="84"/>
      <c r="AN658"/>
    </row>
    <row r="659" spans="1:40" ht="15" customHeight="1">
      <c r="A659" s="48" t="s">
        <v>236</v>
      </c>
      <c r="B659" s="48" t="s">
        <v>14</v>
      </c>
      <c r="C659" s="48" t="s">
        <v>63</v>
      </c>
      <c r="D659" s="48" t="s">
        <v>157</v>
      </c>
      <c r="E659" s="48" t="s">
        <v>1038</v>
      </c>
      <c r="F659" s="48" t="s">
        <v>1039</v>
      </c>
      <c r="G659" s="48" t="s">
        <v>494</v>
      </c>
      <c r="H659" s="48" t="s">
        <v>1040</v>
      </c>
      <c r="I659" s="13" t="s">
        <v>48</v>
      </c>
      <c r="J659" s="13" t="s">
        <v>48</v>
      </c>
      <c r="K659" s="13" t="s">
        <v>43</v>
      </c>
      <c r="L659" s="13" t="s">
        <v>1148</v>
      </c>
      <c r="M659" s="13" t="s">
        <v>1149</v>
      </c>
      <c r="N659" s="13" t="s">
        <v>522</v>
      </c>
      <c r="O659" s="13" t="s">
        <v>1150</v>
      </c>
      <c r="P659" s="13" t="s">
        <v>1151</v>
      </c>
      <c r="Q659" s="13" t="s">
        <v>48</v>
      </c>
      <c r="R659" s="13" t="s">
        <v>1159</v>
      </c>
      <c r="S659" s="145" t="s">
        <v>1183</v>
      </c>
      <c r="T659" s="217"/>
      <c r="U659" s="218"/>
      <c r="V659" s="219"/>
      <c r="W659" s="48" t="str">
        <f t="shared" si="62"/>
        <v>CRMPD</v>
      </c>
      <c r="X659" s="13" t="str">
        <f t="shared" si="63"/>
        <v>山西移动</v>
      </c>
      <c r="Y659" s="37" t="str">
        <f t="shared" si="64"/>
        <v>0</v>
      </c>
      <c r="Z659" s="166"/>
      <c r="AM659" s="84"/>
      <c r="AN659"/>
    </row>
    <row r="660" spans="1:40" ht="15" customHeight="1">
      <c r="A660" s="48" t="s">
        <v>236</v>
      </c>
      <c r="B660" s="48" t="s">
        <v>14</v>
      </c>
      <c r="C660" s="48" t="s">
        <v>63</v>
      </c>
      <c r="D660" s="48" t="s">
        <v>157</v>
      </c>
      <c r="E660" s="48" t="s">
        <v>1049</v>
      </c>
      <c r="F660" s="48" t="s">
        <v>1006</v>
      </c>
      <c r="G660" s="48" t="s">
        <v>494</v>
      </c>
      <c r="H660" s="48" t="s">
        <v>1050</v>
      </c>
      <c r="I660" s="13" t="s">
        <v>48</v>
      </c>
      <c r="J660" s="13" t="s">
        <v>48</v>
      </c>
      <c r="K660" s="13" t="s">
        <v>43</v>
      </c>
      <c r="L660" s="13" t="s">
        <v>1148</v>
      </c>
      <c r="M660" s="13" t="s">
        <v>1149</v>
      </c>
      <c r="N660" s="13" t="s">
        <v>522</v>
      </c>
      <c r="O660" s="13" t="s">
        <v>1150</v>
      </c>
      <c r="P660" s="13" t="s">
        <v>1151</v>
      </c>
      <c r="Q660" s="13" t="s">
        <v>48</v>
      </c>
      <c r="R660" s="13" t="s">
        <v>1159</v>
      </c>
      <c r="S660" s="145" t="s">
        <v>1183</v>
      </c>
      <c r="T660" s="217"/>
      <c r="U660" s="218"/>
      <c r="V660" s="219"/>
      <c r="W660" s="48" t="str">
        <f t="shared" si="62"/>
        <v>CRMPD</v>
      </c>
      <c r="X660" s="13" t="str">
        <f t="shared" si="63"/>
        <v>山西移动</v>
      </c>
      <c r="Y660" s="37" t="str">
        <f t="shared" si="64"/>
        <v>0</v>
      </c>
      <c r="Z660" s="166"/>
      <c r="AM660" s="84"/>
      <c r="AN660"/>
    </row>
    <row r="661" spans="1:40" ht="15" customHeight="1">
      <c r="A661" s="48" t="s">
        <v>236</v>
      </c>
      <c r="B661" s="48" t="s">
        <v>14</v>
      </c>
      <c r="C661" s="48" t="s">
        <v>63</v>
      </c>
      <c r="D661" s="48" t="s">
        <v>157</v>
      </c>
      <c r="E661" s="48" t="s">
        <v>1052</v>
      </c>
      <c r="F661" s="48" t="s">
        <v>1053</v>
      </c>
      <c r="G661" s="48" t="s">
        <v>494</v>
      </c>
      <c r="H661" s="48" t="s">
        <v>520</v>
      </c>
      <c r="I661" s="13" t="s">
        <v>48</v>
      </c>
      <c r="J661" s="13" t="s">
        <v>48</v>
      </c>
      <c r="K661" s="13" t="s">
        <v>43</v>
      </c>
      <c r="L661" s="13" t="s">
        <v>1148</v>
      </c>
      <c r="M661" s="13" t="s">
        <v>1149</v>
      </c>
      <c r="N661" s="13" t="s">
        <v>522</v>
      </c>
      <c r="O661" s="13" t="s">
        <v>1150</v>
      </c>
      <c r="P661" s="13" t="s">
        <v>1151</v>
      </c>
      <c r="Q661" s="13" t="s">
        <v>48</v>
      </c>
      <c r="R661" s="13" t="s">
        <v>1160</v>
      </c>
      <c r="S661" s="145" t="s">
        <v>1183</v>
      </c>
      <c r="T661" s="217"/>
      <c r="U661" s="218"/>
      <c r="V661" s="219"/>
      <c r="W661" s="48" t="str">
        <f t="shared" si="62"/>
        <v>CRMPD</v>
      </c>
      <c r="X661" s="13" t="str">
        <f t="shared" si="63"/>
        <v>山西移动</v>
      </c>
      <c r="Y661" s="37" t="str">
        <f t="shared" si="64"/>
        <v>0</v>
      </c>
      <c r="Z661" s="166"/>
      <c r="AM661" s="84"/>
      <c r="AN661"/>
    </row>
    <row r="662" spans="1:40" ht="15" customHeight="1">
      <c r="A662" s="48" t="s">
        <v>236</v>
      </c>
      <c r="B662" s="48" t="s">
        <v>14</v>
      </c>
      <c r="C662" s="48" t="s">
        <v>63</v>
      </c>
      <c r="D662" s="48" t="s">
        <v>157</v>
      </c>
      <c r="E662" s="48" t="s">
        <v>1046</v>
      </c>
      <c r="F662" s="48" t="s">
        <v>1047</v>
      </c>
      <c r="G662" s="48" t="s">
        <v>494</v>
      </c>
      <c r="H662" s="48" t="s">
        <v>520</v>
      </c>
      <c r="I662" s="13" t="s">
        <v>48</v>
      </c>
      <c r="J662" s="13" t="s">
        <v>48</v>
      </c>
      <c r="K662" s="13" t="s">
        <v>43</v>
      </c>
      <c r="L662" s="13" t="s">
        <v>1148</v>
      </c>
      <c r="M662" s="13" t="s">
        <v>1149</v>
      </c>
      <c r="N662" s="13" t="s">
        <v>522</v>
      </c>
      <c r="O662" s="13" t="s">
        <v>1150</v>
      </c>
      <c r="P662" s="13" t="s">
        <v>1151</v>
      </c>
      <c r="Q662" s="13" t="s">
        <v>48</v>
      </c>
      <c r="R662" s="13" t="s">
        <v>1160</v>
      </c>
      <c r="S662" s="145" t="s">
        <v>1183</v>
      </c>
      <c r="T662" s="217"/>
      <c r="U662" s="218"/>
      <c r="V662" s="219"/>
      <c r="W662" s="48" t="str">
        <f t="shared" si="62"/>
        <v>CRMPD</v>
      </c>
      <c r="X662" s="13" t="str">
        <f t="shared" si="63"/>
        <v>山西移动</v>
      </c>
      <c r="Y662" s="37" t="str">
        <f t="shared" si="64"/>
        <v>0</v>
      </c>
      <c r="Z662" s="166"/>
      <c r="AM662" s="84"/>
      <c r="AN662"/>
    </row>
    <row r="663" spans="1:40" ht="15" customHeight="1">
      <c r="A663" s="48" t="s">
        <v>236</v>
      </c>
      <c r="B663" s="48" t="s">
        <v>14</v>
      </c>
      <c r="C663" s="48" t="s">
        <v>63</v>
      </c>
      <c r="D663" s="48" t="s">
        <v>157</v>
      </c>
      <c r="E663" s="48" t="s">
        <v>1057</v>
      </c>
      <c r="F663" s="48" t="s">
        <v>1058</v>
      </c>
      <c r="G663" s="48" t="s">
        <v>494</v>
      </c>
      <c r="H663" s="48" t="s">
        <v>673</v>
      </c>
      <c r="I663" s="13" t="s">
        <v>48</v>
      </c>
      <c r="J663" s="13" t="s">
        <v>48</v>
      </c>
      <c r="K663" s="13" t="s">
        <v>43</v>
      </c>
      <c r="L663" s="13" t="s">
        <v>1148</v>
      </c>
      <c r="M663" s="13" t="s">
        <v>1149</v>
      </c>
      <c r="N663" s="13" t="s">
        <v>522</v>
      </c>
      <c r="O663" s="13" t="s">
        <v>1150</v>
      </c>
      <c r="P663" s="13" t="s">
        <v>1151</v>
      </c>
      <c r="Q663" s="13" t="s">
        <v>48</v>
      </c>
      <c r="R663" s="13" t="s">
        <v>1161</v>
      </c>
      <c r="S663" s="145" t="s">
        <v>1183</v>
      </c>
      <c r="T663" s="217"/>
      <c r="U663" s="218"/>
      <c r="V663" s="219"/>
      <c r="W663" s="48" t="str">
        <f t="shared" si="62"/>
        <v>CRMPD</v>
      </c>
      <c r="X663" s="13" t="str">
        <f t="shared" si="63"/>
        <v>山西移动</v>
      </c>
      <c r="Y663" s="37" t="str">
        <f t="shared" si="64"/>
        <v>0</v>
      </c>
      <c r="Z663" s="166"/>
      <c r="AM663" s="84"/>
      <c r="AN663"/>
    </row>
    <row r="664" spans="1:40" ht="15" customHeight="1">
      <c r="A664" s="48" t="s">
        <v>236</v>
      </c>
      <c r="B664" s="48" t="s">
        <v>14</v>
      </c>
      <c r="C664" s="48" t="s">
        <v>165</v>
      </c>
      <c r="D664" s="48" t="s">
        <v>166</v>
      </c>
      <c r="E664" s="48" t="s">
        <v>1026</v>
      </c>
      <c r="F664" s="48" t="s">
        <v>1027</v>
      </c>
      <c r="G664" s="48" t="s">
        <v>494</v>
      </c>
      <c r="H664" s="48" t="s">
        <v>137</v>
      </c>
      <c r="I664" s="13" t="s">
        <v>48</v>
      </c>
      <c r="J664" s="13" t="s">
        <v>48</v>
      </c>
      <c r="K664" s="13" t="s">
        <v>43</v>
      </c>
      <c r="L664" s="13" t="s">
        <v>1148</v>
      </c>
      <c r="M664" s="13" t="s">
        <v>1149</v>
      </c>
      <c r="N664" s="13" t="s">
        <v>522</v>
      </c>
      <c r="O664" s="13" t="s">
        <v>1150</v>
      </c>
      <c r="P664" s="13" t="s">
        <v>1151</v>
      </c>
      <c r="Q664" s="13" t="s">
        <v>48</v>
      </c>
      <c r="R664" s="13" t="s">
        <v>1152</v>
      </c>
      <c r="S664" s="48" t="s">
        <v>1182</v>
      </c>
      <c r="T664" s="217"/>
      <c r="U664" s="218"/>
      <c r="V664" s="219"/>
      <c r="W664" s="48" t="str">
        <f t="shared" si="62"/>
        <v>CRMPD</v>
      </c>
      <c r="X664" s="13" t="str">
        <f t="shared" si="63"/>
        <v>山西移动</v>
      </c>
      <c r="Y664" s="37" t="str">
        <f t="shared" si="64"/>
        <v>0</v>
      </c>
      <c r="Z664" s="166"/>
      <c r="AM664" s="84"/>
      <c r="AN664"/>
    </row>
    <row r="665" spans="1:40" ht="15" customHeight="1">
      <c r="A665" s="48" t="s">
        <v>236</v>
      </c>
      <c r="B665" s="48" t="s">
        <v>14</v>
      </c>
      <c r="C665" s="48" t="s">
        <v>165</v>
      </c>
      <c r="D665" s="48" t="s">
        <v>166</v>
      </c>
      <c r="E665" s="48" t="s">
        <v>1046</v>
      </c>
      <c r="F665" s="48" t="s">
        <v>1047</v>
      </c>
      <c r="G665" s="48" t="s">
        <v>494</v>
      </c>
      <c r="H665" s="48" t="s">
        <v>520</v>
      </c>
      <c r="I665" s="13" t="s">
        <v>48</v>
      </c>
      <c r="J665" s="13" t="s">
        <v>48</v>
      </c>
      <c r="K665" s="13" t="s">
        <v>43</v>
      </c>
      <c r="L665" s="13" t="s">
        <v>1148</v>
      </c>
      <c r="M665" s="13" t="s">
        <v>1149</v>
      </c>
      <c r="N665" s="13" t="s">
        <v>522</v>
      </c>
      <c r="O665" s="13" t="s">
        <v>1150</v>
      </c>
      <c r="P665" s="13" t="s">
        <v>1151</v>
      </c>
      <c r="Q665" s="13" t="s">
        <v>48</v>
      </c>
      <c r="R665" s="13" t="s">
        <v>1160</v>
      </c>
      <c r="S665" s="145" t="s">
        <v>1183</v>
      </c>
      <c r="T665" s="217"/>
      <c r="U665" s="218"/>
      <c r="V665" s="219"/>
      <c r="W665" s="48" t="str">
        <f t="shared" si="62"/>
        <v>CRMPD</v>
      </c>
      <c r="X665" s="13" t="str">
        <f t="shared" si="63"/>
        <v>山西移动</v>
      </c>
      <c r="Y665" s="37" t="str">
        <f t="shared" si="64"/>
        <v>0</v>
      </c>
      <c r="Z665" s="166"/>
      <c r="AM665" s="84"/>
      <c r="AN665"/>
    </row>
    <row r="666" spans="1:40" ht="15" customHeight="1">
      <c r="A666" s="48" t="s">
        <v>133</v>
      </c>
      <c r="B666" s="48" t="s">
        <v>134</v>
      </c>
      <c r="C666" s="48" t="s">
        <v>360</v>
      </c>
      <c r="D666" s="48" t="s">
        <v>16</v>
      </c>
      <c r="E666" s="48" t="s">
        <v>1005</v>
      </c>
      <c r="F666" s="48" t="s">
        <v>1006</v>
      </c>
      <c r="G666" s="48" t="s">
        <v>494</v>
      </c>
      <c r="H666" s="48" t="s">
        <v>1007</v>
      </c>
      <c r="I666" s="48" t="s">
        <v>48</v>
      </c>
      <c r="J666" s="48" t="s">
        <v>48</v>
      </c>
      <c r="K666" s="48" t="s">
        <v>120</v>
      </c>
      <c r="L666" s="48" t="s">
        <v>1008</v>
      </c>
      <c r="M666" s="48" t="s">
        <v>140</v>
      </c>
      <c r="N666" s="13" t="s">
        <v>1009</v>
      </c>
      <c r="O666" s="13"/>
      <c r="P666" s="13"/>
      <c r="Q666" s="13" t="s">
        <v>48</v>
      </c>
      <c r="R666" s="13"/>
      <c r="S666" s="13" t="s">
        <v>1183</v>
      </c>
      <c r="T666" s="167">
        <v>0</v>
      </c>
      <c r="U666" s="167">
        <v>0</v>
      </c>
      <c r="V666" s="167">
        <v>0</v>
      </c>
      <c r="W666" s="48" t="str">
        <f t="shared" si="62"/>
        <v>CRMPD</v>
      </c>
      <c r="X666" s="13" t="str">
        <f t="shared" si="63"/>
        <v>安徽电信</v>
      </c>
      <c r="Y666" s="37" t="str">
        <f t="shared" si="64"/>
        <v>0</v>
      </c>
      <c r="Z666" s="166"/>
      <c r="AM666" s="84"/>
      <c r="AN666"/>
    </row>
    <row r="667" spans="1:40" ht="15" customHeight="1">
      <c r="A667" s="48" t="s">
        <v>174</v>
      </c>
      <c r="B667" s="48" t="s">
        <v>175</v>
      </c>
      <c r="C667" s="48" t="s">
        <v>657</v>
      </c>
      <c r="D667" s="48" t="s">
        <v>652</v>
      </c>
      <c r="E667" s="48" t="s">
        <v>720</v>
      </c>
      <c r="F667" s="48" t="s">
        <v>721</v>
      </c>
      <c r="G667" s="48" t="s">
        <v>655</v>
      </c>
      <c r="H667" s="48" t="s">
        <v>722</v>
      </c>
      <c r="I667" s="48" t="s">
        <v>666</v>
      </c>
      <c r="J667" s="48" t="s">
        <v>666</v>
      </c>
      <c r="K667" s="48" t="s">
        <v>120</v>
      </c>
      <c r="L667" s="48" t="s">
        <v>723</v>
      </c>
      <c r="M667" s="48" t="s">
        <v>140</v>
      </c>
      <c r="N667" s="14" t="s">
        <v>724</v>
      </c>
      <c r="O667" s="13"/>
      <c r="P667" s="13"/>
      <c r="Q667" s="13" t="s">
        <v>666</v>
      </c>
      <c r="R667" s="13"/>
      <c r="S667" s="13" t="s">
        <v>1183</v>
      </c>
      <c r="T667" s="167">
        <v>0</v>
      </c>
      <c r="U667" s="167">
        <v>0</v>
      </c>
      <c r="V667" s="167">
        <v>0</v>
      </c>
      <c r="W667" s="48" t="str">
        <f t="shared" si="62"/>
        <v>MISO</v>
      </c>
      <c r="X667" s="13" t="str">
        <f t="shared" si="63"/>
        <v>北京电信</v>
      </c>
      <c r="Y667" s="37" t="str">
        <f t="shared" si="64"/>
        <v>0</v>
      </c>
      <c r="Z667" s="166"/>
      <c r="AM667" s="84"/>
      <c r="AN667"/>
    </row>
    <row r="668" spans="1:40" ht="15" customHeight="1">
      <c r="A668" s="48" t="s">
        <v>239</v>
      </c>
      <c r="B668" s="48" t="s">
        <v>240</v>
      </c>
      <c r="C668" s="48" t="s">
        <v>657</v>
      </c>
      <c r="D668" s="48" t="s">
        <v>652</v>
      </c>
      <c r="E668" s="48" t="s">
        <v>720</v>
      </c>
      <c r="F668" s="48" t="s">
        <v>721</v>
      </c>
      <c r="G668" s="48" t="s">
        <v>655</v>
      </c>
      <c r="H668" s="48" t="s">
        <v>722</v>
      </c>
      <c r="I668" s="88" t="s">
        <v>48</v>
      </c>
      <c r="J668" s="88" t="s">
        <v>751</v>
      </c>
      <c r="K668" s="88" t="s">
        <v>120</v>
      </c>
      <c r="L668" s="13"/>
      <c r="M668" s="13"/>
      <c r="N668" s="13" t="s">
        <v>801</v>
      </c>
      <c r="O668" s="13"/>
      <c r="P668" s="13"/>
      <c r="Q668" s="13" t="s">
        <v>48</v>
      </c>
      <c r="R668" s="13"/>
      <c r="S668" s="13" t="s">
        <v>1183</v>
      </c>
      <c r="T668" s="167">
        <v>1</v>
      </c>
      <c r="U668" s="167">
        <v>0</v>
      </c>
      <c r="V668" s="167">
        <v>0</v>
      </c>
      <c r="W668" s="48" t="str">
        <f t="shared" si="62"/>
        <v>MISO</v>
      </c>
      <c r="X668" s="13" t="str">
        <f t="shared" si="63"/>
        <v>四川移动</v>
      </c>
      <c r="Y668" s="37" t="str">
        <f t="shared" si="64"/>
        <v>0</v>
      </c>
      <c r="Z668" s="166"/>
      <c r="AM668" s="84"/>
      <c r="AN668"/>
    </row>
    <row r="669" spans="1:40" ht="15" customHeight="1">
      <c r="A669" s="48" t="s">
        <v>239</v>
      </c>
      <c r="B669" s="48" t="s">
        <v>240</v>
      </c>
      <c r="C669" s="48" t="s">
        <v>657</v>
      </c>
      <c r="D669" s="48" t="s">
        <v>652</v>
      </c>
      <c r="E669" s="48" t="s">
        <v>715</v>
      </c>
      <c r="F669" s="48" t="s">
        <v>716</v>
      </c>
      <c r="G669" s="48" t="s">
        <v>655</v>
      </c>
      <c r="H669" s="48" t="s">
        <v>137</v>
      </c>
      <c r="I669" s="88" t="s">
        <v>48</v>
      </c>
      <c r="J669" s="88" t="s">
        <v>751</v>
      </c>
      <c r="K669" s="88" t="s">
        <v>120</v>
      </c>
      <c r="L669" s="13"/>
      <c r="M669" s="13"/>
      <c r="N669" s="13" t="s">
        <v>800</v>
      </c>
      <c r="O669" s="13"/>
      <c r="P669" s="13"/>
      <c r="Q669" s="13" t="s">
        <v>48</v>
      </c>
      <c r="R669" s="13"/>
      <c r="S669" s="13" t="s">
        <v>1183</v>
      </c>
      <c r="T669" s="167">
        <v>0</v>
      </c>
      <c r="U669" s="167">
        <v>0</v>
      </c>
      <c r="V669" s="167">
        <v>0</v>
      </c>
      <c r="W669" s="48" t="str">
        <f t="shared" si="62"/>
        <v>MISO</v>
      </c>
      <c r="X669" s="13" t="str">
        <f t="shared" si="63"/>
        <v>四川移动</v>
      </c>
      <c r="Y669" s="37" t="str">
        <f t="shared" si="64"/>
        <v>0</v>
      </c>
      <c r="Z669" s="166"/>
      <c r="AM669" s="84"/>
      <c r="AN669"/>
    </row>
    <row r="670" spans="1:40" ht="15" customHeight="1">
      <c r="A670" s="48" t="s">
        <v>224</v>
      </c>
      <c r="B670" s="48" t="s">
        <v>225</v>
      </c>
      <c r="C670" s="48" t="s">
        <v>657</v>
      </c>
      <c r="D670" s="48" t="s">
        <v>652</v>
      </c>
      <c r="E670" s="48" t="s">
        <v>720</v>
      </c>
      <c r="F670" s="48" t="s">
        <v>721</v>
      </c>
      <c r="G670" s="48" t="s">
        <v>655</v>
      </c>
      <c r="H670" s="48" t="s">
        <v>722</v>
      </c>
      <c r="I670" s="48" t="s">
        <v>750</v>
      </c>
      <c r="J670" s="48" t="s">
        <v>751</v>
      </c>
      <c r="K670" s="48"/>
      <c r="L670" s="48" t="s">
        <v>752</v>
      </c>
      <c r="M670" s="48"/>
      <c r="N670" s="14" t="s">
        <v>753</v>
      </c>
      <c r="O670" s="13"/>
      <c r="P670" s="13"/>
      <c r="Q670" s="13" t="s">
        <v>750</v>
      </c>
      <c r="R670" s="13"/>
      <c r="S670" s="13" t="s">
        <v>1183</v>
      </c>
      <c r="T670" s="167">
        <v>46</v>
      </c>
      <c r="U670" s="167">
        <v>0</v>
      </c>
      <c r="V670" s="167">
        <v>0</v>
      </c>
      <c r="W670" s="48" t="str">
        <f t="shared" si="62"/>
        <v>MISO</v>
      </c>
      <c r="X670" s="13" t="str">
        <f t="shared" si="63"/>
        <v>江西电信</v>
      </c>
      <c r="Y670" s="37" t="str">
        <f t="shared" si="64"/>
        <v>0</v>
      </c>
      <c r="Z670" s="166"/>
      <c r="AM670" s="84"/>
      <c r="AN670"/>
    </row>
    <row r="671" spans="1:40" ht="15" customHeight="1">
      <c r="A671" s="48" t="s">
        <v>243</v>
      </c>
      <c r="B671" s="48" t="s">
        <v>244</v>
      </c>
      <c r="C671" s="48" t="s">
        <v>245</v>
      </c>
      <c r="D671" s="48" t="s">
        <v>246</v>
      </c>
      <c r="E671" s="48" t="s">
        <v>720</v>
      </c>
      <c r="F671" s="48" t="s">
        <v>721</v>
      </c>
      <c r="G671" s="48" t="s">
        <v>655</v>
      </c>
      <c r="H671" s="48" t="s">
        <v>722</v>
      </c>
      <c r="I671" s="48" t="s">
        <v>821</v>
      </c>
      <c r="J671" s="88" t="s">
        <v>821</v>
      </c>
      <c r="K671" s="88" t="s">
        <v>120</v>
      </c>
      <c r="L671" s="48" t="s">
        <v>825</v>
      </c>
      <c r="M671" s="13" t="s">
        <v>140</v>
      </c>
      <c r="N671" s="14" t="s">
        <v>826</v>
      </c>
      <c r="O671" s="13"/>
      <c r="P671" s="13"/>
      <c r="Q671" s="13" t="s">
        <v>827</v>
      </c>
      <c r="R671" s="13"/>
      <c r="S671" s="13" t="s">
        <v>1183</v>
      </c>
      <c r="T671" s="167">
        <v>110</v>
      </c>
      <c r="U671" s="167">
        <v>0</v>
      </c>
      <c r="V671" s="167">
        <v>0</v>
      </c>
      <c r="W671" s="48" t="str">
        <f t="shared" si="62"/>
        <v>MISO</v>
      </c>
      <c r="X671" s="13" t="str">
        <f t="shared" si="63"/>
        <v>虚拟运营商爱施德</v>
      </c>
      <c r="Y671" s="37" t="str">
        <f t="shared" si="64"/>
        <v>0</v>
      </c>
      <c r="Z671" s="166"/>
      <c r="AM671" s="84"/>
      <c r="AN671"/>
    </row>
    <row r="672" spans="1:40" ht="15" customHeight="1">
      <c r="A672" s="48" t="s">
        <v>247</v>
      </c>
      <c r="B672" s="48" t="s">
        <v>248</v>
      </c>
      <c r="C672" s="48" t="s">
        <v>245</v>
      </c>
      <c r="D672" s="48" t="s">
        <v>246</v>
      </c>
      <c r="E672" s="48" t="s">
        <v>720</v>
      </c>
      <c r="F672" s="48" t="s">
        <v>721</v>
      </c>
      <c r="G672" s="48" t="s">
        <v>655</v>
      </c>
      <c r="H672" s="48" t="s">
        <v>722</v>
      </c>
      <c r="I672" s="48" t="s">
        <v>846</v>
      </c>
      <c r="J672" s="88" t="s">
        <v>846</v>
      </c>
      <c r="K672" s="88" t="s">
        <v>120</v>
      </c>
      <c r="L672" s="48" t="s">
        <v>847</v>
      </c>
      <c r="M672" s="13" t="s">
        <v>140</v>
      </c>
      <c r="N672" s="14" t="s">
        <v>848</v>
      </c>
      <c r="O672" s="13"/>
      <c r="P672" s="13"/>
      <c r="Q672" s="13" t="s">
        <v>846</v>
      </c>
      <c r="R672" s="13"/>
      <c r="S672" s="13" t="s">
        <v>1183</v>
      </c>
      <c r="T672" s="167">
        <v>172</v>
      </c>
      <c r="U672" s="167">
        <v>0</v>
      </c>
      <c r="V672" s="167">
        <v>0</v>
      </c>
      <c r="W672" s="48" t="str">
        <f t="shared" si="62"/>
        <v>MISO</v>
      </c>
      <c r="X672" s="13" t="str">
        <f t="shared" si="63"/>
        <v>虚拟运营商天音</v>
      </c>
      <c r="Y672" s="37" t="str">
        <f t="shared" si="64"/>
        <v>0</v>
      </c>
      <c r="Z672" s="166"/>
      <c r="AM672" s="84"/>
      <c r="AN672"/>
    </row>
    <row r="673" spans="1:40" ht="15" customHeight="1">
      <c r="A673" s="48" t="s">
        <v>215</v>
      </c>
      <c r="B673" s="48" t="s">
        <v>214</v>
      </c>
      <c r="C673" s="48" t="s">
        <v>165</v>
      </c>
      <c r="D673" s="48" t="s">
        <v>166</v>
      </c>
      <c r="E673" s="48" t="s">
        <v>1010</v>
      </c>
      <c r="F673" s="48" t="s">
        <v>1011</v>
      </c>
      <c r="G673" s="48" t="s">
        <v>494</v>
      </c>
      <c r="H673" s="48" t="s">
        <v>41</v>
      </c>
      <c r="I673" s="48" t="s">
        <v>48</v>
      </c>
      <c r="J673" s="48" t="s">
        <v>48</v>
      </c>
      <c r="K673" s="48" t="s">
        <v>120</v>
      </c>
      <c r="L673" s="48" t="s">
        <v>1008</v>
      </c>
      <c r="M673" s="48" t="s">
        <v>140</v>
      </c>
      <c r="N673" s="13" t="s">
        <v>1109</v>
      </c>
      <c r="O673" s="13"/>
      <c r="P673" s="13"/>
      <c r="Q673" s="13" t="s">
        <v>48</v>
      </c>
      <c r="R673" s="13"/>
      <c r="S673" s="48" t="s">
        <v>1183</v>
      </c>
      <c r="T673" s="167">
        <v>0</v>
      </c>
      <c r="U673" s="167">
        <v>0</v>
      </c>
      <c r="V673" s="167">
        <v>0</v>
      </c>
      <c r="W673" s="48" t="str">
        <f t="shared" si="62"/>
        <v>CRMPD</v>
      </c>
      <c r="X673" s="13" t="str">
        <f t="shared" si="63"/>
        <v>湖北移动</v>
      </c>
      <c r="Y673" s="37" t="str">
        <f t="shared" si="64"/>
        <v>0</v>
      </c>
      <c r="Z673" s="166"/>
      <c r="AM673" s="84"/>
      <c r="AN673"/>
    </row>
    <row r="674" spans="1:40" ht="15" customHeight="1">
      <c r="A674" s="48" t="s">
        <v>247</v>
      </c>
      <c r="B674" s="48" t="s">
        <v>248</v>
      </c>
      <c r="C674" s="48" t="s">
        <v>245</v>
      </c>
      <c r="D674" s="48" t="s">
        <v>246</v>
      </c>
      <c r="E674" s="48" t="s">
        <v>692</v>
      </c>
      <c r="F674" s="48" t="s">
        <v>693</v>
      </c>
      <c r="G674" s="48" t="s">
        <v>665</v>
      </c>
      <c r="H674" s="48" t="s">
        <v>98</v>
      </c>
      <c r="I674" s="88" t="s">
        <v>827</v>
      </c>
      <c r="J674" s="88" t="s">
        <v>843</v>
      </c>
      <c r="K674" s="88"/>
      <c r="L674" s="13"/>
      <c r="M674" s="88"/>
      <c r="N674" s="13" t="s">
        <v>844</v>
      </c>
      <c r="O674" s="14" t="s">
        <v>845</v>
      </c>
      <c r="P674" s="13" t="s">
        <v>844</v>
      </c>
      <c r="Q674" s="13" t="s">
        <v>827</v>
      </c>
      <c r="R674" s="13"/>
      <c r="S674" s="145" t="s">
        <v>1183</v>
      </c>
      <c r="T674" s="167">
        <v>0</v>
      </c>
      <c r="U674" s="167">
        <v>0</v>
      </c>
      <c r="V674" s="167">
        <v>0</v>
      </c>
      <c r="W674" s="48" t="str">
        <f t="shared" si="62"/>
        <v>MISO</v>
      </c>
      <c r="X674" s="13" t="str">
        <f t="shared" si="63"/>
        <v>虚拟运营商天音</v>
      </c>
      <c r="Y674" s="37" t="str">
        <f t="shared" si="64"/>
        <v>1</v>
      </c>
      <c r="Z674" s="166"/>
      <c r="AM674" s="84"/>
      <c r="AN674"/>
    </row>
    <row r="675" spans="1:40" ht="15" customHeight="1">
      <c r="A675" s="48" t="s">
        <v>247</v>
      </c>
      <c r="B675" s="48" t="s">
        <v>248</v>
      </c>
      <c r="C675" s="48" t="s">
        <v>245</v>
      </c>
      <c r="D675" s="48" t="s">
        <v>246</v>
      </c>
      <c r="E675" s="48" t="s">
        <v>707</v>
      </c>
      <c r="F675" s="48" t="s">
        <v>664</v>
      </c>
      <c r="G675" s="48" t="s">
        <v>665</v>
      </c>
      <c r="H675" s="48" t="s">
        <v>708</v>
      </c>
      <c r="I675" s="88" t="s">
        <v>48</v>
      </c>
      <c r="J675" s="88" t="s">
        <v>846</v>
      </c>
      <c r="K675" s="88" t="s">
        <v>120</v>
      </c>
      <c r="L675" s="13" t="s">
        <v>850</v>
      </c>
      <c r="M675" s="88" t="s">
        <v>56</v>
      </c>
      <c r="N675" s="160" t="s">
        <v>851</v>
      </c>
      <c r="O675" s="160" t="s">
        <v>851</v>
      </c>
      <c r="P675" s="14" t="s">
        <v>851</v>
      </c>
      <c r="Q675" s="13" t="s">
        <v>846</v>
      </c>
      <c r="R675" s="13"/>
      <c r="S675" s="145" t="s">
        <v>1183</v>
      </c>
      <c r="T675" s="167">
        <v>112</v>
      </c>
      <c r="U675" s="167">
        <v>112</v>
      </c>
      <c r="V675" s="167">
        <v>112</v>
      </c>
      <c r="W675" s="48" t="str">
        <f t="shared" si="62"/>
        <v>MISO</v>
      </c>
      <c r="X675" s="13" t="str">
        <f t="shared" si="63"/>
        <v>虚拟运营商天音</v>
      </c>
      <c r="Y675" s="37" t="str">
        <f t="shared" si="64"/>
        <v>1</v>
      </c>
      <c r="Z675" s="166"/>
      <c r="AM675" s="84"/>
      <c r="AN675"/>
    </row>
    <row r="676" spans="1:40" ht="15" customHeight="1">
      <c r="A676" s="48" t="s">
        <v>243</v>
      </c>
      <c r="B676" s="48" t="s">
        <v>244</v>
      </c>
      <c r="C676" s="48" t="s">
        <v>245</v>
      </c>
      <c r="D676" s="48" t="s">
        <v>246</v>
      </c>
      <c r="E676" s="48" t="s">
        <v>707</v>
      </c>
      <c r="F676" s="48" t="s">
        <v>664</v>
      </c>
      <c r="G676" s="48" t="s">
        <v>665</v>
      </c>
      <c r="H676" s="48" t="s">
        <v>708</v>
      </c>
      <c r="I676" s="88" t="s">
        <v>48</v>
      </c>
      <c r="J676" s="88" t="s">
        <v>827</v>
      </c>
      <c r="K676" s="88" t="s">
        <v>120</v>
      </c>
      <c r="L676" s="13" t="s">
        <v>830</v>
      </c>
      <c r="M676" s="88" t="s">
        <v>56</v>
      </c>
      <c r="N676" s="160" t="s">
        <v>831</v>
      </c>
      <c r="O676" s="160" t="s">
        <v>831</v>
      </c>
      <c r="P676" s="14" t="s">
        <v>831</v>
      </c>
      <c r="Q676" s="13" t="s">
        <v>827</v>
      </c>
      <c r="R676" s="13"/>
      <c r="S676" s="145" t="s">
        <v>1183</v>
      </c>
      <c r="T676" s="167">
        <v>26</v>
      </c>
      <c r="U676" s="167">
        <v>26</v>
      </c>
      <c r="V676" s="167">
        <v>26</v>
      </c>
      <c r="W676" s="48" t="str">
        <f t="shared" si="62"/>
        <v>MISO</v>
      </c>
      <c r="X676" s="13" t="str">
        <f t="shared" si="63"/>
        <v>虚拟运营商爱施德</v>
      </c>
      <c r="Y676" s="37" t="str">
        <f t="shared" si="64"/>
        <v>1</v>
      </c>
      <c r="Z676" s="166"/>
      <c r="AM676" s="84"/>
      <c r="AN676"/>
    </row>
    <row r="677" spans="1:40" ht="15" customHeight="1">
      <c r="A677" s="48" t="s">
        <v>155</v>
      </c>
      <c r="B677" s="48" t="s">
        <v>156</v>
      </c>
      <c r="C677" s="48" t="s">
        <v>657</v>
      </c>
      <c r="D677" s="48" t="s">
        <v>652</v>
      </c>
      <c r="E677" s="48" t="s">
        <v>692</v>
      </c>
      <c r="F677" s="48" t="s">
        <v>693</v>
      </c>
      <c r="G677" s="48" t="s">
        <v>665</v>
      </c>
      <c r="H677" s="48" t="s">
        <v>98</v>
      </c>
      <c r="I677" s="48" t="s">
        <v>48</v>
      </c>
      <c r="J677" s="48" t="s">
        <v>674</v>
      </c>
      <c r="K677" s="48"/>
      <c r="L677" s="48"/>
      <c r="M677" s="48"/>
      <c r="N677" s="14" t="s">
        <v>694</v>
      </c>
      <c r="O677" s="88" t="s">
        <v>676</v>
      </c>
      <c r="P677" s="14" t="s">
        <v>694</v>
      </c>
      <c r="Q677" s="13" t="s">
        <v>48</v>
      </c>
      <c r="R677" s="13"/>
      <c r="S677" s="145" t="s">
        <v>1183</v>
      </c>
      <c r="T677" s="167">
        <v>0</v>
      </c>
      <c r="U677" s="167">
        <v>0</v>
      </c>
      <c r="V677" s="167">
        <v>0</v>
      </c>
      <c r="W677" s="48" t="str">
        <f t="shared" si="62"/>
        <v>MISO</v>
      </c>
      <c r="X677" s="13" t="str">
        <f t="shared" si="63"/>
        <v>安徽移动</v>
      </c>
      <c r="Y677" s="37" t="str">
        <f t="shared" si="64"/>
        <v>1</v>
      </c>
      <c r="Z677" s="166"/>
      <c r="AM677" s="84"/>
      <c r="AN677"/>
    </row>
    <row r="678" spans="1:40" ht="15" customHeight="1">
      <c r="A678" s="48" t="s">
        <v>155</v>
      </c>
      <c r="B678" s="48" t="s">
        <v>156</v>
      </c>
      <c r="C678" s="48" t="s">
        <v>657</v>
      </c>
      <c r="D678" s="48" t="s">
        <v>652</v>
      </c>
      <c r="E678" s="48" t="s">
        <v>671</v>
      </c>
      <c r="F678" s="48" t="s">
        <v>672</v>
      </c>
      <c r="G678" s="48" t="s">
        <v>665</v>
      </c>
      <c r="H678" s="48" t="s">
        <v>673</v>
      </c>
      <c r="I678" s="48" t="s">
        <v>48</v>
      </c>
      <c r="J678" s="48" t="s">
        <v>674</v>
      </c>
      <c r="K678" s="48"/>
      <c r="L678" s="48"/>
      <c r="M678" s="48"/>
      <c r="N678" s="14" t="s">
        <v>675</v>
      </c>
      <c r="O678" s="88" t="s">
        <v>676</v>
      </c>
      <c r="P678" s="14" t="s">
        <v>675</v>
      </c>
      <c r="Q678" s="13" t="s">
        <v>48</v>
      </c>
      <c r="R678" s="13"/>
      <c r="S678" s="145" t="s">
        <v>1183</v>
      </c>
      <c r="T678" s="167">
        <v>0</v>
      </c>
      <c r="U678" s="167">
        <v>0</v>
      </c>
      <c r="V678" s="167">
        <v>0</v>
      </c>
      <c r="W678" s="48" t="str">
        <f t="shared" si="62"/>
        <v>MISO</v>
      </c>
      <c r="X678" s="13" t="str">
        <f t="shared" si="63"/>
        <v>安徽移动</v>
      </c>
      <c r="Y678" s="37" t="str">
        <f t="shared" si="64"/>
        <v>1</v>
      </c>
      <c r="Z678" s="166"/>
      <c r="AM678" s="84"/>
      <c r="AN678"/>
    </row>
    <row r="679" spans="1:40" ht="15" customHeight="1">
      <c r="A679" s="48" t="s">
        <v>155</v>
      </c>
      <c r="B679" s="48" t="s">
        <v>156</v>
      </c>
      <c r="C679" s="48" t="s">
        <v>657</v>
      </c>
      <c r="D679" s="48" t="s">
        <v>652</v>
      </c>
      <c r="E679" s="48" t="s">
        <v>689</v>
      </c>
      <c r="F679" s="48" t="s">
        <v>690</v>
      </c>
      <c r="G679" s="48" t="s">
        <v>665</v>
      </c>
      <c r="H679" s="48" t="s">
        <v>98</v>
      </c>
      <c r="I679" s="48" t="s">
        <v>48</v>
      </c>
      <c r="J679" s="48" t="s">
        <v>674</v>
      </c>
      <c r="K679" s="48"/>
      <c r="L679" s="48"/>
      <c r="M679" s="48"/>
      <c r="N679" s="14" t="s">
        <v>691</v>
      </c>
      <c r="O679" s="88" t="s">
        <v>676</v>
      </c>
      <c r="P679" s="14" t="s">
        <v>691</v>
      </c>
      <c r="Q679" s="13" t="s">
        <v>48</v>
      </c>
      <c r="R679" s="13"/>
      <c r="S679" s="145" t="s">
        <v>1183</v>
      </c>
      <c r="T679" s="167">
        <v>0</v>
      </c>
      <c r="U679" s="167">
        <v>0</v>
      </c>
      <c r="V679" s="167">
        <v>0</v>
      </c>
      <c r="W679" s="48" t="str">
        <f t="shared" si="62"/>
        <v>MISO</v>
      </c>
      <c r="X679" s="13" t="str">
        <f t="shared" si="63"/>
        <v>安徽移动</v>
      </c>
      <c r="Y679" s="37" t="str">
        <f t="shared" si="64"/>
        <v>1</v>
      </c>
      <c r="Z679" s="166"/>
      <c r="AM679" s="84"/>
      <c r="AN679"/>
    </row>
    <row r="680" spans="1:40" ht="15" customHeight="1">
      <c r="A680" s="48" t="s">
        <v>155</v>
      </c>
      <c r="B680" s="48" t="s">
        <v>156</v>
      </c>
      <c r="C680" s="48" t="s">
        <v>657</v>
      </c>
      <c r="D680" s="48" t="s">
        <v>652</v>
      </c>
      <c r="E680" s="48" t="s">
        <v>695</v>
      </c>
      <c r="F680" s="48" t="s">
        <v>696</v>
      </c>
      <c r="G680" s="48" t="s">
        <v>665</v>
      </c>
      <c r="H680" s="48" t="s">
        <v>599</v>
      </c>
      <c r="I680" s="48" t="s">
        <v>48</v>
      </c>
      <c r="J680" s="48" t="s">
        <v>666</v>
      </c>
      <c r="K680" s="48" t="s">
        <v>50</v>
      </c>
      <c r="L680" s="48" t="s">
        <v>667</v>
      </c>
      <c r="M680" s="48" t="s">
        <v>56</v>
      </c>
      <c r="N680" s="14" t="s">
        <v>697</v>
      </c>
      <c r="O680" s="88" t="s">
        <v>669</v>
      </c>
      <c r="P680" s="14" t="s">
        <v>698</v>
      </c>
      <c r="Q680" s="13" t="s">
        <v>48</v>
      </c>
      <c r="R680" s="13"/>
      <c r="S680" s="145" t="s">
        <v>1183</v>
      </c>
      <c r="T680" s="167">
        <v>0</v>
      </c>
      <c r="U680" s="167">
        <v>0</v>
      </c>
      <c r="V680" s="167">
        <v>0</v>
      </c>
      <c r="W680" s="48" t="str">
        <f t="shared" si="62"/>
        <v>MISO</v>
      </c>
      <c r="X680" s="13" t="str">
        <f t="shared" si="63"/>
        <v>安徽移动</v>
      </c>
      <c r="Y680" s="37" t="str">
        <f t="shared" si="64"/>
        <v>0</v>
      </c>
      <c r="Z680" s="166"/>
      <c r="AM680" s="84"/>
      <c r="AN680"/>
    </row>
    <row r="681" spans="1:40" ht="15" customHeight="1">
      <c r="A681" s="48" t="s">
        <v>155</v>
      </c>
      <c r="B681" s="48" t="s">
        <v>156</v>
      </c>
      <c r="C681" s="48" t="s">
        <v>657</v>
      </c>
      <c r="D681" s="48" t="s">
        <v>652</v>
      </c>
      <c r="E681" s="48" t="s">
        <v>663</v>
      </c>
      <c r="F681" s="48" t="s">
        <v>664</v>
      </c>
      <c r="G681" s="48" t="s">
        <v>665</v>
      </c>
      <c r="H681" s="48" t="s">
        <v>209</v>
      </c>
      <c r="I681" s="48" t="s">
        <v>48</v>
      </c>
      <c r="J681" s="48" t="s">
        <v>666</v>
      </c>
      <c r="K681" s="48" t="s">
        <v>50</v>
      </c>
      <c r="L681" s="48" t="s">
        <v>667</v>
      </c>
      <c r="M681" s="48" t="s">
        <v>56</v>
      </c>
      <c r="N681" s="14" t="s">
        <v>668</v>
      </c>
      <c r="O681" s="88" t="s">
        <v>669</v>
      </c>
      <c r="P681" s="14" t="s">
        <v>670</v>
      </c>
      <c r="Q681" s="13" t="s">
        <v>48</v>
      </c>
      <c r="R681" s="13"/>
      <c r="S681" s="145" t="s">
        <v>1183</v>
      </c>
      <c r="T681" s="167">
        <v>254</v>
      </c>
      <c r="U681" s="167">
        <v>0</v>
      </c>
      <c r="V681" s="167">
        <v>149</v>
      </c>
      <c r="W681" s="48" t="str">
        <f t="shared" si="62"/>
        <v>MISO</v>
      </c>
      <c r="X681" s="13" t="str">
        <f t="shared" si="63"/>
        <v>安徽移动</v>
      </c>
      <c r="Y681" s="37" t="str">
        <f t="shared" si="64"/>
        <v>0</v>
      </c>
      <c r="Z681" s="166"/>
      <c r="AM681" s="84"/>
      <c r="AN681"/>
    </row>
    <row r="682" spans="1:40" ht="15" customHeight="1">
      <c r="A682" s="48" t="s">
        <v>155</v>
      </c>
      <c r="B682" s="48" t="s">
        <v>156</v>
      </c>
      <c r="C682" s="48" t="s">
        <v>657</v>
      </c>
      <c r="D682" s="48" t="s">
        <v>652</v>
      </c>
      <c r="E682" s="48" t="s">
        <v>681</v>
      </c>
      <c r="F682" s="48" t="s">
        <v>664</v>
      </c>
      <c r="G682" s="48" t="s">
        <v>665</v>
      </c>
      <c r="H682" s="48" t="s">
        <v>209</v>
      </c>
      <c r="I682" s="48" t="s">
        <v>48</v>
      </c>
      <c r="J682" s="48" t="s">
        <v>674</v>
      </c>
      <c r="K682" s="48"/>
      <c r="L682" s="48"/>
      <c r="M682" s="48"/>
      <c r="N682" s="14" t="s">
        <v>682</v>
      </c>
      <c r="O682" s="88" t="s">
        <v>676</v>
      </c>
      <c r="P682" s="14" t="s">
        <v>682</v>
      </c>
      <c r="Q682" s="13" t="s">
        <v>48</v>
      </c>
      <c r="R682" s="13"/>
      <c r="S682" s="145" t="s">
        <v>1183</v>
      </c>
      <c r="T682" s="167">
        <v>0</v>
      </c>
      <c r="U682" s="167">
        <v>0</v>
      </c>
      <c r="V682" s="167">
        <v>0</v>
      </c>
      <c r="W682" s="48" t="str">
        <f t="shared" si="62"/>
        <v>MISO</v>
      </c>
      <c r="X682" s="13" t="str">
        <f t="shared" si="63"/>
        <v>安徽移动</v>
      </c>
      <c r="Y682" s="37" t="str">
        <f t="shared" si="64"/>
        <v>1</v>
      </c>
      <c r="Z682" s="166"/>
      <c r="AM682" s="84"/>
      <c r="AN682"/>
    </row>
    <row r="683" spans="1:40" ht="15" customHeight="1">
      <c r="A683" s="48" t="s">
        <v>155</v>
      </c>
      <c r="B683" s="48" t="s">
        <v>156</v>
      </c>
      <c r="C683" s="48" t="s">
        <v>657</v>
      </c>
      <c r="D683" s="48" t="s">
        <v>652</v>
      </c>
      <c r="E683" s="48" t="s">
        <v>677</v>
      </c>
      <c r="F683" s="48" t="s">
        <v>678</v>
      </c>
      <c r="G683" s="48" t="s">
        <v>665</v>
      </c>
      <c r="H683" s="48" t="s">
        <v>137</v>
      </c>
      <c r="I683" s="48" t="s">
        <v>48</v>
      </c>
      <c r="J683" s="48" t="s">
        <v>666</v>
      </c>
      <c r="K683" s="48" t="s">
        <v>50</v>
      </c>
      <c r="L683" s="48" t="s">
        <v>667</v>
      </c>
      <c r="M683" s="48" t="s">
        <v>56</v>
      </c>
      <c r="N683" s="14" t="s">
        <v>679</v>
      </c>
      <c r="O683" s="88" t="s">
        <v>669</v>
      </c>
      <c r="P683" s="160" t="s">
        <v>680</v>
      </c>
      <c r="Q683" s="13" t="s">
        <v>48</v>
      </c>
      <c r="R683" s="13"/>
      <c r="S683" s="145" t="s">
        <v>1183</v>
      </c>
      <c r="T683" s="167">
        <v>1</v>
      </c>
      <c r="U683" s="167">
        <v>0</v>
      </c>
      <c r="V683" s="167">
        <v>0</v>
      </c>
      <c r="W683" s="48" t="str">
        <f t="shared" si="62"/>
        <v>MISO</v>
      </c>
      <c r="X683" s="13" t="str">
        <f t="shared" si="63"/>
        <v>安徽移动</v>
      </c>
      <c r="Y683" s="37" t="str">
        <f t="shared" si="64"/>
        <v>0</v>
      </c>
      <c r="Z683" s="166"/>
      <c r="AM683" s="84"/>
      <c r="AN683"/>
    </row>
    <row r="684" spans="1:40" ht="15" customHeight="1">
      <c r="A684" s="48" t="s">
        <v>236</v>
      </c>
      <c r="B684" s="48" t="s">
        <v>14</v>
      </c>
      <c r="C684" s="48" t="s">
        <v>657</v>
      </c>
      <c r="D684" s="48" t="s">
        <v>652</v>
      </c>
      <c r="E684" s="48" t="s">
        <v>681</v>
      </c>
      <c r="F684" s="48" t="s">
        <v>664</v>
      </c>
      <c r="G684" s="48" t="s">
        <v>665</v>
      </c>
      <c r="H684" s="48" t="s">
        <v>209</v>
      </c>
      <c r="I684" s="88" t="s">
        <v>48</v>
      </c>
      <c r="J684" s="88" t="s">
        <v>751</v>
      </c>
      <c r="K684" s="13"/>
      <c r="L684" s="13"/>
      <c r="M684" s="88" t="s">
        <v>56</v>
      </c>
      <c r="N684" s="14" t="s">
        <v>780</v>
      </c>
      <c r="O684" s="13" t="s">
        <v>762</v>
      </c>
      <c r="P684" s="14" t="s">
        <v>780</v>
      </c>
      <c r="Q684" s="13" t="s">
        <v>48</v>
      </c>
      <c r="R684" s="13"/>
      <c r="S684" s="145" t="s">
        <v>1183</v>
      </c>
      <c r="T684" s="167">
        <v>0</v>
      </c>
      <c r="U684" s="167">
        <v>0</v>
      </c>
      <c r="V684" s="167">
        <v>0</v>
      </c>
      <c r="W684" s="48" t="str">
        <f t="shared" si="62"/>
        <v>MISO</v>
      </c>
      <c r="X684" s="13" t="str">
        <f t="shared" si="63"/>
        <v>山西移动</v>
      </c>
      <c r="Y684" s="37" t="str">
        <f t="shared" si="64"/>
        <v>1</v>
      </c>
      <c r="Z684" s="166"/>
      <c r="AM684" s="84"/>
      <c r="AN684"/>
    </row>
    <row r="685" spans="1:40" ht="15" customHeight="1">
      <c r="A685" s="48" t="s">
        <v>308</v>
      </c>
      <c r="B685" s="48" t="s">
        <v>309</v>
      </c>
      <c r="C685" s="48" t="s">
        <v>657</v>
      </c>
      <c r="D685" s="48" t="s">
        <v>652</v>
      </c>
      <c r="E685" s="48" t="s">
        <v>704</v>
      </c>
      <c r="F685" s="48" t="s">
        <v>659</v>
      </c>
      <c r="G685" s="48" t="s">
        <v>660</v>
      </c>
      <c r="H685" s="48" t="s">
        <v>705</v>
      </c>
      <c r="I685" s="48" t="s">
        <v>48</v>
      </c>
      <c r="J685" s="48" t="s">
        <v>48</v>
      </c>
      <c r="K685" s="48" t="s">
        <v>120</v>
      </c>
      <c r="L685" s="48" t="s">
        <v>676</v>
      </c>
      <c r="M685" s="48" t="s">
        <v>56</v>
      </c>
      <c r="N685" s="20" t="s">
        <v>743</v>
      </c>
      <c r="O685" s="28" t="s">
        <v>268</v>
      </c>
      <c r="P685" s="13" t="s">
        <v>268</v>
      </c>
      <c r="Q685" s="13" t="s">
        <v>48</v>
      </c>
      <c r="R685" s="13"/>
      <c r="S685" s="13" t="s">
        <v>1183</v>
      </c>
      <c r="T685" s="167">
        <v>1</v>
      </c>
      <c r="U685" s="167">
        <v>0</v>
      </c>
      <c r="V685" s="167">
        <v>0</v>
      </c>
      <c r="W685" s="48" t="str">
        <f t="shared" si="62"/>
        <v>MISO</v>
      </c>
      <c r="X685" s="13" t="str">
        <f t="shared" si="63"/>
        <v>吉林电信</v>
      </c>
      <c r="Y685" s="37" t="str">
        <f t="shared" si="64"/>
        <v>1</v>
      </c>
      <c r="Z685" s="166"/>
      <c r="AM685" s="84"/>
      <c r="AN685"/>
    </row>
    <row r="686" spans="1:40" ht="15" customHeight="1">
      <c r="A686" s="48" t="s">
        <v>308</v>
      </c>
      <c r="B686" s="48" t="s">
        <v>309</v>
      </c>
      <c r="C686" s="48" t="s">
        <v>657</v>
      </c>
      <c r="D686" s="48" t="s">
        <v>652</v>
      </c>
      <c r="E686" s="48" t="s">
        <v>709</v>
      </c>
      <c r="F686" s="48" t="s">
        <v>710</v>
      </c>
      <c r="G686" s="48" t="s">
        <v>665</v>
      </c>
      <c r="H686" s="48" t="s">
        <v>711</v>
      </c>
      <c r="I686" s="48" t="s">
        <v>48</v>
      </c>
      <c r="J686" s="48" t="s">
        <v>666</v>
      </c>
      <c r="K686" s="48" t="s">
        <v>50</v>
      </c>
      <c r="L686" s="13" t="s">
        <v>738</v>
      </c>
      <c r="M686" s="48" t="s">
        <v>56</v>
      </c>
      <c r="N686" s="14" t="s">
        <v>739</v>
      </c>
      <c r="O686" s="14" t="s">
        <v>739</v>
      </c>
      <c r="P686" s="14" t="s">
        <v>740</v>
      </c>
      <c r="Q686" s="13" t="s">
        <v>48</v>
      </c>
      <c r="R686" s="13"/>
      <c r="S686" s="145" t="s">
        <v>1183</v>
      </c>
      <c r="T686" s="167">
        <v>21</v>
      </c>
      <c r="U686" s="167">
        <v>21</v>
      </c>
      <c r="V686" s="167">
        <v>0</v>
      </c>
      <c r="W686" s="48" t="str">
        <f t="shared" si="62"/>
        <v>MISO</v>
      </c>
      <c r="X686" s="13" t="str">
        <f t="shared" si="63"/>
        <v>吉林电信</v>
      </c>
      <c r="Y686" s="37" t="str">
        <f t="shared" si="64"/>
        <v>1</v>
      </c>
      <c r="Z686" s="166"/>
      <c r="AM686" s="84"/>
      <c r="AN686"/>
    </row>
    <row r="687" spans="1:40" ht="15" customHeight="1">
      <c r="A687" s="48" t="s">
        <v>308</v>
      </c>
      <c r="B687" s="48" t="s">
        <v>309</v>
      </c>
      <c r="C687" s="48" t="s">
        <v>657</v>
      </c>
      <c r="D687" s="48" t="s">
        <v>652</v>
      </c>
      <c r="E687" s="48" t="s">
        <v>707</v>
      </c>
      <c r="F687" s="48" t="s">
        <v>664</v>
      </c>
      <c r="G687" s="48" t="s">
        <v>665</v>
      </c>
      <c r="H687" s="48" t="s">
        <v>708</v>
      </c>
      <c r="I687" s="48" t="s">
        <v>48</v>
      </c>
      <c r="J687" s="48" t="s">
        <v>666</v>
      </c>
      <c r="K687" s="48" t="s">
        <v>50</v>
      </c>
      <c r="L687" s="13" t="s">
        <v>738</v>
      </c>
      <c r="M687" s="48" t="s">
        <v>56</v>
      </c>
      <c r="N687" s="14" t="s">
        <v>741</v>
      </c>
      <c r="O687" s="14" t="s">
        <v>741</v>
      </c>
      <c r="P687" s="14" t="s">
        <v>742</v>
      </c>
      <c r="Q687" s="13" t="s">
        <v>48</v>
      </c>
      <c r="R687" s="13"/>
      <c r="S687" s="145" t="s">
        <v>1183</v>
      </c>
      <c r="T687" s="167">
        <v>0</v>
      </c>
      <c r="U687" s="167">
        <v>0</v>
      </c>
      <c r="V687" s="167">
        <v>0</v>
      </c>
      <c r="W687" s="48" t="str">
        <f t="shared" si="62"/>
        <v>MISO</v>
      </c>
      <c r="X687" s="13" t="str">
        <f t="shared" si="63"/>
        <v>吉林电信</v>
      </c>
      <c r="Y687" s="37" t="str">
        <f t="shared" si="64"/>
        <v>1</v>
      </c>
      <c r="Z687" s="166"/>
      <c r="AM687" s="84"/>
      <c r="AN687"/>
    </row>
    <row r="688" spans="1:40" ht="15" customHeight="1">
      <c r="A688" s="48" t="s">
        <v>216</v>
      </c>
      <c r="B688" s="48" t="s">
        <v>217</v>
      </c>
      <c r="C688" s="48" t="s">
        <v>657</v>
      </c>
      <c r="D688" s="48" t="s">
        <v>652</v>
      </c>
      <c r="E688" s="48" t="s">
        <v>681</v>
      </c>
      <c r="F688" s="48" t="s">
        <v>664</v>
      </c>
      <c r="G688" s="48" t="s">
        <v>665</v>
      </c>
      <c r="H688" s="48" t="s">
        <v>209</v>
      </c>
      <c r="I688" s="48" t="s">
        <v>48</v>
      </c>
      <c r="J688" s="48" t="s">
        <v>674</v>
      </c>
      <c r="K688" s="48"/>
      <c r="L688" s="48"/>
      <c r="M688" s="48"/>
      <c r="N688" s="14" t="s">
        <v>747</v>
      </c>
      <c r="O688" s="14" t="s">
        <v>747</v>
      </c>
      <c r="P688" s="14" t="s">
        <v>747</v>
      </c>
      <c r="Q688" s="13" t="s">
        <v>48</v>
      </c>
      <c r="R688" s="13"/>
      <c r="S688" s="145" t="s">
        <v>1183</v>
      </c>
      <c r="T688" s="167">
        <v>0</v>
      </c>
      <c r="U688" s="167">
        <v>0</v>
      </c>
      <c r="V688" s="167">
        <v>0</v>
      </c>
      <c r="W688" s="48" t="str">
        <f t="shared" si="62"/>
        <v>MISO</v>
      </c>
      <c r="X688" s="13" t="str">
        <f t="shared" si="63"/>
        <v>吉林移动</v>
      </c>
      <c r="Y688" s="37" t="str">
        <f t="shared" si="64"/>
        <v>1</v>
      </c>
      <c r="Z688" s="166"/>
      <c r="AM688" s="84"/>
      <c r="AN688"/>
    </row>
    <row r="689" spans="1:40" ht="15" customHeight="1">
      <c r="A689" s="48" t="s">
        <v>216</v>
      </c>
      <c r="B689" s="48" t="s">
        <v>217</v>
      </c>
      <c r="C689" s="48" t="s">
        <v>657</v>
      </c>
      <c r="D689" s="48" t="s">
        <v>652</v>
      </c>
      <c r="E689" s="48" t="s">
        <v>677</v>
      </c>
      <c r="F689" s="48" t="s">
        <v>678</v>
      </c>
      <c r="G689" s="48" t="s">
        <v>665</v>
      </c>
      <c r="H689" s="48" t="s">
        <v>137</v>
      </c>
      <c r="I689" s="48" t="s">
        <v>48</v>
      </c>
      <c r="J689" s="48" t="s">
        <v>674</v>
      </c>
      <c r="K689" s="48"/>
      <c r="L689" s="48"/>
      <c r="M689" s="48"/>
      <c r="N689" s="14" t="s">
        <v>748</v>
      </c>
      <c r="O689" s="14" t="s">
        <v>749</v>
      </c>
      <c r="P689" s="14" t="s">
        <v>749</v>
      </c>
      <c r="Q689" s="13" t="s">
        <v>48</v>
      </c>
      <c r="R689" s="13"/>
      <c r="S689" s="145" t="s">
        <v>1183</v>
      </c>
      <c r="T689" s="167">
        <v>0</v>
      </c>
      <c r="U689" s="167">
        <v>6</v>
      </c>
      <c r="V689" s="167">
        <v>6</v>
      </c>
      <c r="W689" s="48" t="str">
        <f t="shared" si="62"/>
        <v>MISO</v>
      </c>
      <c r="X689" s="13" t="str">
        <f t="shared" si="63"/>
        <v>吉林移动</v>
      </c>
      <c r="Y689" s="37" t="str">
        <f t="shared" si="64"/>
        <v>1</v>
      </c>
      <c r="Z689" s="166"/>
      <c r="AM689" s="84"/>
      <c r="AN689"/>
    </row>
    <row r="690" spans="1:40" ht="15" customHeight="1">
      <c r="A690" s="48" t="s">
        <v>234</v>
      </c>
      <c r="B690" s="48" t="s">
        <v>235</v>
      </c>
      <c r="C690" s="48" t="s">
        <v>657</v>
      </c>
      <c r="D690" s="48" t="s">
        <v>652</v>
      </c>
      <c r="E690" s="48" t="s">
        <v>704</v>
      </c>
      <c r="F690" s="48" t="s">
        <v>659</v>
      </c>
      <c r="G690" s="48" t="s">
        <v>660</v>
      </c>
      <c r="H690" s="48" t="s">
        <v>705</v>
      </c>
      <c r="I690" s="48" t="s">
        <v>48</v>
      </c>
      <c r="J690" s="48" t="s">
        <v>48</v>
      </c>
      <c r="K690" s="48" t="s">
        <v>120</v>
      </c>
      <c r="L690" s="89" t="s">
        <v>268</v>
      </c>
      <c r="M690" s="48" t="s">
        <v>56</v>
      </c>
      <c r="N690" s="90" t="s">
        <v>763</v>
      </c>
      <c r="O690" s="28" t="s">
        <v>268</v>
      </c>
      <c r="P690" s="13" t="s">
        <v>268</v>
      </c>
      <c r="Q690" s="13" t="s">
        <v>48</v>
      </c>
      <c r="R690" s="13"/>
      <c r="S690" s="13" t="s">
        <v>1183</v>
      </c>
      <c r="T690" s="167">
        <v>8</v>
      </c>
      <c r="U690" s="167">
        <v>0</v>
      </c>
      <c r="V690" s="167">
        <v>0</v>
      </c>
      <c r="W690" s="48" t="str">
        <f t="shared" si="62"/>
        <v>MISO</v>
      </c>
      <c r="X690" s="13" t="str">
        <f t="shared" si="63"/>
        <v>山西电信</v>
      </c>
      <c r="Y690" s="37" t="str">
        <f t="shared" si="64"/>
        <v>1</v>
      </c>
      <c r="Z690" s="166"/>
      <c r="AM690" s="84"/>
      <c r="AN690"/>
    </row>
    <row r="691" spans="1:40" ht="15" customHeight="1">
      <c r="A691" s="48" t="s">
        <v>234</v>
      </c>
      <c r="B691" s="48" t="s">
        <v>235</v>
      </c>
      <c r="C691" s="48" t="s">
        <v>657</v>
      </c>
      <c r="D691" s="48" t="s">
        <v>652</v>
      </c>
      <c r="E691" s="48" t="s">
        <v>709</v>
      </c>
      <c r="F691" s="48" t="s">
        <v>710</v>
      </c>
      <c r="G691" s="48" t="s">
        <v>665</v>
      </c>
      <c r="H691" s="48" t="s">
        <v>711</v>
      </c>
      <c r="I691" s="88" t="s">
        <v>48</v>
      </c>
      <c r="J691" s="13" t="s">
        <v>760</v>
      </c>
      <c r="K691" s="13"/>
      <c r="L691" s="13"/>
      <c r="M691" s="13"/>
      <c r="N691" s="14" t="s">
        <v>761</v>
      </c>
      <c r="O691" s="13" t="s">
        <v>762</v>
      </c>
      <c r="P691" s="14" t="s">
        <v>761</v>
      </c>
      <c r="Q691" s="13" t="s">
        <v>48</v>
      </c>
      <c r="R691" s="13"/>
      <c r="S691" s="145" t="s">
        <v>1183</v>
      </c>
      <c r="T691" s="167">
        <v>0</v>
      </c>
      <c r="U691" s="167">
        <v>0</v>
      </c>
      <c r="V691" s="167">
        <v>0</v>
      </c>
      <c r="W691" s="48" t="str">
        <f t="shared" si="62"/>
        <v>MISO</v>
      </c>
      <c r="X691" s="13" t="str">
        <f t="shared" si="63"/>
        <v>山西电信</v>
      </c>
      <c r="Y691" s="37" t="str">
        <f t="shared" si="64"/>
        <v>1</v>
      </c>
      <c r="Z691" s="166"/>
      <c r="AM691" s="84"/>
      <c r="AN691"/>
    </row>
    <row r="692" spans="1:40" ht="15" customHeight="1">
      <c r="A692" s="48" t="s">
        <v>234</v>
      </c>
      <c r="B692" s="48" t="s">
        <v>235</v>
      </c>
      <c r="C692" s="48" t="s">
        <v>657</v>
      </c>
      <c r="D692" s="48" t="s">
        <v>652</v>
      </c>
      <c r="E692" s="48" t="s">
        <v>707</v>
      </c>
      <c r="F692" s="48" t="s">
        <v>664</v>
      </c>
      <c r="G692" s="48" t="s">
        <v>665</v>
      </c>
      <c r="H692" s="48" t="s">
        <v>708</v>
      </c>
      <c r="I692" s="88" t="s">
        <v>48</v>
      </c>
      <c r="J692" s="88" t="s">
        <v>751</v>
      </c>
      <c r="K692" s="13"/>
      <c r="L692" s="13"/>
      <c r="M692" s="13"/>
      <c r="N692" s="14" t="s">
        <v>764</v>
      </c>
      <c r="O692" s="13" t="s">
        <v>762</v>
      </c>
      <c r="P692" s="14" t="s">
        <v>765</v>
      </c>
      <c r="Q692" s="13" t="s">
        <v>48</v>
      </c>
      <c r="R692" s="13"/>
      <c r="S692" s="145" t="s">
        <v>1183</v>
      </c>
      <c r="T692" s="167">
        <v>11</v>
      </c>
      <c r="U692" s="167">
        <v>0</v>
      </c>
      <c r="V692" s="167">
        <v>8</v>
      </c>
      <c r="W692" s="48" t="str">
        <f t="shared" si="62"/>
        <v>MISO</v>
      </c>
      <c r="X692" s="13" t="str">
        <f t="shared" si="63"/>
        <v>山西电信</v>
      </c>
      <c r="Y692" s="37" t="str">
        <f t="shared" si="64"/>
        <v>0</v>
      </c>
      <c r="Z692" s="166"/>
      <c r="AM692" s="84"/>
      <c r="AN692"/>
    </row>
    <row r="693" spans="1:40" ht="15" customHeight="1">
      <c r="A693" s="48" t="s">
        <v>236</v>
      </c>
      <c r="B693" s="48" t="s">
        <v>14</v>
      </c>
      <c r="C693" s="48" t="s">
        <v>657</v>
      </c>
      <c r="D693" s="48" t="s">
        <v>652</v>
      </c>
      <c r="E693" s="48" t="s">
        <v>663</v>
      </c>
      <c r="F693" s="48" t="s">
        <v>664</v>
      </c>
      <c r="G693" s="48" t="s">
        <v>665</v>
      </c>
      <c r="H693" s="48" t="s">
        <v>209</v>
      </c>
      <c r="I693" s="88" t="s">
        <v>48</v>
      </c>
      <c r="J693" s="88" t="s">
        <v>751</v>
      </c>
      <c r="K693" s="13" t="s">
        <v>120</v>
      </c>
      <c r="L693" s="13"/>
      <c r="M693" s="88" t="s">
        <v>56</v>
      </c>
      <c r="N693" s="14" t="s">
        <v>777</v>
      </c>
      <c r="O693" s="13" t="s">
        <v>762</v>
      </c>
      <c r="P693" s="14" t="s">
        <v>778</v>
      </c>
      <c r="Q693" s="13" t="s">
        <v>48</v>
      </c>
      <c r="R693" s="13"/>
      <c r="S693" s="145" t="s">
        <v>1183</v>
      </c>
      <c r="T693" s="167">
        <v>137</v>
      </c>
      <c r="U693" s="167">
        <v>0</v>
      </c>
      <c r="V693" s="167">
        <v>17</v>
      </c>
      <c r="W693" s="48" t="str">
        <f t="shared" si="62"/>
        <v>MISO</v>
      </c>
      <c r="X693" s="13" t="str">
        <f t="shared" si="63"/>
        <v>山西移动</v>
      </c>
      <c r="Y693" s="37" t="str">
        <f t="shared" si="64"/>
        <v>0</v>
      </c>
      <c r="Z693" s="166"/>
      <c r="AM693" s="84"/>
      <c r="AN693"/>
    </row>
    <row r="694" spans="1:40" ht="15" customHeight="1">
      <c r="A694" s="48" t="s">
        <v>236</v>
      </c>
      <c r="B694" s="48" t="s">
        <v>14</v>
      </c>
      <c r="C694" s="48" t="s">
        <v>657</v>
      </c>
      <c r="D694" s="48" t="s">
        <v>652</v>
      </c>
      <c r="E694" s="48" t="s">
        <v>689</v>
      </c>
      <c r="F694" s="48" t="s">
        <v>690</v>
      </c>
      <c r="G694" s="48" t="s">
        <v>665</v>
      </c>
      <c r="H694" s="48" t="s">
        <v>98</v>
      </c>
      <c r="I694" s="88" t="s">
        <v>48</v>
      </c>
      <c r="J694" s="88" t="s">
        <v>751</v>
      </c>
      <c r="K694" s="13"/>
      <c r="L694" s="13"/>
      <c r="M694" s="13" t="s">
        <v>56</v>
      </c>
      <c r="N694" s="14" t="s">
        <v>781</v>
      </c>
      <c r="O694" s="13" t="s">
        <v>762</v>
      </c>
      <c r="P694" s="14" t="s">
        <v>782</v>
      </c>
      <c r="Q694" s="13" t="s">
        <v>48</v>
      </c>
      <c r="R694" s="13"/>
      <c r="S694" s="145" t="s">
        <v>1183</v>
      </c>
      <c r="T694" s="167">
        <v>5</v>
      </c>
      <c r="U694" s="167">
        <v>0</v>
      </c>
      <c r="V694" s="167">
        <v>0</v>
      </c>
      <c r="W694" s="48" t="str">
        <f t="shared" si="62"/>
        <v>MISO</v>
      </c>
      <c r="X694" s="13" t="str">
        <f t="shared" si="63"/>
        <v>山西移动</v>
      </c>
      <c r="Y694" s="37" t="str">
        <f t="shared" si="64"/>
        <v>0</v>
      </c>
      <c r="Z694" s="166"/>
      <c r="AM694" s="84"/>
      <c r="AN694"/>
    </row>
    <row r="695" spans="1:40" ht="15" customHeight="1">
      <c r="A695" s="48" t="s">
        <v>236</v>
      </c>
      <c r="B695" s="48" t="s">
        <v>14</v>
      </c>
      <c r="C695" s="48" t="s">
        <v>657</v>
      </c>
      <c r="D695" s="48" t="s">
        <v>652</v>
      </c>
      <c r="E695" s="48" t="s">
        <v>677</v>
      </c>
      <c r="F695" s="48" t="s">
        <v>678</v>
      </c>
      <c r="G695" s="48" t="s">
        <v>665</v>
      </c>
      <c r="H695" s="48" t="s">
        <v>137</v>
      </c>
      <c r="I695" s="88" t="s">
        <v>48</v>
      </c>
      <c r="J695" s="88" t="s">
        <v>751</v>
      </c>
      <c r="K695" s="13" t="s">
        <v>120</v>
      </c>
      <c r="L695" s="13"/>
      <c r="M695" s="88" t="s">
        <v>56</v>
      </c>
      <c r="N695" s="14" t="s">
        <v>775</v>
      </c>
      <c r="O695" s="13" t="s">
        <v>762</v>
      </c>
      <c r="P695" s="14" t="s">
        <v>776</v>
      </c>
      <c r="Q695" s="13" t="s">
        <v>48</v>
      </c>
      <c r="R695" s="13"/>
      <c r="S695" s="145" t="s">
        <v>1183</v>
      </c>
      <c r="T695" s="167">
        <v>7</v>
      </c>
      <c r="U695" s="167">
        <v>0</v>
      </c>
      <c r="V695" s="167">
        <v>10</v>
      </c>
      <c r="W695" s="48" t="str">
        <f t="shared" si="62"/>
        <v>MISO</v>
      </c>
      <c r="X695" s="13" t="str">
        <f t="shared" si="63"/>
        <v>山西移动</v>
      </c>
      <c r="Y695" s="37" t="str">
        <f t="shared" si="64"/>
        <v>0</v>
      </c>
      <c r="Z695" s="166"/>
      <c r="AM695" s="84"/>
      <c r="AN695"/>
    </row>
    <row r="696" spans="1:40" ht="15" customHeight="1">
      <c r="A696" s="48" t="s">
        <v>241</v>
      </c>
      <c r="B696" s="48" t="s">
        <v>242</v>
      </c>
      <c r="C696" s="48" t="s">
        <v>657</v>
      </c>
      <c r="D696" s="48" t="s">
        <v>652</v>
      </c>
      <c r="E696" s="48" t="s">
        <v>707</v>
      </c>
      <c r="F696" s="48" t="s">
        <v>664</v>
      </c>
      <c r="G696" s="48" t="s">
        <v>665</v>
      </c>
      <c r="H696" s="48" t="s">
        <v>708</v>
      </c>
      <c r="I696" s="88" t="s">
        <v>48</v>
      </c>
      <c r="J696" s="88" t="s">
        <v>48</v>
      </c>
      <c r="K696" s="88" t="s">
        <v>50</v>
      </c>
      <c r="L696" s="13" t="s">
        <v>738</v>
      </c>
      <c r="M696" s="88" t="s">
        <v>56</v>
      </c>
      <c r="N696" s="14" t="s">
        <v>819</v>
      </c>
      <c r="O696" s="14" t="s">
        <v>819</v>
      </c>
      <c r="P696" s="14" t="s">
        <v>820</v>
      </c>
      <c r="Q696" s="13" t="s">
        <v>821</v>
      </c>
      <c r="R696" s="13"/>
      <c r="S696" s="145" t="s">
        <v>1183</v>
      </c>
      <c r="T696" s="167">
        <v>114</v>
      </c>
      <c r="U696" s="167">
        <v>114</v>
      </c>
      <c r="V696" s="167">
        <v>0</v>
      </c>
      <c r="W696" s="48" t="str">
        <f t="shared" si="62"/>
        <v>MISO</v>
      </c>
      <c r="X696" s="13" t="str">
        <f t="shared" si="63"/>
        <v>天津电信</v>
      </c>
      <c r="Y696" s="37" t="str">
        <f t="shared" si="64"/>
        <v>1</v>
      </c>
      <c r="Z696" s="166"/>
      <c r="AM696" s="84"/>
      <c r="AN696"/>
    </row>
    <row r="697" spans="1:40" ht="15" customHeight="1">
      <c r="A697" s="48" t="s">
        <v>241</v>
      </c>
      <c r="B697" s="48" t="s">
        <v>242</v>
      </c>
      <c r="C697" s="48" t="s">
        <v>657</v>
      </c>
      <c r="D697" s="48" t="s">
        <v>652</v>
      </c>
      <c r="E697" s="48" t="s">
        <v>709</v>
      </c>
      <c r="F697" s="48" t="s">
        <v>710</v>
      </c>
      <c r="G697" s="48" t="s">
        <v>665</v>
      </c>
      <c r="H697" s="48" t="s">
        <v>711</v>
      </c>
      <c r="I697" s="88" t="s">
        <v>48</v>
      </c>
      <c r="J697" s="88" t="s">
        <v>48</v>
      </c>
      <c r="K697" s="88" t="s">
        <v>50</v>
      </c>
      <c r="L697" s="13" t="s">
        <v>738</v>
      </c>
      <c r="M697" s="88" t="s">
        <v>56</v>
      </c>
      <c r="N697" s="14" t="s">
        <v>819</v>
      </c>
      <c r="O697" s="14" t="s">
        <v>819</v>
      </c>
      <c r="P697" s="14" t="s">
        <v>820</v>
      </c>
      <c r="Q697" s="13" t="s">
        <v>821</v>
      </c>
      <c r="R697" s="13"/>
      <c r="S697" s="145" t="s">
        <v>1183</v>
      </c>
      <c r="T697" s="167">
        <v>114</v>
      </c>
      <c r="U697" s="167">
        <v>114</v>
      </c>
      <c r="V697" s="167">
        <v>0</v>
      </c>
      <c r="W697" s="48" t="str">
        <f t="shared" si="62"/>
        <v>MISO</v>
      </c>
      <c r="X697" s="13" t="str">
        <f t="shared" si="63"/>
        <v>天津电信</v>
      </c>
      <c r="Y697" s="37" t="str">
        <f t="shared" si="64"/>
        <v>1</v>
      </c>
      <c r="Z697" s="166"/>
      <c r="AM697" s="84"/>
      <c r="AN697"/>
    </row>
    <row r="698" spans="1:40" ht="15" customHeight="1">
      <c r="A698" s="48" t="s">
        <v>852</v>
      </c>
      <c r="B698" s="48" t="s">
        <v>409</v>
      </c>
      <c r="C698" s="48" t="s">
        <v>657</v>
      </c>
      <c r="D698" s="48" t="s">
        <v>652</v>
      </c>
      <c r="E698" s="48" t="s">
        <v>663</v>
      </c>
      <c r="F698" s="48" t="s">
        <v>664</v>
      </c>
      <c r="G698" s="48" t="s">
        <v>665</v>
      </c>
      <c r="H698" s="48" t="s">
        <v>209</v>
      </c>
      <c r="I698" s="88" t="s">
        <v>48</v>
      </c>
      <c r="J698" s="88" t="s">
        <v>846</v>
      </c>
      <c r="K698" s="88" t="s">
        <v>120</v>
      </c>
      <c r="L698" s="13" t="s">
        <v>853</v>
      </c>
      <c r="M698" s="88" t="s">
        <v>17</v>
      </c>
      <c r="N698" s="20" t="s">
        <v>854</v>
      </c>
      <c r="O698" s="13" t="s">
        <v>855</v>
      </c>
      <c r="P698" s="20" t="s">
        <v>854</v>
      </c>
      <c r="Q698" s="13" t="s">
        <v>48</v>
      </c>
      <c r="R698" s="13"/>
      <c r="S698" s="145" t="s">
        <v>1183</v>
      </c>
      <c r="T698" s="167">
        <v>489</v>
      </c>
      <c r="U698" s="167">
        <v>91</v>
      </c>
      <c r="V698" s="167">
        <v>489</v>
      </c>
      <c r="W698" s="48" t="str">
        <f t="shared" si="62"/>
        <v>MISO</v>
      </c>
      <c r="X698" s="13" t="str">
        <f t="shared" si="63"/>
        <v>移动总部</v>
      </c>
      <c r="Y698" s="37" t="str">
        <f t="shared" si="64"/>
        <v>1</v>
      </c>
      <c r="Z698" s="166"/>
      <c r="AM698" s="84"/>
      <c r="AN698"/>
    </row>
    <row r="699" spans="1:40" ht="15" customHeight="1">
      <c r="A699" s="48" t="s">
        <v>241</v>
      </c>
      <c r="B699" s="48" t="s">
        <v>242</v>
      </c>
      <c r="C699" s="48" t="s">
        <v>657</v>
      </c>
      <c r="D699" s="48" t="s">
        <v>652</v>
      </c>
      <c r="E699" s="48" t="s">
        <v>704</v>
      </c>
      <c r="F699" s="48" t="s">
        <v>659</v>
      </c>
      <c r="G699" s="48" t="s">
        <v>660</v>
      </c>
      <c r="H699" s="48" t="s">
        <v>705</v>
      </c>
      <c r="I699" s="48" t="s">
        <v>48</v>
      </c>
      <c r="J699" s="48" t="s">
        <v>48</v>
      </c>
      <c r="K699" s="48" t="s">
        <v>120</v>
      </c>
      <c r="L699" s="28" t="s">
        <v>822</v>
      </c>
      <c r="M699" s="48" t="s">
        <v>56</v>
      </c>
      <c r="N699" s="20" t="s">
        <v>823</v>
      </c>
      <c r="O699" s="28" t="s">
        <v>268</v>
      </c>
      <c r="P699" s="13" t="s">
        <v>268</v>
      </c>
      <c r="Q699" s="13" t="s">
        <v>48</v>
      </c>
      <c r="R699" s="13"/>
      <c r="S699" s="13" t="s">
        <v>1183</v>
      </c>
      <c r="T699" s="167">
        <v>0</v>
      </c>
      <c r="U699" s="167">
        <v>0</v>
      </c>
      <c r="V699" s="167">
        <v>0</v>
      </c>
      <c r="W699" s="48" t="str">
        <f t="shared" si="62"/>
        <v>MISO</v>
      </c>
      <c r="X699" s="13" t="str">
        <f t="shared" si="63"/>
        <v>天津电信</v>
      </c>
      <c r="Y699" s="37" t="str">
        <f t="shared" si="64"/>
        <v>1</v>
      </c>
      <c r="Z699" s="166"/>
      <c r="AM699" s="84"/>
      <c r="AN699"/>
    </row>
    <row r="700" spans="1:40" ht="15" customHeight="1">
      <c r="A700" s="150" t="s">
        <v>155</v>
      </c>
      <c r="B700" s="153" t="s">
        <v>156</v>
      </c>
      <c r="C700" s="153" t="s">
        <v>63</v>
      </c>
      <c r="D700" s="153" t="s">
        <v>157</v>
      </c>
      <c r="E700" s="153" t="s">
        <v>604</v>
      </c>
      <c r="F700" s="153" t="s">
        <v>605</v>
      </c>
      <c r="G700" s="153" t="s">
        <v>3</v>
      </c>
      <c r="H700" s="153" t="s">
        <v>599</v>
      </c>
      <c r="I700" s="153" t="s">
        <v>48</v>
      </c>
      <c r="J700" s="153" t="s">
        <v>86</v>
      </c>
      <c r="K700" s="153"/>
      <c r="L700" s="153"/>
      <c r="M700" s="153"/>
      <c r="N700" s="152" t="s">
        <v>606</v>
      </c>
      <c r="O700" s="153" t="s">
        <v>607</v>
      </c>
      <c r="P700" s="153" t="s">
        <v>608</v>
      </c>
      <c r="Q700" s="150" t="s">
        <v>48</v>
      </c>
      <c r="R700" s="13"/>
      <c r="S700" s="145" t="s">
        <v>1183</v>
      </c>
      <c r="T700" s="217">
        <v>178</v>
      </c>
      <c r="U700" s="167">
        <v>0</v>
      </c>
      <c r="V700" s="167">
        <v>0</v>
      </c>
      <c r="W700" s="48" t="str">
        <f t="shared" si="62"/>
        <v>PRM</v>
      </c>
      <c r="X700" s="13" t="str">
        <f t="shared" si="63"/>
        <v>安徽移动</v>
      </c>
      <c r="Y700" s="37" t="str">
        <f t="shared" si="64"/>
        <v>0</v>
      </c>
      <c r="Z700" s="166"/>
      <c r="AM700" s="84"/>
      <c r="AN700"/>
    </row>
    <row r="701" spans="1:40" ht="15" customHeight="1">
      <c r="A701" s="150" t="s">
        <v>174</v>
      </c>
      <c r="B701" s="150" t="s">
        <v>175</v>
      </c>
      <c r="C701" s="150" t="s">
        <v>63</v>
      </c>
      <c r="D701" s="150" t="s">
        <v>64</v>
      </c>
      <c r="E701" s="150" t="s">
        <v>619</v>
      </c>
      <c r="F701" s="150" t="s">
        <v>605</v>
      </c>
      <c r="G701" s="150" t="s">
        <v>3</v>
      </c>
      <c r="H701" s="150" t="s">
        <v>620</v>
      </c>
      <c r="I701" s="150" t="s">
        <v>48</v>
      </c>
      <c r="J701" s="150" t="s">
        <v>48</v>
      </c>
      <c r="K701" s="150" t="s">
        <v>120</v>
      </c>
      <c r="L701" s="150" t="s">
        <v>1245</v>
      </c>
      <c r="M701" s="150" t="s">
        <v>140</v>
      </c>
      <c r="N701" s="153" t="s">
        <v>621</v>
      </c>
      <c r="O701" s="153" t="s">
        <v>607</v>
      </c>
      <c r="P701" s="153" t="s">
        <v>608</v>
      </c>
      <c r="Q701" s="150" t="s">
        <v>48</v>
      </c>
      <c r="R701" s="13"/>
      <c r="S701" s="145" t="s">
        <v>1183</v>
      </c>
      <c r="T701" s="217"/>
      <c r="U701" s="167">
        <v>0</v>
      </c>
      <c r="V701" s="167">
        <v>0</v>
      </c>
      <c r="W701" s="48" t="str">
        <f t="shared" si="62"/>
        <v>PRM</v>
      </c>
      <c r="X701" s="13" t="str">
        <f t="shared" si="63"/>
        <v>北京电信</v>
      </c>
      <c r="Y701" s="37" t="str">
        <f t="shared" si="64"/>
        <v>0</v>
      </c>
      <c r="Z701" s="166"/>
      <c r="AM701" s="84"/>
      <c r="AN701"/>
    </row>
    <row r="702" spans="1:40" ht="15" customHeight="1">
      <c r="A702" s="153" t="s">
        <v>93</v>
      </c>
      <c r="B702" s="153" t="s">
        <v>12</v>
      </c>
      <c r="C702" s="153" t="s">
        <v>63</v>
      </c>
      <c r="D702" s="153" t="s">
        <v>157</v>
      </c>
      <c r="E702" s="153" t="s">
        <v>604</v>
      </c>
      <c r="F702" s="153" t="s">
        <v>605</v>
      </c>
      <c r="G702" s="153" t="s">
        <v>3</v>
      </c>
      <c r="H702" s="153" t="s">
        <v>599</v>
      </c>
      <c r="I702" s="153" t="s">
        <v>48</v>
      </c>
      <c r="J702" s="154" t="s">
        <v>1002</v>
      </c>
      <c r="K702" s="154" t="s">
        <v>50</v>
      </c>
      <c r="L702" s="154" t="s">
        <v>738</v>
      </c>
      <c r="M702" s="154" t="s">
        <v>521</v>
      </c>
      <c r="N702" s="153" t="s">
        <v>621</v>
      </c>
      <c r="O702" s="153" t="s">
        <v>607</v>
      </c>
      <c r="P702" s="153" t="s">
        <v>608</v>
      </c>
      <c r="Q702" s="154" t="s">
        <v>48</v>
      </c>
      <c r="R702" s="13"/>
      <c r="S702" s="145" t="s">
        <v>1183</v>
      </c>
      <c r="T702" s="217"/>
      <c r="U702" s="167">
        <v>0</v>
      </c>
      <c r="V702" s="167">
        <v>0</v>
      </c>
      <c r="W702" s="48" t="str">
        <f t="shared" si="62"/>
        <v>PRM</v>
      </c>
      <c r="X702" s="13" t="str">
        <f t="shared" si="63"/>
        <v>黑龙江移动</v>
      </c>
      <c r="Y702" s="37" t="str">
        <f t="shared" si="64"/>
        <v>0</v>
      </c>
      <c r="Z702" s="166"/>
      <c r="AM702" s="84"/>
      <c r="AN702"/>
    </row>
    <row r="703" spans="1:40" ht="15" customHeight="1">
      <c r="A703" s="150" t="s">
        <v>308</v>
      </c>
      <c r="B703" s="150" t="s">
        <v>309</v>
      </c>
      <c r="C703" s="150" t="s">
        <v>63</v>
      </c>
      <c r="D703" s="150" t="s">
        <v>64</v>
      </c>
      <c r="E703" s="150" t="s">
        <v>619</v>
      </c>
      <c r="F703" s="150" t="s">
        <v>605</v>
      </c>
      <c r="G703" s="150" t="s">
        <v>3</v>
      </c>
      <c r="H703" s="150" t="s">
        <v>620</v>
      </c>
      <c r="I703" s="150" t="s">
        <v>48</v>
      </c>
      <c r="J703" s="150" t="s">
        <v>674</v>
      </c>
      <c r="K703" s="150"/>
      <c r="L703" s="150"/>
      <c r="M703" s="150"/>
      <c r="N703" s="153" t="s">
        <v>621</v>
      </c>
      <c r="O703" s="153" t="s">
        <v>607</v>
      </c>
      <c r="P703" s="153" t="s">
        <v>608</v>
      </c>
      <c r="Q703" s="150" t="s">
        <v>86</v>
      </c>
      <c r="R703" s="13"/>
      <c r="S703" s="145" t="s">
        <v>1183</v>
      </c>
      <c r="T703" s="217"/>
      <c r="U703" s="167">
        <v>0</v>
      </c>
      <c r="V703" s="167">
        <v>0</v>
      </c>
      <c r="W703" s="48" t="str">
        <f t="shared" si="62"/>
        <v>PRM</v>
      </c>
      <c r="X703" s="13" t="str">
        <f t="shared" si="63"/>
        <v>吉林电信</v>
      </c>
      <c r="Y703" s="37" t="str">
        <f t="shared" si="64"/>
        <v>0</v>
      </c>
      <c r="Z703" s="166"/>
      <c r="AM703" s="84"/>
      <c r="AN703"/>
    </row>
    <row r="704" spans="1:40" ht="15" customHeight="1">
      <c r="A704" s="153" t="s">
        <v>216</v>
      </c>
      <c r="B704" s="153" t="s">
        <v>217</v>
      </c>
      <c r="C704" s="153" t="s">
        <v>63</v>
      </c>
      <c r="D704" s="153" t="s">
        <v>157</v>
      </c>
      <c r="E704" s="153" t="s">
        <v>604</v>
      </c>
      <c r="F704" s="153" t="s">
        <v>605</v>
      </c>
      <c r="G704" s="153" t="s">
        <v>3</v>
      </c>
      <c r="H704" s="153" t="s">
        <v>599</v>
      </c>
      <c r="I704" s="153" t="s">
        <v>48</v>
      </c>
      <c r="J704" s="150" t="s">
        <v>674</v>
      </c>
      <c r="K704" s="153"/>
      <c r="L704" s="153"/>
      <c r="M704" s="153"/>
      <c r="N704" s="153" t="s">
        <v>621</v>
      </c>
      <c r="O704" s="153" t="s">
        <v>607</v>
      </c>
      <c r="P704" s="153" t="s">
        <v>608</v>
      </c>
      <c r="Q704" s="153" t="s">
        <v>48</v>
      </c>
      <c r="R704" s="13"/>
      <c r="S704" s="145" t="s">
        <v>1183</v>
      </c>
      <c r="T704" s="217"/>
      <c r="U704" s="167">
        <v>0</v>
      </c>
      <c r="V704" s="167">
        <v>0</v>
      </c>
      <c r="W704" s="48" t="str">
        <f t="shared" si="62"/>
        <v>PRM</v>
      </c>
      <c r="X704" s="13" t="str">
        <f t="shared" si="63"/>
        <v>吉林移动</v>
      </c>
      <c r="Y704" s="37" t="str">
        <f t="shared" si="64"/>
        <v>0</v>
      </c>
      <c r="Z704" s="166"/>
      <c r="AM704" s="84"/>
      <c r="AN704"/>
    </row>
    <row r="705" spans="1:40" ht="15" customHeight="1">
      <c r="A705" s="153" t="s">
        <v>236</v>
      </c>
      <c r="B705" s="153" t="s">
        <v>14</v>
      </c>
      <c r="C705" s="153" t="s">
        <v>63</v>
      </c>
      <c r="D705" s="153" t="s">
        <v>157</v>
      </c>
      <c r="E705" s="153" t="s">
        <v>604</v>
      </c>
      <c r="F705" s="153" t="s">
        <v>605</v>
      </c>
      <c r="G705" s="153" t="s">
        <v>3</v>
      </c>
      <c r="H705" s="153" t="s">
        <v>599</v>
      </c>
      <c r="I705" s="153" t="s">
        <v>48</v>
      </c>
      <c r="J705" s="150" t="s">
        <v>666</v>
      </c>
      <c r="K705" s="150" t="s">
        <v>50</v>
      </c>
      <c r="L705" s="150" t="s">
        <v>1257</v>
      </c>
      <c r="M705" s="150" t="s">
        <v>140</v>
      </c>
      <c r="N705" s="153" t="s">
        <v>621</v>
      </c>
      <c r="O705" s="153" t="s">
        <v>607</v>
      </c>
      <c r="P705" s="153" t="s">
        <v>608</v>
      </c>
      <c r="Q705" s="150" t="s">
        <v>666</v>
      </c>
      <c r="R705" s="13"/>
      <c r="S705" s="145" t="s">
        <v>1183</v>
      </c>
      <c r="T705" s="217"/>
      <c r="U705" s="167">
        <v>0</v>
      </c>
      <c r="V705" s="167">
        <v>0</v>
      </c>
      <c r="W705" s="48" t="str">
        <f t="shared" si="62"/>
        <v>PRM</v>
      </c>
      <c r="X705" s="13" t="str">
        <f t="shared" si="63"/>
        <v>山西移动</v>
      </c>
      <c r="Y705" s="37" t="str">
        <f t="shared" si="64"/>
        <v>0</v>
      </c>
      <c r="Z705" s="166"/>
      <c r="AM705" s="84"/>
      <c r="AN705"/>
    </row>
    <row r="706" spans="1:40" ht="15" customHeight="1">
      <c r="A706" s="150" t="s">
        <v>155</v>
      </c>
      <c r="B706" s="150" t="s">
        <v>156</v>
      </c>
      <c r="C706" s="150" t="s">
        <v>63</v>
      </c>
      <c r="D706" s="150" t="s">
        <v>157</v>
      </c>
      <c r="E706" s="150" t="s">
        <v>609</v>
      </c>
      <c r="F706" s="150" t="s">
        <v>610</v>
      </c>
      <c r="G706" s="150" t="s">
        <v>3</v>
      </c>
      <c r="H706" s="150" t="s">
        <v>173</v>
      </c>
      <c r="I706" s="150" t="s">
        <v>48</v>
      </c>
      <c r="J706" s="153" t="s">
        <v>86</v>
      </c>
      <c r="K706" s="150"/>
      <c r="L706" s="150"/>
      <c r="M706" s="150"/>
      <c r="N706" s="152" t="s">
        <v>611</v>
      </c>
      <c r="O706" s="152" t="s">
        <v>612</v>
      </c>
      <c r="P706" s="152" t="s">
        <v>613</v>
      </c>
      <c r="Q706" s="150" t="s">
        <v>48</v>
      </c>
      <c r="R706" s="13"/>
      <c r="S706" s="145" t="s">
        <v>1183</v>
      </c>
      <c r="T706" s="217">
        <v>5</v>
      </c>
      <c r="U706" s="167">
        <v>0</v>
      </c>
      <c r="V706" s="167">
        <v>0</v>
      </c>
      <c r="W706" s="48" t="str">
        <f t="shared" ref="W706:W769" si="65">IFERROR(IF(G706="CRM_CUI",G706,(IF(G706="CRM_CMI",G706,MID(G706,1,FIND("_",G706)-1)))),G706)</f>
        <v>PRM</v>
      </c>
      <c r="X706" s="13" t="str">
        <f t="shared" ref="X706:X769" si="66">MID(A706,5,LEN(A706)-4)</f>
        <v>安徽移动</v>
      </c>
      <c r="Y706" s="37" t="str">
        <f t="shared" ref="Y706:Y769" si="67">IF(N706=O706,IF(N706="","0","1"),IF(N706=P706,IF(N706="","0","1"),IF(O706=P706,IF(O706="","0","1"),IF(N706="","0","0"))))</f>
        <v>0</v>
      </c>
      <c r="Z706" s="166"/>
      <c r="AM706" s="84"/>
      <c r="AN706"/>
    </row>
    <row r="707" spans="1:40" ht="15" customHeight="1">
      <c r="A707" s="150" t="s">
        <v>180</v>
      </c>
      <c r="B707" s="150" t="s">
        <v>181</v>
      </c>
      <c r="C707" s="150" t="s">
        <v>63</v>
      </c>
      <c r="D707" s="150" t="s">
        <v>64</v>
      </c>
      <c r="E707" s="150" t="s">
        <v>609</v>
      </c>
      <c r="F707" s="150" t="s">
        <v>610</v>
      </c>
      <c r="G707" s="150" t="s">
        <v>3</v>
      </c>
      <c r="H707" s="150" t="s">
        <v>173</v>
      </c>
      <c r="I707" s="150" t="s">
        <v>48</v>
      </c>
      <c r="J707" s="150" t="s">
        <v>666</v>
      </c>
      <c r="K707" s="150" t="s">
        <v>50</v>
      </c>
      <c r="L707" s="150" t="s">
        <v>1246</v>
      </c>
      <c r="M707" s="150" t="s">
        <v>140</v>
      </c>
      <c r="N707" s="152" t="s">
        <v>611</v>
      </c>
      <c r="O707" s="152" t="s">
        <v>612</v>
      </c>
      <c r="P707" s="152" t="s">
        <v>613</v>
      </c>
      <c r="Q707" s="150" t="s">
        <v>674</v>
      </c>
      <c r="R707" s="13"/>
      <c r="S707" s="145" t="s">
        <v>1183</v>
      </c>
      <c r="T707" s="217"/>
      <c r="U707" s="167">
        <v>0</v>
      </c>
      <c r="V707" s="167">
        <v>0</v>
      </c>
      <c r="W707" s="48" t="str">
        <f t="shared" si="65"/>
        <v>PRM</v>
      </c>
      <c r="X707" s="13" t="str">
        <f t="shared" si="66"/>
        <v>北京卫通</v>
      </c>
      <c r="Y707" s="37" t="str">
        <f t="shared" si="67"/>
        <v>0</v>
      </c>
      <c r="Z707" s="166"/>
      <c r="AM707" s="84"/>
      <c r="AN707"/>
    </row>
    <row r="708" spans="1:40" ht="15" customHeight="1">
      <c r="A708" s="150" t="s">
        <v>93</v>
      </c>
      <c r="B708" s="150" t="s">
        <v>12</v>
      </c>
      <c r="C708" s="150" t="s">
        <v>63</v>
      </c>
      <c r="D708" s="150" t="s">
        <v>157</v>
      </c>
      <c r="E708" s="150" t="s">
        <v>1250</v>
      </c>
      <c r="F708" s="150" t="s">
        <v>610</v>
      </c>
      <c r="G708" s="150" t="s">
        <v>3</v>
      </c>
      <c r="H708" s="150" t="s">
        <v>173</v>
      </c>
      <c r="I708" s="150" t="s">
        <v>48</v>
      </c>
      <c r="J708" s="154" t="s">
        <v>1002</v>
      </c>
      <c r="K708" s="154" t="s">
        <v>50</v>
      </c>
      <c r="L708" s="154" t="s">
        <v>738</v>
      </c>
      <c r="M708" s="154" t="s">
        <v>521</v>
      </c>
      <c r="N708" s="152" t="s">
        <v>611</v>
      </c>
      <c r="O708" s="152" t="s">
        <v>612</v>
      </c>
      <c r="P708" s="152" t="s">
        <v>613</v>
      </c>
      <c r="Q708" s="150" t="s">
        <v>42</v>
      </c>
      <c r="R708" s="13"/>
      <c r="S708" s="145" t="s">
        <v>1183</v>
      </c>
      <c r="T708" s="217"/>
      <c r="U708" s="167">
        <v>0</v>
      </c>
      <c r="V708" s="167">
        <v>0</v>
      </c>
      <c r="W708" s="48" t="str">
        <f t="shared" si="65"/>
        <v>PRM</v>
      </c>
      <c r="X708" s="13" t="str">
        <f t="shared" si="66"/>
        <v>黑龙江移动</v>
      </c>
      <c r="Y708" s="37" t="str">
        <f t="shared" si="67"/>
        <v>0</v>
      </c>
      <c r="Z708" s="166"/>
      <c r="AM708" s="84"/>
      <c r="AN708"/>
    </row>
    <row r="709" spans="1:40" ht="15" customHeight="1">
      <c r="A709" s="150" t="s">
        <v>215</v>
      </c>
      <c r="B709" s="150" t="s">
        <v>214</v>
      </c>
      <c r="C709" s="150" t="s">
        <v>63</v>
      </c>
      <c r="D709" s="150" t="s">
        <v>157</v>
      </c>
      <c r="E709" s="150" t="s">
        <v>609</v>
      </c>
      <c r="F709" s="150" t="s">
        <v>610</v>
      </c>
      <c r="G709" s="150" t="s">
        <v>3</v>
      </c>
      <c r="H709" s="150" t="s">
        <v>173</v>
      </c>
      <c r="I709" s="150" t="s">
        <v>48</v>
      </c>
      <c r="J709" s="150" t="s">
        <v>674</v>
      </c>
      <c r="K709" s="150"/>
      <c r="L709" s="150"/>
      <c r="M709" s="150"/>
      <c r="N709" s="152" t="s">
        <v>611</v>
      </c>
      <c r="O709" s="152" t="s">
        <v>612</v>
      </c>
      <c r="P709" s="152" t="s">
        <v>613</v>
      </c>
      <c r="Q709" s="150" t="s">
        <v>666</v>
      </c>
      <c r="R709" s="13"/>
      <c r="S709" s="145" t="s">
        <v>1183</v>
      </c>
      <c r="T709" s="217"/>
      <c r="U709" s="167">
        <v>0</v>
      </c>
      <c r="V709" s="167">
        <v>0</v>
      </c>
      <c r="W709" s="48" t="str">
        <f t="shared" si="65"/>
        <v>PRM</v>
      </c>
      <c r="X709" s="13" t="str">
        <f t="shared" si="66"/>
        <v>湖北移动</v>
      </c>
      <c r="Y709" s="37" t="str">
        <f t="shared" si="67"/>
        <v>0</v>
      </c>
      <c r="Z709" s="166"/>
      <c r="AM709" s="84"/>
      <c r="AN709"/>
    </row>
    <row r="710" spans="1:40" ht="15" customHeight="1">
      <c r="A710" s="150" t="s">
        <v>216</v>
      </c>
      <c r="B710" s="150" t="s">
        <v>217</v>
      </c>
      <c r="C710" s="150" t="s">
        <v>63</v>
      </c>
      <c r="D710" s="150" t="s">
        <v>157</v>
      </c>
      <c r="E710" s="150" t="s">
        <v>609</v>
      </c>
      <c r="F710" s="150" t="s">
        <v>610</v>
      </c>
      <c r="G710" s="150" t="s">
        <v>3</v>
      </c>
      <c r="H710" s="150" t="s">
        <v>173</v>
      </c>
      <c r="I710" s="150" t="s">
        <v>48</v>
      </c>
      <c r="J710" s="150" t="s">
        <v>674</v>
      </c>
      <c r="K710" s="150"/>
      <c r="L710" s="150"/>
      <c r="M710" s="150"/>
      <c r="N710" s="152" t="s">
        <v>611</v>
      </c>
      <c r="O710" s="152" t="s">
        <v>612</v>
      </c>
      <c r="P710" s="152" t="s">
        <v>613</v>
      </c>
      <c r="Q710" s="153" t="s">
        <v>48</v>
      </c>
      <c r="R710" s="13"/>
      <c r="S710" s="145" t="s">
        <v>1183</v>
      </c>
      <c r="T710" s="217"/>
      <c r="U710" s="167">
        <v>0</v>
      </c>
      <c r="V710" s="167">
        <v>0</v>
      </c>
      <c r="W710" s="48" t="str">
        <f t="shared" si="65"/>
        <v>PRM</v>
      </c>
      <c r="X710" s="13" t="str">
        <f t="shared" si="66"/>
        <v>吉林移动</v>
      </c>
      <c r="Y710" s="37" t="str">
        <f t="shared" si="67"/>
        <v>0</v>
      </c>
      <c r="Z710" s="166"/>
      <c r="AM710" s="84"/>
      <c r="AN710"/>
    </row>
    <row r="711" spans="1:40" ht="15" customHeight="1">
      <c r="A711" s="150" t="s">
        <v>236</v>
      </c>
      <c r="B711" s="150" t="s">
        <v>14</v>
      </c>
      <c r="C711" s="150" t="s">
        <v>63</v>
      </c>
      <c r="D711" s="150" t="s">
        <v>157</v>
      </c>
      <c r="E711" s="150" t="s">
        <v>609</v>
      </c>
      <c r="F711" s="150" t="s">
        <v>610</v>
      </c>
      <c r="G711" s="150" t="s">
        <v>3</v>
      </c>
      <c r="H711" s="150" t="s">
        <v>173</v>
      </c>
      <c r="I711" s="150" t="s">
        <v>48</v>
      </c>
      <c r="J711" s="150" t="s">
        <v>666</v>
      </c>
      <c r="K711" s="150" t="s">
        <v>50</v>
      </c>
      <c r="L711" s="150" t="s">
        <v>1257</v>
      </c>
      <c r="M711" s="150" t="s">
        <v>140</v>
      </c>
      <c r="N711" s="152" t="s">
        <v>611</v>
      </c>
      <c r="O711" s="152" t="s">
        <v>612</v>
      </c>
      <c r="P711" s="152" t="s">
        <v>613</v>
      </c>
      <c r="Q711" s="150" t="s">
        <v>666</v>
      </c>
      <c r="R711" s="13"/>
      <c r="S711" s="145" t="s">
        <v>1183</v>
      </c>
      <c r="T711" s="217"/>
      <c r="U711" s="167">
        <v>0</v>
      </c>
      <c r="V711" s="167">
        <v>0</v>
      </c>
      <c r="W711" s="48" t="str">
        <f t="shared" si="65"/>
        <v>PRM</v>
      </c>
      <c r="X711" s="13" t="str">
        <f t="shared" si="66"/>
        <v>山西移动</v>
      </c>
      <c r="Y711" s="37" t="str">
        <f t="shared" si="67"/>
        <v>0</v>
      </c>
      <c r="Z711" s="166"/>
      <c r="AM711" s="84"/>
      <c r="AN711"/>
    </row>
    <row r="712" spans="1:40" ht="15" customHeight="1">
      <c r="A712" s="150" t="s">
        <v>155</v>
      </c>
      <c r="B712" s="150" t="s">
        <v>156</v>
      </c>
      <c r="C712" s="150" t="s">
        <v>165</v>
      </c>
      <c r="D712" s="150" t="s">
        <v>166</v>
      </c>
      <c r="E712" s="150" t="s">
        <v>614</v>
      </c>
      <c r="F712" s="150" t="s">
        <v>615</v>
      </c>
      <c r="G712" s="150" t="s">
        <v>3</v>
      </c>
      <c r="H712" s="150" t="s">
        <v>546</v>
      </c>
      <c r="I712" s="150" t="s">
        <v>48</v>
      </c>
      <c r="J712" s="153" t="s">
        <v>86</v>
      </c>
      <c r="K712" s="150"/>
      <c r="L712" s="150"/>
      <c r="M712" s="150"/>
      <c r="N712" s="150" t="s">
        <v>616</v>
      </c>
      <c r="O712" s="150" t="s">
        <v>617</v>
      </c>
      <c r="P712" s="150" t="s">
        <v>618</v>
      </c>
      <c r="Q712" s="150" t="s">
        <v>48</v>
      </c>
      <c r="R712" s="13"/>
      <c r="S712" s="145" t="s">
        <v>1183</v>
      </c>
      <c r="T712" s="217">
        <v>214</v>
      </c>
      <c r="U712" s="167">
        <v>0</v>
      </c>
      <c r="V712" s="167">
        <v>0</v>
      </c>
      <c r="W712" s="48" t="str">
        <f t="shared" si="65"/>
        <v>PRM</v>
      </c>
      <c r="X712" s="13" t="str">
        <f t="shared" si="66"/>
        <v>安徽移动</v>
      </c>
      <c r="Y712" s="37" t="str">
        <f t="shared" si="67"/>
        <v>0</v>
      </c>
      <c r="Z712" s="166"/>
      <c r="AM712" s="84"/>
      <c r="AN712"/>
    </row>
    <row r="713" spans="1:40" ht="15" customHeight="1">
      <c r="A713" s="150" t="s">
        <v>93</v>
      </c>
      <c r="B713" s="150" t="s">
        <v>12</v>
      </c>
      <c r="C713" s="150" t="s">
        <v>165</v>
      </c>
      <c r="D713" s="150" t="s">
        <v>166</v>
      </c>
      <c r="E713" s="150" t="s">
        <v>614</v>
      </c>
      <c r="F713" s="150" t="s">
        <v>615</v>
      </c>
      <c r="G713" s="150" t="s">
        <v>3</v>
      </c>
      <c r="H713" s="150" t="s">
        <v>546</v>
      </c>
      <c r="I713" s="150" t="s">
        <v>48</v>
      </c>
      <c r="J713" s="154" t="s">
        <v>1002</v>
      </c>
      <c r="K713" s="154" t="s">
        <v>50</v>
      </c>
      <c r="L713" s="154" t="s">
        <v>738</v>
      </c>
      <c r="M713" s="154" t="s">
        <v>521</v>
      </c>
      <c r="N713" s="150" t="s">
        <v>616</v>
      </c>
      <c r="O713" s="150" t="s">
        <v>617</v>
      </c>
      <c r="P713" s="150" t="s">
        <v>618</v>
      </c>
      <c r="Q713" s="154" t="s">
        <v>48</v>
      </c>
      <c r="R713" s="13"/>
      <c r="S713" s="145" t="s">
        <v>1183</v>
      </c>
      <c r="T713" s="217"/>
      <c r="U713" s="167">
        <v>0</v>
      </c>
      <c r="V713" s="167">
        <v>0</v>
      </c>
      <c r="W713" s="48" t="str">
        <f t="shared" si="65"/>
        <v>PRM</v>
      </c>
      <c r="X713" s="13" t="str">
        <f t="shared" si="66"/>
        <v>黑龙江移动</v>
      </c>
      <c r="Y713" s="37" t="str">
        <f t="shared" si="67"/>
        <v>0</v>
      </c>
      <c r="Z713" s="166"/>
      <c r="AM713" s="84"/>
      <c r="AN713"/>
    </row>
    <row r="714" spans="1:40" ht="15" customHeight="1">
      <c r="A714" s="150" t="s">
        <v>216</v>
      </c>
      <c r="B714" s="150" t="s">
        <v>217</v>
      </c>
      <c r="C714" s="150" t="s">
        <v>165</v>
      </c>
      <c r="D714" s="150" t="s">
        <v>166</v>
      </c>
      <c r="E714" s="150" t="s">
        <v>614</v>
      </c>
      <c r="F714" s="150" t="s">
        <v>615</v>
      </c>
      <c r="G714" s="150" t="s">
        <v>3</v>
      </c>
      <c r="H714" s="150" t="s">
        <v>546</v>
      </c>
      <c r="I714" s="150" t="s">
        <v>48</v>
      </c>
      <c r="J714" s="150" t="s">
        <v>674</v>
      </c>
      <c r="K714" s="150"/>
      <c r="L714" s="150"/>
      <c r="M714" s="150"/>
      <c r="N714" s="150" t="s">
        <v>616</v>
      </c>
      <c r="O714" s="150" t="s">
        <v>617</v>
      </c>
      <c r="P714" s="150" t="s">
        <v>618</v>
      </c>
      <c r="Q714" s="153" t="s">
        <v>48</v>
      </c>
      <c r="R714" s="13"/>
      <c r="S714" s="145" t="s">
        <v>1183</v>
      </c>
      <c r="T714" s="217"/>
      <c r="U714" s="167">
        <v>0</v>
      </c>
      <c r="V714" s="167">
        <v>0</v>
      </c>
      <c r="W714" s="48" t="str">
        <f t="shared" si="65"/>
        <v>PRM</v>
      </c>
      <c r="X714" s="13" t="str">
        <f t="shared" si="66"/>
        <v>吉林移动</v>
      </c>
      <c r="Y714" s="37" t="str">
        <f t="shared" si="67"/>
        <v>0</v>
      </c>
      <c r="Z714" s="166"/>
      <c r="AM714" s="84"/>
      <c r="AN714"/>
    </row>
    <row r="715" spans="1:40" ht="15" customHeight="1">
      <c r="A715" s="150" t="s">
        <v>644</v>
      </c>
      <c r="B715" s="150" t="s">
        <v>645</v>
      </c>
      <c r="C715" s="150" t="s">
        <v>646</v>
      </c>
      <c r="D715" s="150" t="s">
        <v>647</v>
      </c>
      <c r="E715" s="150" t="s">
        <v>648</v>
      </c>
      <c r="F715" s="150" t="s">
        <v>615</v>
      </c>
      <c r="G715" s="150" t="s">
        <v>3</v>
      </c>
      <c r="H715" s="150" t="s">
        <v>649</v>
      </c>
      <c r="I715" s="150" t="s">
        <v>48</v>
      </c>
      <c r="J715" s="150" t="s">
        <v>674</v>
      </c>
      <c r="K715" s="150"/>
      <c r="L715" s="150"/>
      <c r="M715" s="150"/>
      <c r="N715" s="150" t="s">
        <v>616</v>
      </c>
      <c r="O715" s="150" t="s">
        <v>617</v>
      </c>
      <c r="P715" s="150" t="s">
        <v>618</v>
      </c>
      <c r="Q715" s="150" t="s">
        <v>666</v>
      </c>
      <c r="R715" s="13"/>
      <c r="S715" s="145" t="s">
        <v>1183</v>
      </c>
      <c r="T715" s="217"/>
      <c r="U715" s="167">
        <v>0</v>
      </c>
      <c r="V715" s="167">
        <v>0</v>
      </c>
      <c r="W715" s="48" t="str">
        <f t="shared" si="65"/>
        <v>PRM</v>
      </c>
      <c r="X715" s="13" t="str">
        <f t="shared" si="66"/>
        <v>宁夏电信</v>
      </c>
      <c r="Y715" s="37" t="str">
        <f t="shared" si="67"/>
        <v>0</v>
      </c>
      <c r="Z715" s="166"/>
      <c r="AM715" s="84"/>
      <c r="AN715"/>
    </row>
    <row r="716" spans="1:40" ht="15" customHeight="1">
      <c r="A716" s="150" t="s">
        <v>236</v>
      </c>
      <c r="B716" s="150" t="s">
        <v>14</v>
      </c>
      <c r="C716" s="150" t="s">
        <v>165</v>
      </c>
      <c r="D716" s="150" t="s">
        <v>166</v>
      </c>
      <c r="E716" s="150" t="s">
        <v>614</v>
      </c>
      <c r="F716" s="150" t="s">
        <v>615</v>
      </c>
      <c r="G716" s="150" t="s">
        <v>3</v>
      </c>
      <c r="H716" s="150" t="s">
        <v>546</v>
      </c>
      <c r="I716" s="150" t="s">
        <v>48</v>
      </c>
      <c r="J716" s="150" t="s">
        <v>666</v>
      </c>
      <c r="K716" s="150" t="s">
        <v>50</v>
      </c>
      <c r="L716" s="150" t="s">
        <v>1257</v>
      </c>
      <c r="M716" s="150" t="s">
        <v>140</v>
      </c>
      <c r="N716" s="150" t="s">
        <v>616</v>
      </c>
      <c r="O716" s="150" t="s">
        <v>617</v>
      </c>
      <c r="P716" s="150" t="s">
        <v>618</v>
      </c>
      <c r="Q716" s="150" t="s">
        <v>666</v>
      </c>
      <c r="R716" s="13"/>
      <c r="S716" s="145" t="s">
        <v>1183</v>
      </c>
      <c r="T716" s="217"/>
      <c r="U716" s="167">
        <v>0</v>
      </c>
      <c r="V716" s="167">
        <v>0</v>
      </c>
      <c r="W716" s="48" t="str">
        <f t="shared" si="65"/>
        <v>PRM</v>
      </c>
      <c r="X716" s="13" t="str">
        <f t="shared" si="66"/>
        <v>山西移动</v>
      </c>
      <c r="Y716" s="37" t="str">
        <f t="shared" si="67"/>
        <v>0</v>
      </c>
      <c r="Z716" s="166"/>
      <c r="AM716" s="84"/>
      <c r="AN716"/>
    </row>
    <row r="717" spans="1:40" ht="15" customHeight="1">
      <c r="A717" s="150" t="s">
        <v>650</v>
      </c>
      <c r="B717" s="150" t="s">
        <v>250</v>
      </c>
      <c r="C717" s="150" t="s">
        <v>646</v>
      </c>
      <c r="D717" s="150" t="s">
        <v>647</v>
      </c>
      <c r="E717" s="150" t="s">
        <v>648</v>
      </c>
      <c r="F717" s="150" t="s">
        <v>615</v>
      </c>
      <c r="G717" s="150" t="s">
        <v>3</v>
      </c>
      <c r="H717" s="150" t="s">
        <v>649</v>
      </c>
      <c r="I717" s="150" t="s">
        <v>48</v>
      </c>
      <c r="J717" s="154" t="s">
        <v>666</v>
      </c>
      <c r="K717" s="154" t="s">
        <v>50</v>
      </c>
      <c r="L717" s="154" t="s">
        <v>1024</v>
      </c>
      <c r="M717" s="154" t="s">
        <v>140</v>
      </c>
      <c r="N717" s="150" t="s">
        <v>616</v>
      </c>
      <c r="O717" s="150" t="s">
        <v>617</v>
      </c>
      <c r="P717" s="150" t="s">
        <v>618</v>
      </c>
      <c r="Q717" s="150" t="s">
        <v>674</v>
      </c>
      <c r="R717" s="13"/>
      <c r="S717" s="145" t="s">
        <v>1183</v>
      </c>
      <c r="T717" s="217"/>
      <c r="U717" s="167">
        <v>0</v>
      </c>
      <c r="V717" s="167">
        <v>0</v>
      </c>
      <c r="W717" s="48" t="str">
        <f t="shared" si="65"/>
        <v>PRM</v>
      </c>
      <c r="X717" s="13" t="str">
        <f t="shared" si="66"/>
        <v>云南电信</v>
      </c>
      <c r="Y717" s="37" t="str">
        <f t="shared" si="67"/>
        <v>0</v>
      </c>
      <c r="Z717" s="166"/>
      <c r="AM717" s="84"/>
      <c r="AN717"/>
    </row>
    <row r="718" spans="1:40" ht="15" customHeight="1">
      <c r="A718" s="150" t="s">
        <v>155</v>
      </c>
      <c r="B718" s="150" t="s">
        <v>156</v>
      </c>
      <c r="C718" s="150" t="s">
        <v>63</v>
      </c>
      <c r="D718" s="150" t="s">
        <v>157</v>
      </c>
      <c r="E718" s="150" t="s">
        <v>597</v>
      </c>
      <c r="F718" s="150" t="s">
        <v>598</v>
      </c>
      <c r="G718" s="150" t="s">
        <v>3</v>
      </c>
      <c r="H718" s="150" t="s">
        <v>599</v>
      </c>
      <c r="I718" s="150" t="s">
        <v>48</v>
      </c>
      <c r="J718" s="153" t="s">
        <v>86</v>
      </c>
      <c r="K718" s="150"/>
      <c r="L718" s="150"/>
      <c r="M718" s="150"/>
      <c r="N718" s="152" t="s">
        <v>600</v>
      </c>
      <c r="O718" s="152" t="s">
        <v>601</v>
      </c>
      <c r="P718" s="152" t="s">
        <v>602</v>
      </c>
      <c r="Q718" s="150" t="s">
        <v>48</v>
      </c>
      <c r="R718" s="13"/>
      <c r="S718" s="145" t="s">
        <v>1183</v>
      </c>
      <c r="T718" s="167">
        <v>0</v>
      </c>
      <c r="U718" s="167">
        <v>0</v>
      </c>
      <c r="V718" s="167">
        <v>0</v>
      </c>
      <c r="W718" s="48" t="str">
        <f t="shared" si="65"/>
        <v>PRM</v>
      </c>
      <c r="X718" s="13" t="str">
        <f t="shared" si="66"/>
        <v>安徽移动</v>
      </c>
      <c r="Y718" s="37" t="str">
        <f t="shared" si="67"/>
        <v>0</v>
      </c>
      <c r="Z718" s="166"/>
      <c r="AM718" s="84"/>
      <c r="AN718"/>
    </row>
    <row r="719" spans="1:40" ht="15" customHeight="1">
      <c r="A719" s="150" t="s">
        <v>93</v>
      </c>
      <c r="B719" s="150" t="s">
        <v>12</v>
      </c>
      <c r="C719" s="150" t="s">
        <v>63</v>
      </c>
      <c r="D719" s="150" t="s">
        <v>157</v>
      </c>
      <c r="E719" s="150" t="s">
        <v>597</v>
      </c>
      <c r="F719" s="150" t="s">
        <v>598</v>
      </c>
      <c r="G719" s="150" t="s">
        <v>3</v>
      </c>
      <c r="H719" s="150" t="s">
        <v>599</v>
      </c>
      <c r="I719" s="150" t="s">
        <v>48</v>
      </c>
      <c r="J719" s="154" t="s">
        <v>1002</v>
      </c>
      <c r="K719" s="154" t="s">
        <v>50</v>
      </c>
      <c r="L719" s="154" t="s">
        <v>738</v>
      </c>
      <c r="M719" s="154" t="s">
        <v>521</v>
      </c>
      <c r="N719" s="152" t="s">
        <v>600</v>
      </c>
      <c r="O719" s="152" t="s">
        <v>601</v>
      </c>
      <c r="P719" s="152" t="s">
        <v>602</v>
      </c>
      <c r="Q719" s="154" t="s">
        <v>48</v>
      </c>
      <c r="R719" s="13"/>
      <c r="S719" s="145" t="s">
        <v>1183</v>
      </c>
      <c r="T719" s="167">
        <v>0</v>
      </c>
      <c r="U719" s="167">
        <v>0</v>
      </c>
      <c r="V719" s="167">
        <v>0</v>
      </c>
      <c r="W719" s="48" t="str">
        <f t="shared" si="65"/>
        <v>PRM</v>
      </c>
      <c r="X719" s="13" t="str">
        <f t="shared" si="66"/>
        <v>黑龙江移动</v>
      </c>
      <c r="Y719" s="37" t="str">
        <f t="shared" si="67"/>
        <v>0</v>
      </c>
      <c r="Z719" s="166"/>
      <c r="AM719" s="84"/>
      <c r="AN719"/>
    </row>
    <row r="720" spans="1:40" ht="15" customHeight="1">
      <c r="A720" s="150" t="s">
        <v>215</v>
      </c>
      <c r="B720" s="150" t="s">
        <v>214</v>
      </c>
      <c r="C720" s="150" t="s">
        <v>63</v>
      </c>
      <c r="D720" s="150" t="s">
        <v>157</v>
      </c>
      <c r="E720" s="150" t="s">
        <v>597</v>
      </c>
      <c r="F720" s="150" t="s">
        <v>598</v>
      </c>
      <c r="G720" s="150" t="s">
        <v>3</v>
      </c>
      <c r="H720" s="150" t="s">
        <v>599</v>
      </c>
      <c r="I720" s="150" t="s">
        <v>48</v>
      </c>
      <c r="J720" s="150" t="s">
        <v>674</v>
      </c>
      <c r="K720" s="150"/>
      <c r="L720" s="150"/>
      <c r="M720" s="150"/>
      <c r="N720" s="152" t="s">
        <v>600</v>
      </c>
      <c r="O720" s="152" t="s">
        <v>601</v>
      </c>
      <c r="P720" s="152" t="s">
        <v>602</v>
      </c>
      <c r="Q720" s="150" t="s">
        <v>666</v>
      </c>
      <c r="R720" s="13"/>
      <c r="S720" s="145" t="s">
        <v>1183</v>
      </c>
      <c r="T720" s="167">
        <v>0</v>
      </c>
      <c r="U720" s="167">
        <v>0</v>
      </c>
      <c r="V720" s="167">
        <v>0</v>
      </c>
      <c r="W720" s="48" t="str">
        <f t="shared" si="65"/>
        <v>PRM</v>
      </c>
      <c r="X720" s="13" t="str">
        <f t="shared" si="66"/>
        <v>湖北移动</v>
      </c>
      <c r="Y720" s="37" t="str">
        <f t="shared" si="67"/>
        <v>0</v>
      </c>
      <c r="Z720" s="166"/>
      <c r="AM720" s="84"/>
      <c r="AN720"/>
    </row>
    <row r="721" spans="1:40" ht="15" customHeight="1">
      <c r="A721" s="150" t="s">
        <v>216</v>
      </c>
      <c r="B721" s="150" t="s">
        <v>217</v>
      </c>
      <c r="C721" s="150" t="s">
        <v>63</v>
      </c>
      <c r="D721" s="150" t="s">
        <v>157</v>
      </c>
      <c r="E721" s="150" t="s">
        <v>597</v>
      </c>
      <c r="F721" s="150" t="s">
        <v>598</v>
      </c>
      <c r="G721" s="150" t="s">
        <v>3</v>
      </c>
      <c r="H721" s="150" t="s">
        <v>599</v>
      </c>
      <c r="I721" s="150" t="s">
        <v>48</v>
      </c>
      <c r="J721" s="150" t="s">
        <v>674</v>
      </c>
      <c r="K721" s="150"/>
      <c r="L721" s="150"/>
      <c r="M721" s="150"/>
      <c r="N721" s="152" t="s">
        <v>600</v>
      </c>
      <c r="O721" s="152" t="s">
        <v>601</v>
      </c>
      <c r="P721" s="152" t="s">
        <v>602</v>
      </c>
      <c r="Q721" s="153" t="s">
        <v>48</v>
      </c>
      <c r="R721" s="13"/>
      <c r="S721" s="145" t="s">
        <v>1183</v>
      </c>
      <c r="T721" s="167">
        <v>0</v>
      </c>
      <c r="U721" s="167">
        <v>0</v>
      </c>
      <c r="V721" s="167">
        <v>0</v>
      </c>
      <c r="W721" s="48" t="str">
        <f t="shared" si="65"/>
        <v>PRM</v>
      </c>
      <c r="X721" s="13" t="str">
        <f t="shared" si="66"/>
        <v>吉林移动</v>
      </c>
      <c r="Y721" s="37" t="str">
        <f t="shared" si="67"/>
        <v>0</v>
      </c>
      <c r="Z721" s="166"/>
      <c r="AM721" s="84"/>
      <c r="AN721"/>
    </row>
    <row r="722" spans="1:40" ht="15" customHeight="1">
      <c r="A722" s="150" t="s">
        <v>236</v>
      </c>
      <c r="B722" s="150" t="s">
        <v>14</v>
      </c>
      <c r="C722" s="150" t="s">
        <v>63</v>
      </c>
      <c r="D722" s="150" t="s">
        <v>157</v>
      </c>
      <c r="E722" s="150" t="s">
        <v>597</v>
      </c>
      <c r="F722" s="150" t="s">
        <v>598</v>
      </c>
      <c r="G722" s="150" t="s">
        <v>3</v>
      </c>
      <c r="H722" s="150" t="s">
        <v>599</v>
      </c>
      <c r="I722" s="150" t="s">
        <v>48</v>
      </c>
      <c r="J722" s="150" t="s">
        <v>666</v>
      </c>
      <c r="K722" s="150" t="s">
        <v>50</v>
      </c>
      <c r="L722" s="150" t="s">
        <v>1257</v>
      </c>
      <c r="M722" s="150" t="s">
        <v>140</v>
      </c>
      <c r="N722" s="152" t="s">
        <v>600</v>
      </c>
      <c r="O722" s="152" t="s">
        <v>601</v>
      </c>
      <c r="P722" s="152" t="s">
        <v>602</v>
      </c>
      <c r="Q722" s="150" t="s">
        <v>666</v>
      </c>
      <c r="R722" s="13"/>
      <c r="S722" s="145" t="s">
        <v>1183</v>
      </c>
      <c r="T722" s="167">
        <v>0</v>
      </c>
      <c r="U722" s="167">
        <v>0</v>
      </c>
      <c r="V722" s="167">
        <v>0</v>
      </c>
      <c r="W722" s="48" t="str">
        <f t="shared" si="65"/>
        <v>PRM</v>
      </c>
      <c r="X722" s="13" t="str">
        <f t="shared" si="66"/>
        <v>山西移动</v>
      </c>
      <c r="Y722" s="37" t="str">
        <f t="shared" si="67"/>
        <v>0</v>
      </c>
      <c r="Z722" s="166"/>
      <c r="AM722" s="84"/>
      <c r="AN722"/>
    </row>
    <row r="723" spans="1:40" ht="15" customHeight="1">
      <c r="A723" s="150" t="s">
        <v>36</v>
      </c>
      <c r="B723" s="150" t="s">
        <v>37</v>
      </c>
      <c r="C723" s="150" t="s">
        <v>63</v>
      </c>
      <c r="D723" s="150" t="s">
        <v>64</v>
      </c>
      <c r="E723" s="150" t="s">
        <v>592</v>
      </c>
      <c r="F723" s="150" t="s">
        <v>593</v>
      </c>
      <c r="G723" s="150" t="s">
        <v>3</v>
      </c>
      <c r="H723" s="150" t="s">
        <v>69</v>
      </c>
      <c r="I723" s="150" t="s">
        <v>48</v>
      </c>
      <c r="J723" s="150" t="s">
        <v>86</v>
      </c>
      <c r="K723" s="151"/>
      <c r="L723" s="151"/>
      <c r="M723" s="151"/>
      <c r="N723" s="152" t="s">
        <v>1241</v>
      </c>
      <c r="O723" s="152" t="s">
        <v>1242</v>
      </c>
      <c r="P723" s="152" t="s">
        <v>1243</v>
      </c>
      <c r="Q723" s="150" t="s">
        <v>48</v>
      </c>
      <c r="R723" s="13"/>
      <c r="S723" s="145" t="s">
        <v>1183</v>
      </c>
      <c r="T723" s="217">
        <v>180</v>
      </c>
      <c r="U723" s="218">
        <v>6</v>
      </c>
      <c r="V723" s="167">
        <v>0</v>
      </c>
      <c r="W723" s="48" t="str">
        <f t="shared" si="65"/>
        <v>PRM</v>
      </c>
      <c r="X723" s="13" t="str">
        <f t="shared" si="66"/>
        <v>安徽联通</v>
      </c>
      <c r="Y723" s="37" t="str">
        <f t="shared" si="67"/>
        <v>0</v>
      </c>
      <c r="Z723" s="166"/>
      <c r="AM723" s="84"/>
      <c r="AN723"/>
    </row>
    <row r="724" spans="1:40" ht="15" customHeight="1">
      <c r="A724" s="150" t="s">
        <v>155</v>
      </c>
      <c r="B724" s="150" t="s">
        <v>156</v>
      </c>
      <c r="C724" s="150" t="s">
        <v>63</v>
      </c>
      <c r="D724" s="150" t="s">
        <v>157</v>
      </c>
      <c r="E724" s="150" t="s">
        <v>1244</v>
      </c>
      <c r="F724" s="150" t="s">
        <v>593</v>
      </c>
      <c r="G724" s="150" t="s">
        <v>3</v>
      </c>
      <c r="H724" s="150" t="s">
        <v>546</v>
      </c>
      <c r="I724" s="150" t="s">
        <v>48</v>
      </c>
      <c r="J724" s="153" t="s">
        <v>86</v>
      </c>
      <c r="K724" s="150"/>
      <c r="L724" s="150"/>
      <c r="M724" s="150"/>
      <c r="N724" s="152" t="s">
        <v>594</v>
      </c>
      <c r="O724" s="152" t="s">
        <v>595</v>
      </c>
      <c r="P724" s="152" t="s">
        <v>596</v>
      </c>
      <c r="Q724" s="150" t="s">
        <v>48</v>
      </c>
      <c r="R724" s="13"/>
      <c r="S724" s="145" t="s">
        <v>1183</v>
      </c>
      <c r="T724" s="217"/>
      <c r="U724" s="218"/>
      <c r="V724" s="167">
        <v>0</v>
      </c>
      <c r="W724" s="48" t="str">
        <f t="shared" si="65"/>
        <v>PRM</v>
      </c>
      <c r="X724" s="13" t="str">
        <f t="shared" si="66"/>
        <v>安徽移动</v>
      </c>
      <c r="Y724" s="37" t="str">
        <f t="shared" si="67"/>
        <v>0</v>
      </c>
      <c r="Z724" s="166"/>
      <c r="AM724" s="84"/>
      <c r="AN724"/>
    </row>
    <row r="725" spans="1:40" ht="15" customHeight="1">
      <c r="A725" s="150" t="s">
        <v>74</v>
      </c>
      <c r="B725" s="150" t="s">
        <v>75</v>
      </c>
      <c r="C725" s="150" t="s">
        <v>1269</v>
      </c>
      <c r="D725" s="150" t="s">
        <v>64</v>
      </c>
      <c r="E725" s="150" t="s">
        <v>1270</v>
      </c>
      <c r="F725" s="150" t="s">
        <v>593</v>
      </c>
      <c r="G725" s="150" t="s">
        <v>3</v>
      </c>
      <c r="H725" s="150" t="s">
        <v>69</v>
      </c>
      <c r="I725" s="150" t="s">
        <v>86</v>
      </c>
      <c r="J725" s="150" t="s">
        <v>674</v>
      </c>
      <c r="K725" s="150"/>
      <c r="L725" s="150"/>
      <c r="M725" s="150"/>
      <c r="N725" s="152" t="s">
        <v>594</v>
      </c>
      <c r="O725" s="152" t="s">
        <v>595</v>
      </c>
      <c r="P725" s="152" t="s">
        <v>596</v>
      </c>
      <c r="Q725" s="150" t="s">
        <v>674</v>
      </c>
      <c r="R725" s="13"/>
      <c r="S725" s="145" t="s">
        <v>1271</v>
      </c>
      <c r="T725" s="217"/>
      <c r="U725" s="218"/>
      <c r="V725" s="167">
        <v>0</v>
      </c>
      <c r="W725" s="48" t="str">
        <f t="shared" si="65"/>
        <v>PRM</v>
      </c>
      <c r="X725" s="13" t="str">
        <f t="shared" si="66"/>
        <v>北京联通</v>
      </c>
      <c r="Y725" s="37" t="str">
        <f t="shared" si="67"/>
        <v>0</v>
      </c>
      <c r="Z725" s="166"/>
      <c r="AM725" s="84"/>
      <c r="AN725"/>
    </row>
    <row r="726" spans="1:40" ht="15" customHeight="1">
      <c r="A726" s="150" t="s">
        <v>180</v>
      </c>
      <c r="B726" s="150" t="s">
        <v>181</v>
      </c>
      <c r="C726" s="150" t="s">
        <v>63</v>
      </c>
      <c r="D726" s="150" t="s">
        <v>64</v>
      </c>
      <c r="E726" s="150" t="s">
        <v>622</v>
      </c>
      <c r="F726" s="150" t="s">
        <v>593</v>
      </c>
      <c r="G726" s="150" t="s">
        <v>3</v>
      </c>
      <c r="H726" s="150" t="s">
        <v>623</v>
      </c>
      <c r="I726" s="150" t="s">
        <v>48</v>
      </c>
      <c r="J726" s="150" t="s">
        <v>666</v>
      </c>
      <c r="K726" s="150" t="s">
        <v>50</v>
      </c>
      <c r="L726" s="150" t="s">
        <v>1246</v>
      </c>
      <c r="M726" s="150" t="s">
        <v>140</v>
      </c>
      <c r="N726" s="152" t="s">
        <v>594</v>
      </c>
      <c r="O726" s="152" t="s">
        <v>595</v>
      </c>
      <c r="P726" s="152" t="s">
        <v>596</v>
      </c>
      <c r="Q726" s="150" t="s">
        <v>674</v>
      </c>
      <c r="R726" s="13"/>
      <c r="S726" s="145" t="s">
        <v>1183</v>
      </c>
      <c r="T726" s="217"/>
      <c r="U726" s="218"/>
      <c r="V726" s="167">
        <v>0</v>
      </c>
      <c r="W726" s="48" t="str">
        <f t="shared" si="65"/>
        <v>PRM</v>
      </c>
      <c r="X726" s="13" t="str">
        <f t="shared" si="66"/>
        <v>北京卫通</v>
      </c>
      <c r="Y726" s="37" t="str">
        <f t="shared" si="67"/>
        <v>0</v>
      </c>
      <c r="Z726" s="166"/>
      <c r="AM726" s="84"/>
      <c r="AN726"/>
    </row>
    <row r="727" spans="1:40" ht="15" customHeight="1">
      <c r="A727" s="150" t="s">
        <v>93</v>
      </c>
      <c r="B727" s="150" t="s">
        <v>12</v>
      </c>
      <c r="C727" s="150" t="s">
        <v>63</v>
      </c>
      <c r="D727" s="150" t="s">
        <v>157</v>
      </c>
      <c r="E727" s="150" t="s">
        <v>603</v>
      </c>
      <c r="F727" s="150" t="s">
        <v>593</v>
      </c>
      <c r="G727" s="150" t="s">
        <v>3</v>
      </c>
      <c r="H727" s="150" t="s">
        <v>546</v>
      </c>
      <c r="I727" s="150" t="s">
        <v>48</v>
      </c>
      <c r="J727" s="154" t="s">
        <v>1002</v>
      </c>
      <c r="K727" s="154" t="s">
        <v>50</v>
      </c>
      <c r="L727" s="154" t="s">
        <v>738</v>
      </c>
      <c r="M727" s="154" t="s">
        <v>521</v>
      </c>
      <c r="N727" s="152" t="s">
        <v>594</v>
      </c>
      <c r="O727" s="152" t="s">
        <v>595</v>
      </c>
      <c r="P727" s="152" t="s">
        <v>596</v>
      </c>
      <c r="Q727" s="154" t="s">
        <v>48</v>
      </c>
      <c r="R727" s="13"/>
      <c r="S727" s="145" t="s">
        <v>1183</v>
      </c>
      <c r="T727" s="217"/>
      <c r="U727" s="218"/>
      <c r="V727" s="167">
        <v>0</v>
      </c>
      <c r="W727" s="48" t="str">
        <f t="shared" si="65"/>
        <v>PRM</v>
      </c>
      <c r="X727" s="13" t="str">
        <f t="shared" si="66"/>
        <v>黑龙江移动</v>
      </c>
      <c r="Y727" s="37" t="str">
        <f t="shared" si="67"/>
        <v>0</v>
      </c>
      <c r="Z727" s="166"/>
      <c r="AM727" s="84"/>
      <c r="AN727"/>
    </row>
    <row r="728" spans="1:40" ht="15" customHeight="1">
      <c r="A728" s="150" t="s">
        <v>216</v>
      </c>
      <c r="B728" s="150" t="s">
        <v>217</v>
      </c>
      <c r="C728" s="150" t="s">
        <v>63</v>
      </c>
      <c r="D728" s="150" t="s">
        <v>157</v>
      </c>
      <c r="E728" s="150" t="s">
        <v>603</v>
      </c>
      <c r="F728" s="150" t="s">
        <v>593</v>
      </c>
      <c r="G728" s="150" t="s">
        <v>3</v>
      </c>
      <c r="H728" s="150" t="s">
        <v>546</v>
      </c>
      <c r="I728" s="150" t="s">
        <v>48</v>
      </c>
      <c r="J728" s="150" t="s">
        <v>674</v>
      </c>
      <c r="K728" s="150"/>
      <c r="L728" s="150"/>
      <c r="M728" s="150"/>
      <c r="N728" s="152" t="s">
        <v>594</v>
      </c>
      <c r="O728" s="152" t="s">
        <v>595</v>
      </c>
      <c r="P728" s="152" t="s">
        <v>596</v>
      </c>
      <c r="Q728" s="153" t="s">
        <v>48</v>
      </c>
      <c r="R728" s="13"/>
      <c r="S728" s="145" t="s">
        <v>1183</v>
      </c>
      <c r="T728" s="217"/>
      <c r="U728" s="218"/>
      <c r="V728" s="167">
        <v>0</v>
      </c>
      <c r="W728" s="48" t="str">
        <f t="shared" si="65"/>
        <v>PRM</v>
      </c>
      <c r="X728" s="13" t="str">
        <f t="shared" si="66"/>
        <v>吉林移动</v>
      </c>
      <c r="Y728" s="37" t="str">
        <f t="shared" si="67"/>
        <v>0</v>
      </c>
      <c r="Z728" s="166"/>
      <c r="AM728" s="84"/>
      <c r="AN728"/>
    </row>
    <row r="729" spans="1:40" ht="15" customHeight="1">
      <c r="A729" s="150" t="s">
        <v>101</v>
      </c>
      <c r="B729" s="150" t="s">
        <v>102</v>
      </c>
      <c r="C729" s="150" t="s">
        <v>63</v>
      </c>
      <c r="D729" s="150" t="s">
        <v>64</v>
      </c>
      <c r="E729" s="150" t="s">
        <v>592</v>
      </c>
      <c r="F729" s="150" t="s">
        <v>593</v>
      </c>
      <c r="G729" s="150" t="s">
        <v>3</v>
      </c>
      <c r="H729" s="150" t="s">
        <v>69</v>
      </c>
      <c r="I729" s="150" t="s">
        <v>48</v>
      </c>
      <c r="J729" s="150" t="s">
        <v>674</v>
      </c>
      <c r="K729" s="150"/>
      <c r="L729" s="150"/>
      <c r="M729" s="150"/>
      <c r="N729" s="152" t="s">
        <v>594</v>
      </c>
      <c r="O729" s="152" t="s">
        <v>595</v>
      </c>
      <c r="P729" s="152" t="s">
        <v>596</v>
      </c>
      <c r="Q729" s="150" t="s">
        <v>674</v>
      </c>
      <c r="R729" s="13"/>
      <c r="S729" s="13" t="s">
        <v>999</v>
      </c>
      <c r="T729" s="217"/>
      <c r="U729" s="218"/>
      <c r="V729" s="167">
        <v>0</v>
      </c>
      <c r="W729" s="48" t="str">
        <f t="shared" si="65"/>
        <v>PRM</v>
      </c>
      <c r="X729" s="13" t="str">
        <f t="shared" si="66"/>
        <v>联通总部</v>
      </c>
      <c r="Y729" s="37" t="str">
        <f t="shared" si="67"/>
        <v>0</v>
      </c>
      <c r="Z729" s="166"/>
      <c r="AM729" s="84"/>
      <c r="AN729"/>
    </row>
    <row r="730" spans="1:40" ht="15" customHeight="1">
      <c r="A730" s="150" t="s">
        <v>642</v>
      </c>
      <c r="B730" s="150" t="s">
        <v>643</v>
      </c>
      <c r="C730" s="150" t="s">
        <v>63</v>
      </c>
      <c r="D730" s="150" t="s">
        <v>64</v>
      </c>
      <c r="E730" s="150" t="s">
        <v>592</v>
      </c>
      <c r="F730" s="150" t="s">
        <v>593</v>
      </c>
      <c r="G730" s="150" t="s">
        <v>3</v>
      </c>
      <c r="H730" s="150" t="s">
        <v>69</v>
      </c>
      <c r="I730" s="150" t="s">
        <v>86</v>
      </c>
      <c r="J730" s="155" t="s">
        <v>674</v>
      </c>
      <c r="K730" s="156"/>
      <c r="L730" s="156"/>
      <c r="M730" s="156"/>
      <c r="N730" s="152" t="s">
        <v>1241</v>
      </c>
      <c r="O730" s="152" t="s">
        <v>1242</v>
      </c>
      <c r="P730" s="152" t="s">
        <v>1243</v>
      </c>
      <c r="Q730" s="155" t="s">
        <v>48</v>
      </c>
      <c r="R730" s="13"/>
      <c r="S730" s="145" t="s">
        <v>471</v>
      </c>
      <c r="T730" s="217"/>
      <c r="U730" s="218"/>
      <c r="V730" s="167">
        <v>0</v>
      </c>
      <c r="W730" s="48" t="str">
        <f t="shared" si="65"/>
        <v>PRM</v>
      </c>
      <c r="X730" s="13" t="str">
        <f t="shared" si="66"/>
        <v>辽宁联通</v>
      </c>
      <c r="Y730" s="37" t="str">
        <f t="shared" si="67"/>
        <v>0</v>
      </c>
      <c r="Z730" s="166"/>
      <c r="AM730" s="84"/>
      <c r="AN730"/>
    </row>
    <row r="731" spans="1:40" ht="15" customHeight="1">
      <c r="A731" s="150" t="s">
        <v>236</v>
      </c>
      <c r="B731" s="150" t="s">
        <v>14</v>
      </c>
      <c r="C731" s="150" t="s">
        <v>63</v>
      </c>
      <c r="D731" s="150" t="s">
        <v>157</v>
      </c>
      <c r="E731" s="150" t="s">
        <v>603</v>
      </c>
      <c r="F731" s="150" t="s">
        <v>593</v>
      </c>
      <c r="G731" s="150" t="s">
        <v>3</v>
      </c>
      <c r="H731" s="150" t="s">
        <v>546</v>
      </c>
      <c r="I731" s="150" t="s">
        <v>48</v>
      </c>
      <c r="J731" s="150" t="s">
        <v>666</v>
      </c>
      <c r="K731" s="150" t="s">
        <v>50</v>
      </c>
      <c r="L731" s="150" t="s">
        <v>1257</v>
      </c>
      <c r="M731" s="150" t="s">
        <v>140</v>
      </c>
      <c r="N731" s="152" t="s">
        <v>594</v>
      </c>
      <c r="O731" s="152" t="s">
        <v>595</v>
      </c>
      <c r="P731" s="152" t="s">
        <v>596</v>
      </c>
      <c r="Q731" s="150" t="s">
        <v>666</v>
      </c>
      <c r="R731" s="13"/>
      <c r="S731" s="145" t="s">
        <v>1183</v>
      </c>
      <c r="T731" s="217"/>
      <c r="U731" s="218"/>
      <c r="V731" s="167">
        <v>0</v>
      </c>
      <c r="W731" s="48" t="str">
        <f t="shared" si="65"/>
        <v>PRM</v>
      </c>
      <c r="X731" s="13" t="str">
        <f t="shared" si="66"/>
        <v>山西移动</v>
      </c>
      <c r="Y731" s="37" t="str">
        <f t="shared" si="67"/>
        <v>0</v>
      </c>
      <c r="Z731" s="166"/>
      <c r="AM731" s="84"/>
      <c r="AN731"/>
    </row>
    <row r="732" spans="1:40" ht="15" customHeight="1">
      <c r="A732" s="150" t="s">
        <v>127</v>
      </c>
      <c r="B732" s="150" t="s">
        <v>128</v>
      </c>
      <c r="C732" s="150" t="s">
        <v>63</v>
      </c>
      <c r="D732" s="150" t="s">
        <v>64</v>
      </c>
      <c r="E732" s="150" t="s">
        <v>592</v>
      </c>
      <c r="F732" s="150" t="s">
        <v>593</v>
      </c>
      <c r="G732" s="150" t="s">
        <v>3</v>
      </c>
      <c r="H732" s="150" t="s">
        <v>69</v>
      </c>
      <c r="I732" s="150" t="s">
        <v>48</v>
      </c>
      <c r="J732" s="150" t="s">
        <v>666</v>
      </c>
      <c r="K732" s="150" t="s">
        <v>120</v>
      </c>
      <c r="L732" s="150" t="s">
        <v>1260</v>
      </c>
      <c r="M732" s="150" t="s">
        <v>56</v>
      </c>
      <c r="N732" s="152" t="s">
        <v>594</v>
      </c>
      <c r="O732" s="152" t="s">
        <v>595</v>
      </c>
      <c r="P732" s="152" t="s">
        <v>596</v>
      </c>
      <c r="Q732" s="150" t="s">
        <v>666</v>
      </c>
      <c r="R732" s="13"/>
      <c r="S732" s="145" t="s">
        <v>1183</v>
      </c>
      <c r="T732" s="217"/>
      <c r="U732" s="218"/>
      <c r="V732" s="167">
        <v>0</v>
      </c>
      <c r="W732" s="48" t="str">
        <f t="shared" si="65"/>
        <v>PRM</v>
      </c>
      <c r="X732" s="13" t="str">
        <f t="shared" si="66"/>
        <v>新疆联通</v>
      </c>
      <c r="Y732" s="37" t="str">
        <f t="shared" si="67"/>
        <v>0</v>
      </c>
      <c r="Z732" s="166"/>
      <c r="AM732" s="84"/>
      <c r="AN732"/>
    </row>
    <row r="733" spans="1:40" ht="15" customHeight="1">
      <c r="A733" s="150" t="s">
        <v>635</v>
      </c>
      <c r="B733" s="150" t="s">
        <v>438</v>
      </c>
      <c r="C733" s="150" t="s">
        <v>63</v>
      </c>
      <c r="D733" s="150" t="s">
        <v>64</v>
      </c>
      <c r="E733" s="150" t="s">
        <v>636</v>
      </c>
      <c r="F733" s="150" t="s">
        <v>637</v>
      </c>
      <c r="G733" s="150" t="s">
        <v>3</v>
      </c>
      <c r="H733" s="150" t="s">
        <v>638</v>
      </c>
      <c r="I733" s="150" t="s">
        <v>48</v>
      </c>
      <c r="J733" s="150" t="s">
        <v>674</v>
      </c>
      <c r="K733" s="150"/>
      <c r="L733" s="150"/>
      <c r="M733" s="150"/>
      <c r="N733" s="152" t="s">
        <v>639</v>
      </c>
      <c r="O733" s="152" t="s">
        <v>640</v>
      </c>
      <c r="P733" s="152" t="s">
        <v>641</v>
      </c>
      <c r="Q733" s="150" t="s">
        <v>48</v>
      </c>
      <c r="R733" s="13"/>
      <c r="S733" s="145" t="s">
        <v>1183</v>
      </c>
      <c r="T733" s="217">
        <v>396</v>
      </c>
      <c r="U733" s="167">
        <v>0</v>
      </c>
      <c r="V733" s="167">
        <v>0</v>
      </c>
      <c r="W733" s="48" t="str">
        <f t="shared" si="65"/>
        <v>PRM</v>
      </c>
      <c r="X733" s="13" t="str">
        <f t="shared" si="66"/>
        <v>湖南联通</v>
      </c>
      <c r="Y733" s="37" t="str">
        <f t="shared" si="67"/>
        <v>0</v>
      </c>
      <c r="Z733" s="166"/>
      <c r="AM733" s="84"/>
      <c r="AN733"/>
    </row>
    <row r="734" spans="1:40" ht="15" customHeight="1">
      <c r="A734" s="150" t="s">
        <v>114</v>
      </c>
      <c r="B734" s="150" t="s">
        <v>115</v>
      </c>
      <c r="C734" s="150" t="s">
        <v>63</v>
      </c>
      <c r="D734" s="150" t="s">
        <v>64</v>
      </c>
      <c r="E734" s="150" t="s">
        <v>636</v>
      </c>
      <c r="F734" s="150" t="s">
        <v>637</v>
      </c>
      <c r="G734" s="150" t="s">
        <v>3</v>
      </c>
      <c r="H734" s="150" t="s">
        <v>638</v>
      </c>
      <c r="I734" s="150" t="s">
        <v>48</v>
      </c>
      <c r="J734" s="157" t="s">
        <v>48</v>
      </c>
      <c r="K734" s="157" t="s">
        <v>43</v>
      </c>
      <c r="L734" s="157" t="s">
        <v>1252</v>
      </c>
      <c r="M734" s="157" t="s">
        <v>17</v>
      </c>
      <c r="N734" s="158" t="s">
        <v>1253</v>
      </c>
      <c r="O734" s="158" t="s">
        <v>1254</v>
      </c>
      <c r="P734" s="158" t="s">
        <v>1255</v>
      </c>
      <c r="Q734" s="157" t="s">
        <v>48</v>
      </c>
      <c r="R734" s="13"/>
      <c r="S734" s="145" t="s">
        <v>1183</v>
      </c>
      <c r="T734" s="217"/>
      <c r="U734" s="167">
        <v>0</v>
      </c>
      <c r="V734" s="167">
        <v>0</v>
      </c>
      <c r="W734" s="48" t="str">
        <f t="shared" si="65"/>
        <v>PRM</v>
      </c>
      <c r="X734" s="13" t="str">
        <f t="shared" si="66"/>
        <v>山东联通</v>
      </c>
      <c r="Y734" s="37" t="str">
        <f t="shared" si="67"/>
        <v>0</v>
      </c>
      <c r="Z734" s="166"/>
      <c r="AM734" s="84"/>
      <c r="AN734"/>
    </row>
    <row r="735" spans="1:40" ht="15" customHeight="1">
      <c r="A735" s="150" t="s">
        <v>127</v>
      </c>
      <c r="B735" s="150" t="s">
        <v>128</v>
      </c>
      <c r="C735" s="150" t="s">
        <v>63</v>
      </c>
      <c r="D735" s="150" t="s">
        <v>64</v>
      </c>
      <c r="E735" s="150" t="s">
        <v>636</v>
      </c>
      <c r="F735" s="150" t="s">
        <v>637</v>
      </c>
      <c r="G735" s="150" t="s">
        <v>3</v>
      </c>
      <c r="H735" s="150" t="s">
        <v>638</v>
      </c>
      <c r="I735" s="150" t="s">
        <v>48</v>
      </c>
      <c r="J735" s="150" t="s">
        <v>666</v>
      </c>
      <c r="K735" s="150" t="s">
        <v>120</v>
      </c>
      <c r="L735" s="150" t="s">
        <v>1260</v>
      </c>
      <c r="M735" s="150" t="s">
        <v>56</v>
      </c>
      <c r="N735" s="152" t="s">
        <v>639</v>
      </c>
      <c r="O735" s="152" t="s">
        <v>640</v>
      </c>
      <c r="P735" s="152" t="s">
        <v>641</v>
      </c>
      <c r="Q735" s="150" t="s">
        <v>666</v>
      </c>
      <c r="R735" s="13"/>
      <c r="S735" s="145" t="s">
        <v>1183</v>
      </c>
      <c r="T735" s="217"/>
      <c r="U735" s="167">
        <v>0</v>
      </c>
      <c r="V735" s="167">
        <v>0</v>
      </c>
      <c r="W735" s="48" t="str">
        <f t="shared" si="65"/>
        <v>PRM</v>
      </c>
      <c r="X735" s="13" t="str">
        <f t="shared" si="66"/>
        <v>新疆联通</v>
      </c>
      <c r="Y735" s="37" t="str">
        <f t="shared" si="67"/>
        <v>0</v>
      </c>
      <c r="Z735" s="166"/>
      <c r="AM735" s="84"/>
      <c r="AN735"/>
    </row>
    <row r="736" spans="1:40" ht="15" customHeight="1">
      <c r="A736" s="150" t="s">
        <v>625</v>
      </c>
      <c r="B736" s="150" t="s">
        <v>408</v>
      </c>
      <c r="C736" s="150" t="s">
        <v>63</v>
      </c>
      <c r="D736" s="150" t="s">
        <v>64</v>
      </c>
      <c r="E736" s="150" t="s">
        <v>626</v>
      </c>
      <c r="F736" s="150" t="s">
        <v>627</v>
      </c>
      <c r="G736" s="150" t="s">
        <v>3</v>
      </c>
      <c r="H736" s="150" t="s">
        <v>98</v>
      </c>
      <c r="I736" s="150" t="s">
        <v>48</v>
      </c>
      <c r="J736" s="150" t="s">
        <v>86</v>
      </c>
      <c r="K736" s="150"/>
      <c r="L736" s="150"/>
      <c r="M736" s="151"/>
      <c r="N736" s="152" t="s">
        <v>1247</v>
      </c>
      <c r="O736" s="152" t="s">
        <v>1248</v>
      </c>
      <c r="P736" s="152" t="s">
        <v>1249</v>
      </c>
      <c r="Q736" s="150" t="s">
        <v>48</v>
      </c>
      <c r="R736" s="13"/>
      <c r="S736" s="145" t="s">
        <v>1183</v>
      </c>
      <c r="T736" s="217">
        <v>1692</v>
      </c>
      <c r="U736" s="218">
        <v>104</v>
      </c>
      <c r="V736" s="167">
        <v>0</v>
      </c>
      <c r="W736" s="48" t="str">
        <f t="shared" si="65"/>
        <v>PRM</v>
      </c>
      <c r="X736" s="13" t="str">
        <f t="shared" si="66"/>
        <v>黑龙江联通</v>
      </c>
      <c r="Y736" s="37" t="str">
        <f t="shared" si="67"/>
        <v>0</v>
      </c>
      <c r="Z736" s="166"/>
      <c r="AM736" s="84"/>
      <c r="AN736"/>
    </row>
    <row r="737" spans="1:40" ht="15" customHeight="1">
      <c r="A737" s="150" t="s">
        <v>93</v>
      </c>
      <c r="B737" s="150" t="s">
        <v>12</v>
      </c>
      <c r="C737" s="150" t="s">
        <v>63</v>
      </c>
      <c r="D737" s="150" t="s">
        <v>157</v>
      </c>
      <c r="E737" s="150" t="s">
        <v>626</v>
      </c>
      <c r="F737" s="150" t="s">
        <v>627</v>
      </c>
      <c r="G737" s="150" t="s">
        <v>3</v>
      </c>
      <c r="H737" s="150" t="s">
        <v>98</v>
      </c>
      <c r="I737" s="150" t="s">
        <v>48</v>
      </c>
      <c r="J737" s="154" t="s">
        <v>1002</v>
      </c>
      <c r="K737" s="154" t="s">
        <v>50</v>
      </c>
      <c r="L737" s="154" t="s">
        <v>738</v>
      </c>
      <c r="M737" s="154" t="s">
        <v>521</v>
      </c>
      <c r="N737" s="152" t="s">
        <v>628</v>
      </c>
      <c r="O737" s="152" t="s">
        <v>629</v>
      </c>
      <c r="P737" s="152" t="s">
        <v>630</v>
      </c>
      <c r="Q737" s="154" t="s">
        <v>48</v>
      </c>
      <c r="R737" s="13"/>
      <c r="S737" s="145" t="s">
        <v>1183</v>
      </c>
      <c r="T737" s="217"/>
      <c r="U737" s="218"/>
      <c r="V737" s="167">
        <v>0</v>
      </c>
      <c r="W737" s="48" t="str">
        <f t="shared" si="65"/>
        <v>PRM</v>
      </c>
      <c r="X737" s="13" t="str">
        <f t="shared" si="66"/>
        <v>黑龙江移动</v>
      </c>
      <c r="Y737" s="37" t="str">
        <f t="shared" si="67"/>
        <v>0</v>
      </c>
      <c r="Z737" s="166"/>
      <c r="AM737" s="84"/>
      <c r="AN737"/>
    </row>
    <row r="738" spans="1:40" ht="15" customHeight="1">
      <c r="A738" s="150" t="s">
        <v>216</v>
      </c>
      <c r="B738" s="150" t="s">
        <v>217</v>
      </c>
      <c r="C738" s="150" t="s">
        <v>63</v>
      </c>
      <c r="D738" s="150" t="s">
        <v>157</v>
      </c>
      <c r="E738" s="150" t="s">
        <v>626</v>
      </c>
      <c r="F738" s="150" t="s">
        <v>627</v>
      </c>
      <c r="G738" s="150" t="s">
        <v>3</v>
      </c>
      <c r="H738" s="150" t="s">
        <v>98</v>
      </c>
      <c r="I738" s="150" t="s">
        <v>48</v>
      </c>
      <c r="J738" s="150" t="s">
        <v>674</v>
      </c>
      <c r="K738" s="150"/>
      <c r="L738" s="150"/>
      <c r="M738" s="150"/>
      <c r="N738" s="152" t="s">
        <v>628</v>
      </c>
      <c r="O738" s="152" t="s">
        <v>629</v>
      </c>
      <c r="P738" s="152" t="s">
        <v>630</v>
      </c>
      <c r="Q738" s="153" t="s">
        <v>48</v>
      </c>
      <c r="R738" s="13"/>
      <c r="S738" s="145" t="s">
        <v>1183</v>
      </c>
      <c r="T738" s="217"/>
      <c r="U738" s="218"/>
      <c r="V738" s="167">
        <v>0</v>
      </c>
      <c r="W738" s="48" t="str">
        <f t="shared" si="65"/>
        <v>PRM</v>
      </c>
      <c r="X738" s="13" t="str">
        <f t="shared" si="66"/>
        <v>吉林移动</v>
      </c>
      <c r="Y738" s="37" t="str">
        <f t="shared" si="67"/>
        <v>0</v>
      </c>
      <c r="Z738" s="166"/>
      <c r="AM738" s="84"/>
      <c r="AN738"/>
    </row>
    <row r="739" spans="1:40" ht="15" customHeight="1">
      <c r="A739" s="48" t="s">
        <v>215</v>
      </c>
      <c r="B739" s="48" t="s">
        <v>214</v>
      </c>
      <c r="C739" s="48" t="s">
        <v>165</v>
      </c>
      <c r="D739" s="48" t="s">
        <v>166</v>
      </c>
      <c r="E739" s="48" t="s">
        <v>1106</v>
      </c>
      <c r="F739" s="48" t="s">
        <v>1107</v>
      </c>
      <c r="G739" s="48" t="s">
        <v>494</v>
      </c>
      <c r="H739" s="48" t="s">
        <v>98</v>
      </c>
      <c r="I739" s="48" t="s">
        <v>48</v>
      </c>
      <c r="J739" s="48" t="s">
        <v>48</v>
      </c>
      <c r="K739" s="48" t="s">
        <v>120</v>
      </c>
      <c r="L739" s="48" t="s">
        <v>1008</v>
      </c>
      <c r="M739" s="48" t="s">
        <v>140</v>
      </c>
      <c r="N739" s="13" t="s">
        <v>1108</v>
      </c>
      <c r="O739" s="13"/>
      <c r="P739" s="13"/>
      <c r="Q739" s="13" t="s">
        <v>48</v>
      </c>
      <c r="R739" s="13"/>
      <c r="S739" s="145" t="s">
        <v>471</v>
      </c>
      <c r="T739" s="167">
        <v>0</v>
      </c>
      <c r="U739" s="167">
        <v>0</v>
      </c>
      <c r="V739" s="167">
        <v>0</v>
      </c>
      <c r="W739" s="48" t="str">
        <f t="shared" si="65"/>
        <v>CRMPD</v>
      </c>
      <c r="X739" s="13" t="str">
        <f t="shared" si="66"/>
        <v>湖北移动</v>
      </c>
      <c r="Y739" s="37" t="str">
        <f t="shared" si="67"/>
        <v>0</v>
      </c>
      <c r="Z739" s="166"/>
      <c r="AM739" s="84"/>
      <c r="AN739"/>
    </row>
    <row r="740" spans="1:40" ht="15" customHeight="1">
      <c r="A740" s="48" t="s">
        <v>114</v>
      </c>
      <c r="B740" s="48" t="s">
        <v>115</v>
      </c>
      <c r="C740" s="48" t="s">
        <v>63</v>
      </c>
      <c r="D740" s="48" t="s">
        <v>64</v>
      </c>
      <c r="E740" s="48" t="s">
        <v>1103</v>
      </c>
      <c r="F740" s="48" t="s">
        <v>1104</v>
      </c>
      <c r="G740" s="48" t="s">
        <v>494</v>
      </c>
      <c r="H740" s="48" t="s">
        <v>98</v>
      </c>
      <c r="I740" s="13" t="s">
        <v>48</v>
      </c>
      <c r="J740" s="13" t="s">
        <v>48</v>
      </c>
      <c r="K740" s="13" t="s">
        <v>50</v>
      </c>
      <c r="L740" s="13" t="s">
        <v>1008</v>
      </c>
      <c r="M740" s="13" t="s">
        <v>140</v>
      </c>
      <c r="N740" s="13" t="s">
        <v>1134</v>
      </c>
      <c r="O740" s="13"/>
      <c r="P740" s="13"/>
      <c r="Q740" s="13" t="s">
        <v>48</v>
      </c>
      <c r="R740" s="13"/>
      <c r="S740" s="48" t="s">
        <v>1183</v>
      </c>
      <c r="T740" s="167">
        <v>0</v>
      </c>
      <c r="U740" s="167">
        <v>0</v>
      </c>
      <c r="V740" s="167">
        <v>0</v>
      </c>
      <c r="W740" s="48" t="str">
        <f t="shared" si="65"/>
        <v>CRMPD</v>
      </c>
      <c r="X740" s="13" t="str">
        <f t="shared" si="66"/>
        <v>山东联通</v>
      </c>
      <c r="Y740" s="37" t="str">
        <f t="shared" si="67"/>
        <v>0</v>
      </c>
      <c r="Z740" s="166"/>
      <c r="AM740" s="84"/>
      <c r="AN740"/>
    </row>
    <row r="741" spans="1:40" ht="15" customHeight="1">
      <c r="A741" s="48" t="s">
        <v>74</v>
      </c>
      <c r="B741" s="48" t="s">
        <v>75</v>
      </c>
      <c r="C741" s="48" t="s">
        <v>63</v>
      </c>
      <c r="D741" s="48" t="s">
        <v>64</v>
      </c>
      <c r="E741" s="48" t="s">
        <v>77</v>
      </c>
      <c r="F741" s="48" t="s">
        <v>78</v>
      </c>
      <c r="G741" s="48" t="s">
        <v>6</v>
      </c>
      <c r="H741" s="48" t="s">
        <v>79</v>
      </c>
      <c r="I741" s="48" t="s">
        <v>48</v>
      </c>
      <c r="J741" s="48" t="s">
        <v>42</v>
      </c>
      <c r="K741" s="48" t="s">
        <v>50</v>
      </c>
      <c r="L741" s="48" t="s">
        <v>80</v>
      </c>
      <c r="M741" s="48" t="s">
        <v>56</v>
      </c>
      <c r="N741" s="14" t="s">
        <v>81</v>
      </c>
      <c r="O741" s="134" t="s">
        <v>81</v>
      </c>
      <c r="P741" s="134" t="s">
        <v>81</v>
      </c>
      <c r="Q741" s="13" t="s">
        <v>48</v>
      </c>
      <c r="R741" s="13"/>
      <c r="S741" s="48" t="s">
        <v>472</v>
      </c>
      <c r="T741" s="167">
        <v>0</v>
      </c>
      <c r="U741" s="167">
        <v>0</v>
      </c>
      <c r="V741" s="167">
        <v>0</v>
      </c>
      <c r="W741" s="48" t="str">
        <f t="shared" si="65"/>
        <v>CRM_CUI</v>
      </c>
      <c r="X741" s="13" t="str">
        <f t="shared" si="66"/>
        <v>北京联通</v>
      </c>
      <c r="Y741" s="37" t="str">
        <f t="shared" si="67"/>
        <v>1</v>
      </c>
      <c r="Z741" s="166"/>
      <c r="AM741" s="84"/>
      <c r="AN741"/>
    </row>
    <row r="742" spans="1:40" ht="15" customHeight="1">
      <c r="A742" s="48" t="s">
        <v>260</v>
      </c>
      <c r="B742" s="48" t="s">
        <v>261</v>
      </c>
      <c r="C742" s="48" t="s">
        <v>63</v>
      </c>
      <c r="D742" s="48" t="s">
        <v>157</v>
      </c>
      <c r="E742" s="48" t="s">
        <v>1119</v>
      </c>
      <c r="F742" s="48" t="s">
        <v>1120</v>
      </c>
      <c r="G742" s="48" t="s">
        <v>494</v>
      </c>
      <c r="H742" s="48" t="s">
        <v>41</v>
      </c>
      <c r="I742" s="13" t="s">
        <v>48</v>
      </c>
      <c r="J742" s="13" t="s">
        <v>86</v>
      </c>
      <c r="K742" s="13"/>
      <c r="L742" s="13"/>
      <c r="M742" s="13"/>
      <c r="N742" s="13" t="s">
        <v>1178</v>
      </c>
      <c r="O742" s="13" t="s">
        <v>268</v>
      </c>
      <c r="P742" s="13" t="s">
        <v>268</v>
      </c>
      <c r="Q742" s="13" t="s">
        <v>48</v>
      </c>
      <c r="R742" s="13" t="s">
        <v>1387</v>
      </c>
      <c r="S742" s="145" t="s">
        <v>471</v>
      </c>
      <c r="T742" s="167">
        <v>0</v>
      </c>
      <c r="U742" s="167">
        <v>0</v>
      </c>
      <c r="V742" s="167">
        <v>0</v>
      </c>
      <c r="W742" s="48" t="str">
        <f t="shared" si="65"/>
        <v>CRMPD</v>
      </c>
      <c r="X742" s="13" t="str">
        <f t="shared" si="66"/>
        <v>重庆移动</v>
      </c>
      <c r="Y742" s="37" t="str">
        <f t="shared" si="67"/>
        <v>1</v>
      </c>
      <c r="Z742" s="166"/>
      <c r="AM742" s="84"/>
      <c r="AN742"/>
    </row>
    <row r="743" spans="1:40" ht="15" customHeight="1">
      <c r="A743" s="48" t="s">
        <v>133</v>
      </c>
      <c r="B743" s="48" t="s">
        <v>134</v>
      </c>
      <c r="C743" s="48" t="s">
        <v>63</v>
      </c>
      <c r="D743" s="48" t="s">
        <v>64</v>
      </c>
      <c r="E743" s="48" t="s">
        <v>135</v>
      </c>
      <c r="F743" s="48" t="s">
        <v>136</v>
      </c>
      <c r="G743" s="48" t="s">
        <v>10</v>
      </c>
      <c r="H743" s="48" t="s">
        <v>137</v>
      </c>
      <c r="I743" s="48"/>
      <c r="J743" s="48"/>
      <c r="K743" s="48" t="s">
        <v>138</v>
      </c>
      <c r="L743" s="48" t="s">
        <v>139</v>
      </c>
      <c r="M743" s="48" t="s">
        <v>140</v>
      </c>
      <c r="N743" s="13" t="s">
        <v>141</v>
      </c>
      <c r="O743" s="13"/>
      <c r="P743" s="13"/>
      <c r="Q743" s="13"/>
      <c r="R743" s="13"/>
      <c r="S743" s="48" t="s">
        <v>472</v>
      </c>
      <c r="T743" s="167">
        <v>0</v>
      </c>
      <c r="U743" s="167">
        <v>0</v>
      </c>
      <c r="V743" s="167">
        <v>0</v>
      </c>
      <c r="W743" s="48" t="str">
        <f t="shared" si="65"/>
        <v>BOSD</v>
      </c>
      <c r="X743" s="13" t="str">
        <f t="shared" si="66"/>
        <v>安徽电信</v>
      </c>
      <c r="Y743" s="37" t="str">
        <f t="shared" si="67"/>
        <v>0</v>
      </c>
      <c r="Z743" s="166"/>
      <c r="AM743" s="84"/>
      <c r="AN743"/>
    </row>
    <row r="744" spans="1:40" ht="15" customHeight="1">
      <c r="A744" s="48" t="s">
        <v>142</v>
      </c>
      <c r="B744" s="48" t="s">
        <v>143</v>
      </c>
      <c r="C744" s="48" t="s">
        <v>144</v>
      </c>
      <c r="D744" s="48" t="s">
        <v>145</v>
      </c>
      <c r="E744" s="48" t="s">
        <v>146</v>
      </c>
      <c r="F744" s="48" t="s">
        <v>147</v>
      </c>
      <c r="G744" s="48" t="s">
        <v>15</v>
      </c>
      <c r="H744" s="48" t="s">
        <v>148</v>
      </c>
      <c r="I744" s="48"/>
      <c r="J744" s="48"/>
      <c r="K744" s="48" t="s">
        <v>120</v>
      </c>
      <c r="L744" s="48" t="s">
        <v>139</v>
      </c>
      <c r="M744" s="48" t="s">
        <v>140</v>
      </c>
      <c r="N744" s="13" t="s">
        <v>141</v>
      </c>
      <c r="O744" s="13"/>
      <c r="P744" s="13"/>
      <c r="Q744" s="13"/>
      <c r="R744" s="13"/>
      <c r="S744" s="48" t="s">
        <v>472</v>
      </c>
      <c r="T744" s="167">
        <v>0</v>
      </c>
      <c r="U744" s="167">
        <v>0</v>
      </c>
      <c r="V744" s="167">
        <v>0</v>
      </c>
      <c r="W744" s="48" t="str">
        <f t="shared" si="65"/>
        <v>BOSD</v>
      </c>
      <c r="X744" s="13" t="str">
        <f t="shared" si="66"/>
        <v>安徽广电</v>
      </c>
      <c r="Y744" s="37" t="str">
        <f t="shared" si="67"/>
        <v>0</v>
      </c>
      <c r="Z744" s="166"/>
      <c r="AM744" s="84"/>
      <c r="AN744"/>
    </row>
    <row r="745" spans="1:40" ht="15" customHeight="1">
      <c r="A745" s="48" t="s">
        <v>155</v>
      </c>
      <c r="B745" s="48" t="s">
        <v>156</v>
      </c>
      <c r="C745" s="48" t="s">
        <v>63</v>
      </c>
      <c r="D745" s="48" t="s">
        <v>157</v>
      </c>
      <c r="E745" s="48" t="s">
        <v>158</v>
      </c>
      <c r="F745" s="48" t="s">
        <v>150</v>
      </c>
      <c r="G745" s="48" t="s">
        <v>11</v>
      </c>
      <c r="H745" s="48" t="s">
        <v>159</v>
      </c>
      <c r="I745" s="11" t="s">
        <v>48</v>
      </c>
      <c r="J745" s="11" t="s">
        <v>48</v>
      </c>
      <c r="K745" s="48" t="s">
        <v>120</v>
      </c>
      <c r="L745" s="12" t="s">
        <v>1391</v>
      </c>
      <c r="M745" s="48" t="s">
        <v>140</v>
      </c>
      <c r="N745" s="13" t="s">
        <v>141</v>
      </c>
      <c r="O745" s="13"/>
      <c r="P745" s="13"/>
      <c r="Q745" s="176" t="s">
        <v>1390</v>
      </c>
      <c r="R745" s="13"/>
      <c r="S745" s="48" t="s">
        <v>472</v>
      </c>
      <c r="T745" s="167">
        <v>0</v>
      </c>
      <c r="U745" s="167">
        <v>0</v>
      </c>
      <c r="V745" s="167">
        <v>0</v>
      </c>
      <c r="W745" s="48" t="str">
        <f t="shared" si="65"/>
        <v>BOSD</v>
      </c>
      <c r="X745" s="13" t="str">
        <f t="shared" si="66"/>
        <v>安徽移动</v>
      </c>
      <c r="Y745" s="37" t="str">
        <f t="shared" si="67"/>
        <v>0</v>
      </c>
      <c r="Z745" s="166"/>
      <c r="AM745" s="84"/>
      <c r="AN745"/>
    </row>
    <row r="746" spans="1:40" ht="15" customHeight="1">
      <c r="A746" s="48" t="s">
        <v>155</v>
      </c>
      <c r="B746" s="48" t="s">
        <v>156</v>
      </c>
      <c r="C746" s="48" t="s">
        <v>63</v>
      </c>
      <c r="D746" s="48" t="s">
        <v>157</v>
      </c>
      <c r="E746" s="48" t="s">
        <v>135</v>
      </c>
      <c r="F746" s="48" t="s">
        <v>136</v>
      </c>
      <c r="G746" s="48" t="s">
        <v>10</v>
      </c>
      <c r="H746" s="48" t="s">
        <v>137</v>
      </c>
      <c r="I746" s="11" t="s">
        <v>48</v>
      </c>
      <c r="J746" s="11" t="s">
        <v>48</v>
      </c>
      <c r="K746" s="48" t="s">
        <v>120</v>
      </c>
      <c r="L746" s="12" t="s">
        <v>1391</v>
      </c>
      <c r="M746" s="48" t="s">
        <v>140</v>
      </c>
      <c r="N746" s="13" t="s">
        <v>141</v>
      </c>
      <c r="O746" s="13"/>
      <c r="P746" s="13"/>
      <c r="Q746" s="176" t="s">
        <v>1390</v>
      </c>
      <c r="R746" s="13"/>
      <c r="S746" s="48" t="s">
        <v>472</v>
      </c>
      <c r="T746" s="167">
        <v>0</v>
      </c>
      <c r="U746" s="167">
        <v>0</v>
      </c>
      <c r="V746" s="167">
        <v>0</v>
      </c>
      <c r="W746" s="48" t="str">
        <f t="shared" si="65"/>
        <v>BOSD</v>
      </c>
      <c r="X746" s="13" t="str">
        <f t="shared" si="66"/>
        <v>安徽移动</v>
      </c>
      <c r="Y746" s="37" t="str">
        <f t="shared" si="67"/>
        <v>0</v>
      </c>
      <c r="Z746" s="166"/>
      <c r="AM746" s="84"/>
      <c r="AN746"/>
    </row>
    <row r="747" spans="1:40" ht="15" customHeight="1">
      <c r="A747" s="48" t="s">
        <v>155</v>
      </c>
      <c r="B747" s="48" t="s">
        <v>156</v>
      </c>
      <c r="C747" s="48" t="s">
        <v>63</v>
      </c>
      <c r="D747" s="48" t="s">
        <v>157</v>
      </c>
      <c r="E747" s="48" t="s">
        <v>160</v>
      </c>
      <c r="F747" s="48" t="s">
        <v>161</v>
      </c>
      <c r="G747" s="48" t="s">
        <v>11</v>
      </c>
      <c r="H747" s="48" t="s">
        <v>98</v>
      </c>
      <c r="I747" s="11" t="s">
        <v>48</v>
      </c>
      <c r="J747" s="11" t="s">
        <v>48</v>
      </c>
      <c r="K747" s="48" t="s">
        <v>120</v>
      </c>
      <c r="L747" s="12" t="s">
        <v>1391</v>
      </c>
      <c r="M747" s="48" t="s">
        <v>140</v>
      </c>
      <c r="N747" s="13" t="s">
        <v>141</v>
      </c>
      <c r="O747" s="13"/>
      <c r="P747" s="13"/>
      <c r="Q747" s="176" t="s">
        <v>1390</v>
      </c>
      <c r="R747" s="13"/>
      <c r="S747" s="48" t="s">
        <v>472</v>
      </c>
      <c r="T747" s="167">
        <v>0</v>
      </c>
      <c r="U747" s="167">
        <v>0</v>
      </c>
      <c r="V747" s="167">
        <v>0</v>
      </c>
      <c r="W747" s="48" t="str">
        <f t="shared" si="65"/>
        <v>BOSD</v>
      </c>
      <c r="X747" s="13" t="str">
        <f t="shared" si="66"/>
        <v>安徽移动</v>
      </c>
      <c r="Y747" s="37" t="str">
        <f t="shared" si="67"/>
        <v>0</v>
      </c>
      <c r="Z747" s="166"/>
      <c r="AM747" s="84"/>
      <c r="AN747"/>
    </row>
    <row r="748" spans="1:40" ht="15" customHeight="1">
      <c r="A748" s="48" t="s">
        <v>155</v>
      </c>
      <c r="B748" s="48" t="s">
        <v>156</v>
      </c>
      <c r="C748" s="48" t="s">
        <v>63</v>
      </c>
      <c r="D748" s="48" t="s">
        <v>157</v>
      </c>
      <c r="E748" s="48" t="s">
        <v>162</v>
      </c>
      <c r="F748" s="48" t="s">
        <v>163</v>
      </c>
      <c r="G748" s="48" t="s">
        <v>164</v>
      </c>
      <c r="H748" s="48" t="s">
        <v>137</v>
      </c>
      <c r="I748" s="11" t="s">
        <v>48</v>
      </c>
      <c r="J748" s="11" t="s">
        <v>48</v>
      </c>
      <c r="K748" s="48" t="s">
        <v>120</v>
      </c>
      <c r="L748" s="12" t="s">
        <v>1391</v>
      </c>
      <c r="M748" s="48" t="s">
        <v>140</v>
      </c>
      <c r="N748" s="13" t="s">
        <v>141</v>
      </c>
      <c r="O748" s="13"/>
      <c r="P748" s="13"/>
      <c r="Q748" s="176" t="s">
        <v>1390</v>
      </c>
      <c r="R748" s="13"/>
      <c r="S748" s="48" t="s">
        <v>472</v>
      </c>
      <c r="T748" s="167">
        <v>0</v>
      </c>
      <c r="U748" s="167">
        <v>0</v>
      </c>
      <c r="V748" s="167">
        <v>0</v>
      </c>
      <c r="W748" s="48" t="str">
        <f t="shared" si="65"/>
        <v>BOSD</v>
      </c>
      <c r="X748" s="13" t="str">
        <f t="shared" si="66"/>
        <v>安徽移动</v>
      </c>
      <c r="Y748" s="37" t="str">
        <f t="shared" si="67"/>
        <v>0</v>
      </c>
      <c r="Z748" s="166"/>
      <c r="AM748" s="84"/>
      <c r="AN748"/>
    </row>
    <row r="749" spans="1:40" ht="15" customHeight="1">
      <c r="A749" s="48" t="s">
        <v>155</v>
      </c>
      <c r="B749" s="48" t="s">
        <v>156</v>
      </c>
      <c r="C749" s="48" t="s">
        <v>165</v>
      </c>
      <c r="D749" s="48" t="s">
        <v>166</v>
      </c>
      <c r="E749" s="48" t="s">
        <v>167</v>
      </c>
      <c r="F749" s="48" t="s">
        <v>168</v>
      </c>
      <c r="G749" s="48" t="s">
        <v>164</v>
      </c>
      <c r="H749" s="48" t="s">
        <v>41</v>
      </c>
      <c r="I749" s="11" t="s">
        <v>48</v>
      </c>
      <c r="J749" s="11" t="s">
        <v>48</v>
      </c>
      <c r="K749" s="48" t="s">
        <v>120</v>
      </c>
      <c r="L749" s="12" t="s">
        <v>1391</v>
      </c>
      <c r="M749" s="48" t="s">
        <v>140</v>
      </c>
      <c r="N749" s="13" t="s">
        <v>141</v>
      </c>
      <c r="O749" s="13"/>
      <c r="P749" s="13"/>
      <c r="Q749" s="176" t="s">
        <v>1390</v>
      </c>
      <c r="R749" s="13"/>
      <c r="S749" s="48" t="s">
        <v>472</v>
      </c>
      <c r="T749" s="167">
        <v>0</v>
      </c>
      <c r="U749" s="167">
        <v>0</v>
      </c>
      <c r="V749" s="167">
        <v>0</v>
      </c>
      <c r="W749" s="48" t="str">
        <f t="shared" si="65"/>
        <v>BOSD</v>
      </c>
      <c r="X749" s="13" t="str">
        <f t="shared" si="66"/>
        <v>安徽移动</v>
      </c>
      <c r="Y749" s="37" t="str">
        <f t="shared" si="67"/>
        <v>0</v>
      </c>
      <c r="Z749" s="166"/>
      <c r="AM749" s="84"/>
      <c r="AN749"/>
    </row>
    <row r="750" spans="1:40" ht="15" customHeight="1">
      <c r="A750" s="48" t="s">
        <v>155</v>
      </c>
      <c r="B750" s="48" t="s">
        <v>156</v>
      </c>
      <c r="C750" s="48" t="s">
        <v>169</v>
      </c>
      <c r="D750" s="48" t="s">
        <v>145</v>
      </c>
      <c r="E750" s="48" t="s">
        <v>170</v>
      </c>
      <c r="F750" s="48" t="s">
        <v>171</v>
      </c>
      <c r="G750" s="48" t="s">
        <v>15</v>
      </c>
      <c r="H750" s="48" t="s">
        <v>137</v>
      </c>
      <c r="I750" s="11" t="s">
        <v>48</v>
      </c>
      <c r="J750" s="11"/>
      <c r="K750" s="48" t="s">
        <v>120</v>
      </c>
      <c r="L750" s="12" t="s">
        <v>1391</v>
      </c>
      <c r="M750" s="48" t="s">
        <v>140</v>
      </c>
      <c r="N750" s="13" t="s">
        <v>141</v>
      </c>
      <c r="O750" s="13"/>
      <c r="P750" s="13"/>
      <c r="Q750" s="176"/>
      <c r="R750" s="13"/>
      <c r="S750" s="48" t="s">
        <v>471</v>
      </c>
      <c r="T750" s="167">
        <v>0</v>
      </c>
      <c r="U750" s="167">
        <v>0</v>
      </c>
      <c r="V750" s="167">
        <v>0</v>
      </c>
      <c r="W750" s="48" t="str">
        <f t="shared" si="65"/>
        <v>BOSD</v>
      </c>
      <c r="X750" s="13" t="str">
        <f t="shared" si="66"/>
        <v>安徽移动</v>
      </c>
      <c r="Y750" s="37" t="str">
        <f t="shared" si="67"/>
        <v>0</v>
      </c>
      <c r="Z750" s="166"/>
      <c r="AM750" s="84"/>
      <c r="AN750"/>
    </row>
    <row r="751" spans="1:40" ht="15" customHeight="1">
      <c r="A751" s="48" t="s">
        <v>155</v>
      </c>
      <c r="B751" s="48" t="s">
        <v>156</v>
      </c>
      <c r="C751" s="48" t="s">
        <v>169</v>
      </c>
      <c r="D751" s="48" t="s">
        <v>145</v>
      </c>
      <c r="E751" s="48" t="s">
        <v>172</v>
      </c>
      <c r="F751" s="48" t="s">
        <v>147</v>
      </c>
      <c r="G751" s="48" t="s">
        <v>15</v>
      </c>
      <c r="H751" s="48" t="s">
        <v>173</v>
      </c>
      <c r="I751" s="11" t="s">
        <v>48</v>
      </c>
      <c r="J751" s="11"/>
      <c r="K751" s="48" t="s">
        <v>120</v>
      </c>
      <c r="L751" s="12" t="s">
        <v>1391</v>
      </c>
      <c r="M751" s="48" t="s">
        <v>140</v>
      </c>
      <c r="N751" s="13" t="s">
        <v>141</v>
      </c>
      <c r="O751" s="13"/>
      <c r="P751" s="13"/>
      <c r="Q751" s="176"/>
      <c r="R751" s="13"/>
      <c r="S751" s="48" t="s">
        <v>471</v>
      </c>
      <c r="T751" s="167">
        <v>0</v>
      </c>
      <c r="U751" s="167">
        <v>0</v>
      </c>
      <c r="V751" s="167">
        <v>0</v>
      </c>
      <c r="W751" s="48" t="str">
        <f t="shared" si="65"/>
        <v>BOSD</v>
      </c>
      <c r="X751" s="13" t="str">
        <f t="shared" si="66"/>
        <v>安徽移动</v>
      </c>
      <c r="Y751" s="37" t="str">
        <f t="shared" si="67"/>
        <v>0</v>
      </c>
      <c r="Z751" s="166"/>
      <c r="AM751" s="84"/>
      <c r="AN751"/>
    </row>
    <row r="752" spans="1:40" ht="15" customHeight="1">
      <c r="A752" s="48" t="s">
        <v>155</v>
      </c>
      <c r="B752" s="48" t="s">
        <v>156</v>
      </c>
      <c r="C752" s="48" t="s">
        <v>169</v>
      </c>
      <c r="D752" s="48" t="s">
        <v>145</v>
      </c>
      <c r="E752" s="48" t="s">
        <v>146</v>
      </c>
      <c r="F752" s="48" t="s">
        <v>147</v>
      </c>
      <c r="G752" s="48" t="s">
        <v>15</v>
      </c>
      <c r="H752" s="48" t="s">
        <v>148</v>
      </c>
      <c r="I752" s="11" t="s">
        <v>48</v>
      </c>
      <c r="J752" s="11" t="s">
        <v>48</v>
      </c>
      <c r="K752" s="48" t="s">
        <v>120</v>
      </c>
      <c r="L752" s="12" t="s">
        <v>1391</v>
      </c>
      <c r="M752" s="48" t="s">
        <v>140</v>
      </c>
      <c r="N752" s="13" t="s">
        <v>141</v>
      </c>
      <c r="O752" s="13"/>
      <c r="P752" s="13"/>
      <c r="Q752" s="176" t="s">
        <v>1390</v>
      </c>
      <c r="R752" s="13"/>
      <c r="S752" s="48" t="s">
        <v>472</v>
      </c>
      <c r="T752" s="167">
        <v>0</v>
      </c>
      <c r="U752" s="167">
        <v>0</v>
      </c>
      <c r="V752" s="167">
        <v>0</v>
      </c>
      <c r="W752" s="48" t="str">
        <f t="shared" si="65"/>
        <v>BOSD</v>
      </c>
      <c r="X752" s="13" t="str">
        <f t="shared" si="66"/>
        <v>安徽移动</v>
      </c>
      <c r="Y752" s="37" t="str">
        <f t="shared" si="67"/>
        <v>0</v>
      </c>
      <c r="Z752" s="166"/>
      <c r="AM752" s="84"/>
      <c r="AN752"/>
    </row>
    <row r="753" spans="1:40" ht="15" customHeight="1">
      <c r="A753" s="48" t="s">
        <v>174</v>
      </c>
      <c r="B753" s="48" t="s">
        <v>175</v>
      </c>
      <c r="C753" s="48" t="s">
        <v>63</v>
      </c>
      <c r="D753" s="48" t="s">
        <v>64</v>
      </c>
      <c r="E753" s="48" t="s">
        <v>135</v>
      </c>
      <c r="F753" s="48" t="s">
        <v>136</v>
      </c>
      <c r="G753" s="48" t="s">
        <v>10</v>
      </c>
      <c r="H753" s="48" t="s">
        <v>137</v>
      </c>
      <c r="I753" s="48"/>
      <c r="J753" s="48"/>
      <c r="K753" s="48" t="s">
        <v>120</v>
      </c>
      <c r="L753" s="48" t="s">
        <v>139</v>
      </c>
      <c r="M753" s="48" t="s">
        <v>140</v>
      </c>
      <c r="N753" s="13" t="s">
        <v>141</v>
      </c>
      <c r="O753" s="13"/>
      <c r="P753" s="13"/>
      <c r="Q753" s="13"/>
      <c r="R753" s="13"/>
      <c r="S753" s="48" t="s">
        <v>472</v>
      </c>
      <c r="T753" s="167">
        <v>0</v>
      </c>
      <c r="U753" s="167">
        <v>0</v>
      </c>
      <c r="V753" s="167">
        <v>0</v>
      </c>
      <c r="W753" s="48" t="str">
        <f t="shared" si="65"/>
        <v>BOSD</v>
      </c>
      <c r="X753" s="13" t="str">
        <f t="shared" si="66"/>
        <v>北京电信</v>
      </c>
      <c r="Y753" s="37" t="str">
        <f t="shared" si="67"/>
        <v>0</v>
      </c>
      <c r="Z753" s="166"/>
      <c r="AM753" s="84"/>
      <c r="AN753"/>
    </row>
    <row r="754" spans="1:40" ht="15" customHeight="1">
      <c r="A754" s="48" t="s">
        <v>174</v>
      </c>
      <c r="B754" s="48" t="s">
        <v>175</v>
      </c>
      <c r="C754" s="48" t="s">
        <v>176</v>
      </c>
      <c r="D754" s="48" t="s">
        <v>177</v>
      </c>
      <c r="E754" s="48" t="s">
        <v>178</v>
      </c>
      <c r="F754" s="48" t="s">
        <v>177</v>
      </c>
      <c r="G754" s="48" t="s">
        <v>10</v>
      </c>
      <c r="H754" s="48" t="s">
        <v>41</v>
      </c>
      <c r="I754" s="48"/>
      <c r="J754" s="48"/>
      <c r="K754" s="48" t="s">
        <v>120</v>
      </c>
      <c r="L754" s="48" t="s">
        <v>139</v>
      </c>
      <c r="M754" s="48" t="s">
        <v>140</v>
      </c>
      <c r="N754" s="13" t="s">
        <v>141</v>
      </c>
      <c r="O754" s="13"/>
      <c r="P754" s="13"/>
      <c r="Q754" s="13"/>
      <c r="R754" s="13"/>
      <c r="S754" s="48" t="s">
        <v>472</v>
      </c>
      <c r="T754" s="167">
        <v>0</v>
      </c>
      <c r="U754" s="167">
        <v>0</v>
      </c>
      <c r="V754" s="167">
        <v>0</v>
      </c>
      <c r="W754" s="48" t="str">
        <f t="shared" si="65"/>
        <v>BOSD</v>
      </c>
      <c r="X754" s="13" t="str">
        <f t="shared" si="66"/>
        <v>北京电信</v>
      </c>
      <c r="Y754" s="37" t="str">
        <f t="shared" si="67"/>
        <v>0</v>
      </c>
      <c r="Z754" s="166"/>
      <c r="AM754" s="84"/>
      <c r="AN754"/>
    </row>
    <row r="755" spans="1:40" ht="15" customHeight="1">
      <c r="A755" s="48" t="s">
        <v>74</v>
      </c>
      <c r="B755" s="48" t="s">
        <v>75</v>
      </c>
      <c r="C755" s="48" t="s">
        <v>112</v>
      </c>
      <c r="D755" s="48" t="s">
        <v>113</v>
      </c>
      <c r="E755" s="48" t="s">
        <v>179</v>
      </c>
      <c r="F755" s="48" t="s">
        <v>153</v>
      </c>
      <c r="G755" s="48" t="s">
        <v>154</v>
      </c>
      <c r="H755" s="48" t="s">
        <v>173</v>
      </c>
      <c r="I755" s="48"/>
      <c r="J755" s="48"/>
      <c r="K755" s="48" t="s">
        <v>120</v>
      </c>
      <c r="L755" s="48" t="s">
        <v>139</v>
      </c>
      <c r="M755" s="48" t="s">
        <v>140</v>
      </c>
      <c r="N755" s="13" t="s">
        <v>141</v>
      </c>
      <c r="O755" s="13"/>
      <c r="P755" s="13"/>
      <c r="Q755" s="13"/>
      <c r="R755" s="13"/>
      <c r="S755" s="48" t="s">
        <v>472</v>
      </c>
      <c r="T755" s="167">
        <v>0</v>
      </c>
      <c r="U755" s="167">
        <v>0</v>
      </c>
      <c r="V755" s="167">
        <v>0</v>
      </c>
      <c r="W755" s="48" t="str">
        <f t="shared" si="65"/>
        <v>BOSD</v>
      </c>
      <c r="X755" s="13" t="str">
        <f t="shared" si="66"/>
        <v>北京联通</v>
      </c>
      <c r="Y755" s="37" t="str">
        <f t="shared" si="67"/>
        <v>0</v>
      </c>
      <c r="Z755" s="166"/>
      <c r="AM755" s="84"/>
      <c r="AN755"/>
    </row>
    <row r="756" spans="1:40" ht="15" customHeight="1">
      <c r="A756" s="48" t="s">
        <v>180</v>
      </c>
      <c r="B756" s="48" t="s">
        <v>181</v>
      </c>
      <c r="C756" s="48" t="s">
        <v>63</v>
      </c>
      <c r="D756" s="48" t="s">
        <v>64</v>
      </c>
      <c r="E756" s="48" t="s">
        <v>158</v>
      </c>
      <c r="F756" s="48" t="s">
        <v>150</v>
      </c>
      <c r="G756" s="48" t="s">
        <v>11</v>
      </c>
      <c r="H756" s="48" t="s">
        <v>159</v>
      </c>
      <c r="I756" s="48"/>
      <c r="J756" s="48"/>
      <c r="K756" s="48" t="s">
        <v>120</v>
      </c>
      <c r="L756" s="48" t="s">
        <v>139</v>
      </c>
      <c r="M756" s="48" t="s">
        <v>140</v>
      </c>
      <c r="N756" s="13" t="s">
        <v>141</v>
      </c>
      <c r="O756" s="13"/>
      <c r="P756" s="13"/>
      <c r="Q756" s="13"/>
      <c r="R756" s="13"/>
      <c r="S756" s="48" t="s">
        <v>472</v>
      </c>
      <c r="T756" s="167">
        <v>0</v>
      </c>
      <c r="U756" s="167">
        <v>0</v>
      </c>
      <c r="V756" s="167">
        <v>0</v>
      </c>
      <c r="W756" s="48" t="str">
        <f t="shared" si="65"/>
        <v>BOSD</v>
      </c>
      <c r="X756" s="13" t="str">
        <f t="shared" si="66"/>
        <v>北京卫通</v>
      </c>
      <c r="Y756" s="37" t="str">
        <f t="shared" si="67"/>
        <v>0</v>
      </c>
      <c r="Z756" s="166"/>
      <c r="AM756" s="84"/>
      <c r="AN756"/>
    </row>
    <row r="757" spans="1:40" ht="15" customHeight="1">
      <c r="A757" s="48" t="s">
        <v>182</v>
      </c>
      <c r="B757" s="48" t="s">
        <v>75</v>
      </c>
      <c r="C757" s="48" t="s">
        <v>63</v>
      </c>
      <c r="D757" s="48" t="s">
        <v>157</v>
      </c>
      <c r="E757" s="48" t="s">
        <v>135</v>
      </c>
      <c r="F757" s="48" t="s">
        <v>136</v>
      </c>
      <c r="G757" s="48" t="s">
        <v>10</v>
      </c>
      <c r="H757" s="48" t="s">
        <v>137</v>
      </c>
      <c r="I757" s="48"/>
      <c r="J757" s="48"/>
      <c r="K757" s="48" t="s">
        <v>120</v>
      </c>
      <c r="L757" s="48" t="s">
        <v>139</v>
      </c>
      <c r="M757" s="48" t="s">
        <v>140</v>
      </c>
      <c r="N757" s="13" t="s">
        <v>141</v>
      </c>
      <c r="O757" s="13"/>
      <c r="P757" s="13"/>
      <c r="Q757" s="13"/>
      <c r="R757" s="13"/>
      <c r="S757" s="48" t="s">
        <v>472</v>
      </c>
      <c r="T757" s="167">
        <v>0</v>
      </c>
      <c r="U757" s="167">
        <v>0</v>
      </c>
      <c r="V757" s="167">
        <v>0</v>
      </c>
      <c r="W757" s="48" t="str">
        <f t="shared" si="65"/>
        <v>BOSD</v>
      </c>
      <c r="X757" s="13" t="str">
        <f t="shared" si="66"/>
        <v>北京移动</v>
      </c>
      <c r="Y757" s="37" t="str">
        <f t="shared" si="67"/>
        <v>0</v>
      </c>
      <c r="Z757" s="166"/>
      <c r="AM757" s="84"/>
      <c r="AN757"/>
    </row>
    <row r="758" spans="1:40" ht="15" customHeight="1">
      <c r="A758" s="48" t="s">
        <v>182</v>
      </c>
      <c r="B758" s="48" t="s">
        <v>75</v>
      </c>
      <c r="C758" s="48" t="s">
        <v>176</v>
      </c>
      <c r="D758" s="48" t="s">
        <v>183</v>
      </c>
      <c r="E758" s="48" t="s">
        <v>178</v>
      </c>
      <c r="F758" s="48" t="s">
        <v>177</v>
      </c>
      <c r="G758" s="48" t="s">
        <v>10</v>
      </c>
      <c r="H758" s="48" t="s">
        <v>41</v>
      </c>
      <c r="I758" s="48"/>
      <c r="J758" s="48"/>
      <c r="K758" s="48" t="s">
        <v>120</v>
      </c>
      <c r="L758" s="48" t="s">
        <v>139</v>
      </c>
      <c r="M758" s="48" t="s">
        <v>140</v>
      </c>
      <c r="N758" s="13" t="s">
        <v>141</v>
      </c>
      <c r="O758" s="13"/>
      <c r="P758" s="13"/>
      <c r="Q758" s="13"/>
      <c r="R758" s="13"/>
      <c r="S758" s="48" t="s">
        <v>472</v>
      </c>
      <c r="T758" s="167">
        <v>0</v>
      </c>
      <c r="U758" s="167">
        <v>0</v>
      </c>
      <c r="V758" s="167">
        <v>0</v>
      </c>
      <c r="W758" s="48" t="str">
        <f t="shared" si="65"/>
        <v>BOSD</v>
      </c>
      <c r="X758" s="13" t="str">
        <f t="shared" si="66"/>
        <v>北京移动</v>
      </c>
      <c r="Y758" s="37" t="str">
        <f t="shared" si="67"/>
        <v>0</v>
      </c>
      <c r="Z758" s="166"/>
      <c r="AM758" s="84"/>
      <c r="AN758"/>
    </row>
    <row r="759" spans="1:40" ht="15" customHeight="1">
      <c r="A759" s="48" t="s">
        <v>182</v>
      </c>
      <c r="B759" s="48" t="s">
        <v>75</v>
      </c>
      <c r="C759" s="48" t="s">
        <v>169</v>
      </c>
      <c r="D759" s="48" t="s">
        <v>145</v>
      </c>
      <c r="E759" s="48" t="s">
        <v>184</v>
      </c>
      <c r="F759" s="48" t="s">
        <v>185</v>
      </c>
      <c r="G759" s="48" t="s">
        <v>15</v>
      </c>
      <c r="H759" s="48" t="s">
        <v>137</v>
      </c>
      <c r="I759" s="48"/>
      <c r="J759" s="48"/>
      <c r="K759" s="48" t="s">
        <v>120</v>
      </c>
      <c r="L759" s="48" t="s">
        <v>139</v>
      </c>
      <c r="M759" s="48" t="s">
        <v>140</v>
      </c>
      <c r="N759" s="13" t="s">
        <v>141</v>
      </c>
      <c r="O759" s="13"/>
      <c r="P759" s="13"/>
      <c r="Q759" s="13"/>
      <c r="R759" s="13"/>
      <c r="S759" s="48" t="s">
        <v>472</v>
      </c>
      <c r="T759" s="167">
        <v>0</v>
      </c>
      <c r="U759" s="167">
        <v>0</v>
      </c>
      <c r="V759" s="167">
        <v>0</v>
      </c>
      <c r="W759" s="48" t="str">
        <f t="shared" si="65"/>
        <v>BOSD</v>
      </c>
      <c r="X759" s="13" t="str">
        <f t="shared" si="66"/>
        <v>北京移动</v>
      </c>
      <c r="Y759" s="37" t="str">
        <f t="shared" si="67"/>
        <v>0</v>
      </c>
      <c r="Z759" s="166"/>
      <c r="AM759" s="84"/>
      <c r="AN759"/>
    </row>
    <row r="760" spans="1:40" ht="15" customHeight="1">
      <c r="A760" s="48" t="s">
        <v>182</v>
      </c>
      <c r="B760" s="48" t="s">
        <v>75</v>
      </c>
      <c r="C760" s="48" t="s">
        <v>169</v>
      </c>
      <c r="D760" s="48" t="s">
        <v>145</v>
      </c>
      <c r="E760" s="48" t="s">
        <v>170</v>
      </c>
      <c r="F760" s="48" t="s">
        <v>171</v>
      </c>
      <c r="G760" s="48" t="s">
        <v>15</v>
      </c>
      <c r="H760" s="48" t="s">
        <v>137</v>
      </c>
      <c r="I760" s="48"/>
      <c r="J760" s="48"/>
      <c r="K760" s="48" t="s">
        <v>120</v>
      </c>
      <c r="L760" s="48" t="s">
        <v>139</v>
      </c>
      <c r="M760" s="48" t="s">
        <v>140</v>
      </c>
      <c r="N760" s="13" t="s">
        <v>141</v>
      </c>
      <c r="O760" s="13"/>
      <c r="P760" s="13"/>
      <c r="Q760" s="13"/>
      <c r="R760" s="13"/>
      <c r="S760" s="48" t="s">
        <v>472</v>
      </c>
      <c r="T760" s="167">
        <v>0</v>
      </c>
      <c r="U760" s="167">
        <v>0</v>
      </c>
      <c r="V760" s="167">
        <v>0</v>
      </c>
      <c r="W760" s="48" t="str">
        <f t="shared" si="65"/>
        <v>BOSD</v>
      </c>
      <c r="X760" s="13" t="str">
        <f t="shared" si="66"/>
        <v>北京移动</v>
      </c>
      <c r="Y760" s="37" t="str">
        <f t="shared" si="67"/>
        <v>0</v>
      </c>
      <c r="Z760" s="166"/>
      <c r="AM760" s="84"/>
      <c r="AN760"/>
    </row>
    <row r="761" spans="1:40" ht="15" customHeight="1">
      <c r="A761" s="48" t="s">
        <v>186</v>
      </c>
      <c r="B761" s="48" t="s">
        <v>187</v>
      </c>
      <c r="C761" s="48" t="s">
        <v>188</v>
      </c>
      <c r="D761" s="48" t="s">
        <v>16</v>
      </c>
      <c r="E761" s="48" t="s">
        <v>135</v>
      </c>
      <c r="F761" s="48" t="s">
        <v>136</v>
      </c>
      <c r="G761" s="48" t="s">
        <v>10</v>
      </c>
      <c r="H761" s="48" t="s">
        <v>137</v>
      </c>
      <c r="I761" s="48"/>
      <c r="J761" s="48"/>
      <c r="K761" s="48" t="s">
        <v>120</v>
      </c>
      <c r="L761" s="48" t="s">
        <v>139</v>
      </c>
      <c r="M761" s="48" t="s">
        <v>140</v>
      </c>
      <c r="N761" s="13" t="s">
        <v>141</v>
      </c>
      <c r="O761" s="13"/>
      <c r="P761" s="13"/>
      <c r="Q761" s="13"/>
      <c r="R761" s="13"/>
      <c r="S761" s="48" t="s">
        <v>472</v>
      </c>
      <c r="T761" s="167">
        <v>0</v>
      </c>
      <c r="U761" s="167">
        <v>0</v>
      </c>
      <c r="V761" s="167">
        <v>0</v>
      </c>
      <c r="W761" s="48" t="str">
        <f t="shared" si="65"/>
        <v>BOSD</v>
      </c>
      <c r="X761" s="13" t="str">
        <f t="shared" si="66"/>
        <v>电信总部</v>
      </c>
      <c r="Y761" s="37" t="str">
        <f t="shared" si="67"/>
        <v>0</v>
      </c>
      <c r="Z761" s="166"/>
      <c r="AM761" s="84"/>
      <c r="AN761"/>
    </row>
    <row r="762" spans="1:40" ht="15" customHeight="1">
      <c r="A762" s="48" t="s">
        <v>189</v>
      </c>
      <c r="B762" s="48" t="s">
        <v>190</v>
      </c>
      <c r="C762" s="48" t="s">
        <v>112</v>
      </c>
      <c r="D762" s="48" t="s">
        <v>113</v>
      </c>
      <c r="E762" s="48" t="s">
        <v>191</v>
      </c>
      <c r="F762" s="48" t="s">
        <v>192</v>
      </c>
      <c r="G762" s="48" t="s">
        <v>154</v>
      </c>
      <c r="H762" s="48" t="s">
        <v>98</v>
      </c>
      <c r="I762" s="48"/>
      <c r="J762" s="48"/>
      <c r="K762" s="48" t="s">
        <v>120</v>
      </c>
      <c r="L762" s="48" t="s">
        <v>139</v>
      </c>
      <c r="M762" s="48" t="s">
        <v>140</v>
      </c>
      <c r="N762" s="13" t="s">
        <v>141</v>
      </c>
      <c r="O762" s="13"/>
      <c r="P762" s="13"/>
      <c r="Q762" s="13"/>
      <c r="R762" s="13"/>
      <c r="S762" s="48" t="s">
        <v>472</v>
      </c>
      <c r="T762" s="167">
        <v>0</v>
      </c>
      <c r="U762" s="167">
        <v>0</v>
      </c>
      <c r="V762" s="167">
        <v>0</v>
      </c>
      <c r="W762" s="48" t="str">
        <f t="shared" si="65"/>
        <v>BOSD</v>
      </c>
      <c r="X762" s="13" t="str">
        <f t="shared" si="66"/>
        <v>福建联通</v>
      </c>
      <c r="Y762" s="37" t="str">
        <f t="shared" si="67"/>
        <v>0</v>
      </c>
      <c r="Z762" s="166"/>
      <c r="AM762" s="84"/>
      <c r="AN762"/>
    </row>
    <row r="763" spans="1:40" ht="15" customHeight="1">
      <c r="A763" s="48" t="s">
        <v>193</v>
      </c>
      <c r="B763" s="48" t="s">
        <v>194</v>
      </c>
      <c r="C763" s="48" t="s">
        <v>195</v>
      </c>
      <c r="D763" s="48" t="s">
        <v>196</v>
      </c>
      <c r="E763" s="48" t="s">
        <v>170</v>
      </c>
      <c r="F763" s="48" t="s">
        <v>171</v>
      </c>
      <c r="G763" s="48" t="s">
        <v>15</v>
      </c>
      <c r="H763" s="48" t="s">
        <v>137</v>
      </c>
      <c r="I763" s="48"/>
      <c r="J763" s="48"/>
      <c r="K763" s="48" t="s">
        <v>120</v>
      </c>
      <c r="L763" s="48" t="s">
        <v>139</v>
      </c>
      <c r="M763" s="48" t="s">
        <v>140</v>
      </c>
      <c r="N763" s="13" t="s">
        <v>141</v>
      </c>
      <c r="O763" s="13"/>
      <c r="P763" s="13"/>
      <c r="Q763" s="13"/>
      <c r="R763" s="13"/>
      <c r="S763" s="48" t="s">
        <v>472</v>
      </c>
      <c r="T763" s="167">
        <v>0</v>
      </c>
      <c r="U763" s="167">
        <v>0</v>
      </c>
      <c r="V763" s="167">
        <v>0</v>
      </c>
      <c r="W763" s="48" t="str">
        <f t="shared" si="65"/>
        <v>BOSD</v>
      </c>
      <c r="X763" s="13" t="str">
        <f t="shared" si="66"/>
        <v>广西电信</v>
      </c>
      <c r="Y763" s="37" t="str">
        <f t="shared" si="67"/>
        <v>0</v>
      </c>
      <c r="Z763" s="166"/>
      <c r="AM763" s="84"/>
      <c r="AN763"/>
    </row>
    <row r="764" spans="1:40" ht="15" customHeight="1">
      <c r="A764" s="48" t="s">
        <v>193</v>
      </c>
      <c r="B764" s="48" t="s">
        <v>194</v>
      </c>
      <c r="C764" s="48" t="s">
        <v>195</v>
      </c>
      <c r="D764" s="48" t="s">
        <v>196</v>
      </c>
      <c r="E764" s="48" t="s">
        <v>146</v>
      </c>
      <c r="F764" s="48" t="s">
        <v>147</v>
      </c>
      <c r="G764" s="48" t="s">
        <v>15</v>
      </c>
      <c r="H764" s="48" t="s">
        <v>148</v>
      </c>
      <c r="I764" s="48"/>
      <c r="J764" s="48"/>
      <c r="K764" s="48" t="s">
        <v>120</v>
      </c>
      <c r="L764" s="48" t="s">
        <v>139</v>
      </c>
      <c r="M764" s="48" t="s">
        <v>140</v>
      </c>
      <c r="N764" s="13" t="s">
        <v>141</v>
      </c>
      <c r="O764" s="13"/>
      <c r="P764" s="13"/>
      <c r="Q764" s="13"/>
      <c r="R764" s="13"/>
      <c r="S764" s="48" t="s">
        <v>472</v>
      </c>
      <c r="T764" s="167">
        <v>0</v>
      </c>
      <c r="U764" s="167">
        <v>0</v>
      </c>
      <c r="V764" s="167">
        <v>0</v>
      </c>
      <c r="W764" s="48" t="str">
        <f t="shared" si="65"/>
        <v>BOSD</v>
      </c>
      <c r="X764" s="13" t="str">
        <f t="shared" si="66"/>
        <v>广西电信</v>
      </c>
      <c r="Y764" s="37" t="str">
        <f t="shared" si="67"/>
        <v>0</v>
      </c>
      <c r="Z764" s="166"/>
      <c r="AM764" s="84"/>
      <c r="AN764"/>
    </row>
    <row r="765" spans="1:40" ht="15" customHeight="1">
      <c r="A765" s="48" t="s">
        <v>197</v>
      </c>
      <c r="B765" s="48" t="s">
        <v>194</v>
      </c>
      <c r="C765" s="48" t="s">
        <v>112</v>
      </c>
      <c r="D765" s="48" t="s">
        <v>113</v>
      </c>
      <c r="E765" s="48" t="s">
        <v>179</v>
      </c>
      <c r="F765" s="48" t="s">
        <v>153</v>
      </c>
      <c r="G765" s="48" t="s">
        <v>154</v>
      </c>
      <c r="H765" s="48" t="s">
        <v>173</v>
      </c>
      <c r="I765" s="48"/>
      <c r="J765" s="48"/>
      <c r="K765" s="48" t="s">
        <v>120</v>
      </c>
      <c r="L765" s="48" t="s">
        <v>139</v>
      </c>
      <c r="M765" s="48" t="s">
        <v>140</v>
      </c>
      <c r="N765" s="13" t="s">
        <v>141</v>
      </c>
      <c r="O765" s="13"/>
      <c r="P765" s="13"/>
      <c r="Q765" s="13"/>
      <c r="R765" s="13"/>
      <c r="S765" s="48" t="s">
        <v>472</v>
      </c>
      <c r="T765" s="167">
        <v>0</v>
      </c>
      <c r="U765" s="167">
        <v>0</v>
      </c>
      <c r="V765" s="167">
        <v>0</v>
      </c>
      <c r="W765" s="48" t="str">
        <f t="shared" si="65"/>
        <v>BOSD</v>
      </c>
      <c r="X765" s="13" t="str">
        <f t="shared" si="66"/>
        <v>广西联通</v>
      </c>
      <c r="Y765" s="37" t="str">
        <f t="shared" si="67"/>
        <v>0</v>
      </c>
      <c r="Z765" s="166"/>
      <c r="AM765" s="84"/>
      <c r="AN765"/>
    </row>
    <row r="766" spans="1:40" ht="15" customHeight="1">
      <c r="A766" s="48" t="s">
        <v>198</v>
      </c>
      <c r="B766" s="48" t="s">
        <v>194</v>
      </c>
      <c r="C766" s="48" t="s">
        <v>63</v>
      </c>
      <c r="D766" s="48" t="s">
        <v>157</v>
      </c>
      <c r="E766" s="48" t="s">
        <v>162</v>
      </c>
      <c r="F766" s="48" t="s">
        <v>163</v>
      </c>
      <c r="G766" s="48" t="s">
        <v>164</v>
      </c>
      <c r="H766" s="48" t="s">
        <v>137</v>
      </c>
      <c r="I766" s="48"/>
      <c r="J766" s="48"/>
      <c r="K766" s="48" t="s">
        <v>120</v>
      </c>
      <c r="L766" s="48" t="s">
        <v>139</v>
      </c>
      <c r="M766" s="48" t="s">
        <v>140</v>
      </c>
      <c r="N766" s="13" t="s">
        <v>141</v>
      </c>
      <c r="O766" s="13"/>
      <c r="P766" s="13"/>
      <c r="Q766" s="13"/>
      <c r="R766" s="13"/>
      <c r="S766" s="48" t="s">
        <v>472</v>
      </c>
      <c r="T766" s="167">
        <v>0</v>
      </c>
      <c r="U766" s="167">
        <v>0</v>
      </c>
      <c r="V766" s="167">
        <v>0</v>
      </c>
      <c r="W766" s="48" t="str">
        <f t="shared" si="65"/>
        <v>BOSD</v>
      </c>
      <c r="X766" s="13" t="str">
        <f t="shared" si="66"/>
        <v>广西移动</v>
      </c>
      <c r="Y766" s="37" t="str">
        <f t="shared" si="67"/>
        <v>0</v>
      </c>
      <c r="Z766" s="166"/>
      <c r="AM766" s="84"/>
      <c r="AN766"/>
    </row>
    <row r="767" spans="1:40" ht="15" customHeight="1">
      <c r="A767" s="48" t="s">
        <v>198</v>
      </c>
      <c r="B767" s="48" t="s">
        <v>194</v>
      </c>
      <c r="C767" s="48" t="s">
        <v>63</v>
      </c>
      <c r="D767" s="48" t="s">
        <v>157</v>
      </c>
      <c r="E767" s="48" t="s">
        <v>199</v>
      </c>
      <c r="F767" s="48" t="s">
        <v>163</v>
      </c>
      <c r="G767" s="48" t="s">
        <v>164</v>
      </c>
      <c r="H767" s="48" t="s">
        <v>137</v>
      </c>
      <c r="I767" s="48"/>
      <c r="J767" s="48"/>
      <c r="K767" s="48" t="s">
        <v>120</v>
      </c>
      <c r="L767" s="48" t="s">
        <v>139</v>
      </c>
      <c r="M767" s="48" t="s">
        <v>140</v>
      </c>
      <c r="N767" s="13" t="s">
        <v>141</v>
      </c>
      <c r="O767" s="13"/>
      <c r="P767" s="13"/>
      <c r="Q767" s="13"/>
      <c r="R767" s="13"/>
      <c r="S767" s="48" t="s">
        <v>472</v>
      </c>
      <c r="T767" s="167">
        <v>0</v>
      </c>
      <c r="U767" s="167">
        <v>0</v>
      </c>
      <c r="V767" s="167">
        <v>0</v>
      </c>
      <c r="W767" s="48" t="str">
        <f t="shared" si="65"/>
        <v>BOSD</v>
      </c>
      <c r="X767" s="13" t="str">
        <f t="shared" si="66"/>
        <v>广西移动</v>
      </c>
      <c r="Y767" s="37" t="str">
        <f t="shared" si="67"/>
        <v>0</v>
      </c>
      <c r="Z767" s="166"/>
      <c r="AM767" s="84"/>
      <c r="AN767"/>
    </row>
    <row r="768" spans="1:40" ht="15" customHeight="1">
      <c r="A768" s="48" t="s">
        <v>198</v>
      </c>
      <c r="B768" s="48" t="s">
        <v>194</v>
      </c>
      <c r="C768" s="48" t="s">
        <v>63</v>
      </c>
      <c r="D768" s="48" t="s">
        <v>157</v>
      </c>
      <c r="E768" s="48" t="s">
        <v>135</v>
      </c>
      <c r="F768" s="48" t="s">
        <v>136</v>
      </c>
      <c r="G768" s="48" t="s">
        <v>10</v>
      </c>
      <c r="H768" s="48" t="s">
        <v>137</v>
      </c>
      <c r="I768" s="48"/>
      <c r="J768" s="48"/>
      <c r="K768" s="48" t="s">
        <v>120</v>
      </c>
      <c r="L768" s="48" t="s">
        <v>139</v>
      </c>
      <c r="M768" s="48" t="s">
        <v>140</v>
      </c>
      <c r="N768" s="13" t="s">
        <v>141</v>
      </c>
      <c r="O768" s="13"/>
      <c r="P768" s="13"/>
      <c r="Q768" s="13"/>
      <c r="R768" s="13"/>
      <c r="S768" s="48" t="s">
        <v>472</v>
      </c>
      <c r="T768" s="167">
        <v>0</v>
      </c>
      <c r="U768" s="167">
        <v>0</v>
      </c>
      <c r="V768" s="167">
        <v>0</v>
      </c>
      <c r="W768" s="48" t="str">
        <f t="shared" si="65"/>
        <v>BOSD</v>
      </c>
      <c r="X768" s="13" t="str">
        <f t="shared" si="66"/>
        <v>广西移动</v>
      </c>
      <c r="Y768" s="37" t="str">
        <f t="shared" si="67"/>
        <v>0</v>
      </c>
      <c r="Z768" s="166"/>
      <c r="AM768" s="84"/>
      <c r="AN768"/>
    </row>
    <row r="769" spans="1:40" ht="15" customHeight="1">
      <c r="A769" s="48" t="s">
        <v>198</v>
      </c>
      <c r="B769" s="48" t="s">
        <v>194</v>
      </c>
      <c r="C769" s="48" t="s">
        <v>169</v>
      </c>
      <c r="D769" s="48" t="s">
        <v>145</v>
      </c>
      <c r="E769" s="48" t="s">
        <v>146</v>
      </c>
      <c r="F769" s="48" t="s">
        <v>147</v>
      </c>
      <c r="G769" s="48" t="s">
        <v>15</v>
      </c>
      <c r="H769" s="48" t="s">
        <v>148</v>
      </c>
      <c r="I769" s="48"/>
      <c r="J769" s="48"/>
      <c r="K769" s="48" t="s">
        <v>120</v>
      </c>
      <c r="L769" s="48" t="s">
        <v>139</v>
      </c>
      <c r="M769" s="48" t="s">
        <v>140</v>
      </c>
      <c r="N769" s="13" t="s">
        <v>141</v>
      </c>
      <c r="O769" s="13"/>
      <c r="P769" s="13"/>
      <c r="Q769" s="13"/>
      <c r="R769" s="13"/>
      <c r="S769" s="48" t="s">
        <v>472</v>
      </c>
      <c r="T769" s="167">
        <v>0</v>
      </c>
      <c r="U769" s="167">
        <v>0</v>
      </c>
      <c r="V769" s="167">
        <v>0</v>
      </c>
      <c r="W769" s="48" t="str">
        <f t="shared" si="65"/>
        <v>BOSD</v>
      </c>
      <c r="X769" s="13" t="str">
        <f t="shared" si="66"/>
        <v>广西移动</v>
      </c>
      <c r="Y769" s="37" t="str">
        <f t="shared" si="67"/>
        <v>0</v>
      </c>
      <c r="Z769" s="166"/>
      <c r="AM769" s="84"/>
      <c r="AN769"/>
    </row>
    <row r="770" spans="1:40" ht="15" customHeight="1">
      <c r="A770" s="48" t="s">
        <v>198</v>
      </c>
      <c r="B770" s="48" t="s">
        <v>194</v>
      </c>
      <c r="C770" s="48" t="s">
        <v>169</v>
      </c>
      <c r="D770" s="48" t="s">
        <v>145</v>
      </c>
      <c r="E770" s="48" t="s">
        <v>200</v>
      </c>
      <c r="F770" s="48" t="s">
        <v>201</v>
      </c>
      <c r="G770" s="48" t="s">
        <v>15</v>
      </c>
      <c r="H770" s="48" t="s">
        <v>98</v>
      </c>
      <c r="I770" s="48"/>
      <c r="J770" s="48"/>
      <c r="K770" s="48" t="s">
        <v>120</v>
      </c>
      <c r="L770" s="48" t="s">
        <v>139</v>
      </c>
      <c r="M770" s="48" t="s">
        <v>140</v>
      </c>
      <c r="N770" s="13" t="s">
        <v>141</v>
      </c>
      <c r="O770" s="13"/>
      <c r="P770" s="13"/>
      <c r="Q770" s="13"/>
      <c r="R770" s="13"/>
      <c r="S770" s="48" t="s">
        <v>472</v>
      </c>
      <c r="T770" s="167">
        <v>0</v>
      </c>
      <c r="U770" s="167">
        <v>0</v>
      </c>
      <c r="V770" s="167">
        <v>0</v>
      </c>
      <c r="W770" s="48" t="str">
        <f t="shared" ref="W770:W833" si="68">IFERROR(IF(G770="CRM_CUI",G770,(IF(G770="CRM_CMI",G770,MID(G770,1,FIND("_",G770)-1)))),G770)</f>
        <v>BOSD</v>
      </c>
      <c r="X770" s="13" t="str">
        <f t="shared" ref="X770:X833" si="69">MID(A770,5,LEN(A770)-4)</f>
        <v>广西移动</v>
      </c>
      <c r="Y770" s="37" t="str">
        <f t="shared" ref="Y770:Y833" si="70">IF(N770=O770,IF(N770="","0","1"),IF(N770=P770,IF(N770="","0","1"),IF(O770=P770,IF(O770="","0","1"),IF(N770="","0","0"))))</f>
        <v>0</v>
      </c>
      <c r="Z770" s="166"/>
      <c r="AM770" s="84"/>
      <c r="AN770"/>
    </row>
    <row r="771" spans="1:40" ht="15" customHeight="1">
      <c r="A771" s="48" t="s">
        <v>198</v>
      </c>
      <c r="B771" s="48" t="s">
        <v>194</v>
      </c>
      <c r="C771" s="48" t="s">
        <v>169</v>
      </c>
      <c r="D771" s="48" t="s">
        <v>145</v>
      </c>
      <c r="E771" s="48" t="s">
        <v>170</v>
      </c>
      <c r="F771" s="48" t="s">
        <v>171</v>
      </c>
      <c r="G771" s="48" t="s">
        <v>15</v>
      </c>
      <c r="H771" s="48" t="s">
        <v>137</v>
      </c>
      <c r="I771" s="48"/>
      <c r="J771" s="48"/>
      <c r="K771" s="48" t="s">
        <v>120</v>
      </c>
      <c r="L771" s="48" t="s">
        <v>139</v>
      </c>
      <c r="M771" s="48" t="s">
        <v>140</v>
      </c>
      <c r="N771" s="13" t="s">
        <v>141</v>
      </c>
      <c r="O771" s="13"/>
      <c r="P771" s="13"/>
      <c r="Q771" s="13"/>
      <c r="R771" s="13"/>
      <c r="S771" s="48" t="s">
        <v>472</v>
      </c>
      <c r="T771" s="167">
        <v>0</v>
      </c>
      <c r="U771" s="167">
        <v>0</v>
      </c>
      <c r="V771" s="167">
        <v>0</v>
      </c>
      <c r="W771" s="48" t="str">
        <f t="shared" si="68"/>
        <v>BOSD</v>
      </c>
      <c r="X771" s="13" t="str">
        <f t="shared" si="69"/>
        <v>广西移动</v>
      </c>
      <c r="Y771" s="37" t="str">
        <f t="shared" si="70"/>
        <v>0</v>
      </c>
      <c r="Z771" s="166"/>
      <c r="AM771" s="84"/>
      <c r="AN771"/>
    </row>
    <row r="772" spans="1:40" ht="15" customHeight="1">
      <c r="A772" s="48" t="s">
        <v>198</v>
      </c>
      <c r="B772" s="48" t="s">
        <v>194</v>
      </c>
      <c r="C772" s="48" t="s">
        <v>169</v>
      </c>
      <c r="D772" s="48" t="s">
        <v>145</v>
      </c>
      <c r="E772" s="48" t="s">
        <v>202</v>
      </c>
      <c r="F772" s="48" t="s">
        <v>203</v>
      </c>
      <c r="G772" s="48" t="s">
        <v>15</v>
      </c>
      <c r="H772" s="48" t="s">
        <v>98</v>
      </c>
      <c r="I772" s="48"/>
      <c r="J772" s="48"/>
      <c r="K772" s="48" t="s">
        <v>120</v>
      </c>
      <c r="L772" s="48" t="s">
        <v>139</v>
      </c>
      <c r="M772" s="48" t="s">
        <v>140</v>
      </c>
      <c r="N772" s="13" t="s">
        <v>141</v>
      </c>
      <c r="O772" s="13"/>
      <c r="P772" s="13"/>
      <c r="Q772" s="13"/>
      <c r="R772" s="13"/>
      <c r="S772" s="48" t="s">
        <v>472</v>
      </c>
      <c r="T772" s="167">
        <v>0</v>
      </c>
      <c r="U772" s="167">
        <v>0</v>
      </c>
      <c r="V772" s="167">
        <v>0</v>
      </c>
      <c r="W772" s="48" t="str">
        <f t="shared" si="68"/>
        <v>BOSD</v>
      </c>
      <c r="X772" s="13" t="str">
        <f t="shared" si="69"/>
        <v>广西移动</v>
      </c>
      <c r="Y772" s="37" t="str">
        <f t="shared" si="70"/>
        <v>0</v>
      </c>
      <c r="Z772" s="166"/>
      <c r="AM772" s="84"/>
      <c r="AN772"/>
    </row>
    <row r="773" spans="1:40" ht="15" customHeight="1">
      <c r="A773" s="48" t="s">
        <v>198</v>
      </c>
      <c r="B773" s="48" t="s">
        <v>194</v>
      </c>
      <c r="C773" s="48" t="s">
        <v>169</v>
      </c>
      <c r="D773" s="48" t="s">
        <v>145</v>
      </c>
      <c r="E773" s="48" t="s">
        <v>184</v>
      </c>
      <c r="F773" s="48" t="s">
        <v>185</v>
      </c>
      <c r="G773" s="48" t="s">
        <v>15</v>
      </c>
      <c r="H773" s="48" t="s">
        <v>137</v>
      </c>
      <c r="I773" s="48"/>
      <c r="J773" s="48"/>
      <c r="K773" s="48" t="s">
        <v>120</v>
      </c>
      <c r="L773" s="48" t="s">
        <v>139</v>
      </c>
      <c r="M773" s="48" t="s">
        <v>140</v>
      </c>
      <c r="N773" s="13" t="s">
        <v>141</v>
      </c>
      <c r="O773" s="13"/>
      <c r="P773" s="13"/>
      <c r="Q773" s="13"/>
      <c r="R773" s="13"/>
      <c r="S773" s="48" t="s">
        <v>472</v>
      </c>
      <c r="T773" s="167">
        <v>0</v>
      </c>
      <c r="U773" s="167">
        <v>0</v>
      </c>
      <c r="V773" s="167">
        <v>0</v>
      </c>
      <c r="W773" s="48" t="str">
        <f t="shared" si="68"/>
        <v>BOSD</v>
      </c>
      <c r="X773" s="13" t="str">
        <f t="shared" si="69"/>
        <v>广西移动</v>
      </c>
      <c r="Y773" s="37" t="str">
        <f t="shared" si="70"/>
        <v>0</v>
      </c>
      <c r="Z773" s="166"/>
      <c r="AM773" s="84"/>
      <c r="AN773"/>
    </row>
    <row r="774" spans="1:40" ht="15" customHeight="1">
      <c r="A774" s="48" t="s">
        <v>198</v>
      </c>
      <c r="B774" s="48" t="s">
        <v>194</v>
      </c>
      <c r="C774" s="48" t="s">
        <v>169</v>
      </c>
      <c r="D774" s="48" t="s">
        <v>145</v>
      </c>
      <c r="E774" s="48" t="s">
        <v>204</v>
      </c>
      <c r="F774" s="48" t="s">
        <v>205</v>
      </c>
      <c r="G774" s="48" t="s">
        <v>15</v>
      </c>
      <c r="H774" s="48" t="s">
        <v>98</v>
      </c>
      <c r="I774" s="48"/>
      <c r="J774" s="48"/>
      <c r="K774" s="48" t="s">
        <v>120</v>
      </c>
      <c r="L774" s="48" t="s">
        <v>139</v>
      </c>
      <c r="M774" s="48" t="s">
        <v>140</v>
      </c>
      <c r="N774" s="13" t="s">
        <v>141</v>
      </c>
      <c r="O774" s="13"/>
      <c r="P774" s="13"/>
      <c r="Q774" s="13"/>
      <c r="R774" s="13"/>
      <c r="S774" s="48" t="s">
        <v>472</v>
      </c>
      <c r="T774" s="167">
        <v>0</v>
      </c>
      <c r="U774" s="167">
        <v>0</v>
      </c>
      <c r="V774" s="167">
        <v>0</v>
      </c>
      <c r="W774" s="48" t="str">
        <f t="shared" si="68"/>
        <v>BOSD</v>
      </c>
      <c r="X774" s="13" t="str">
        <f t="shared" si="69"/>
        <v>广西移动</v>
      </c>
      <c r="Y774" s="37" t="str">
        <f t="shared" si="70"/>
        <v>0</v>
      </c>
      <c r="Z774" s="166"/>
      <c r="AM774" s="84"/>
      <c r="AN774"/>
    </row>
    <row r="775" spans="1:40" ht="15" customHeight="1">
      <c r="A775" s="48" t="s">
        <v>198</v>
      </c>
      <c r="B775" s="48" t="s">
        <v>194</v>
      </c>
      <c r="C775" s="48" t="s">
        <v>169</v>
      </c>
      <c r="D775" s="48" t="s">
        <v>145</v>
      </c>
      <c r="E775" s="48" t="s">
        <v>206</v>
      </c>
      <c r="F775" s="48" t="s">
        <v>207</v>
      </c>
      <c r="G775" s="48" t="s">
        <v>15</v>
      </c>
      <c r="H775" s="48" t="s">
        <v>98</v>
      </c>
      <c r="I775" s="48"/>
      <c r="J775" s="48"/>
      <c r="K775" s="48" t="s">
        <v>120</v>
      </c>
      <c r="L775" s="48" t="s">
        <v>139</v>
      </c>
      <c r="M775" s="48" t="s">
        <v>140</v>
      </c>
      <c r="N775" s="13" t="s">
        <v>141</v>
      </c>
      <c r="O775" s="13"/>
      <c r="P775" s="13"/>
      <c r="Q775" s="13"/>
      <c r="R775" s="13"/>
      <c r="S775" s="48" t="s">
        <v>472</v>
      </c>
      <c r="T775" s="167">
        <v>0</v>
      </c>
      <c r="U775" s="167">
        <v>0</v>
      </c>
      <c r="V775" s="167">
        <v>0</v>
      </c>
      <c r="W775" s="48" t="str">
        <f t="shared" si="68"/>
        <v>BOSD</v>
      </c>
      <c r="X775" s="13" t="str">
        <f t="shared" si="69"/>
        <v>广西移动</v>
      </c>
      <c r="Y775" s="37" t="str">
        <f t="shared" si="70"/>
        <v>0</v>
      </c>
      <c r="Z775" s="166"/>
      <c r="AM775" s="84"/>
      <c r="AN775"/>
    </row>
    <row r="776" spans="1:40" ht="15" customHeight="1">
      <c r="A776" s="48" t="s">
        <v>93</v>
      </c>
      <c r="B776" s="48" t="s">
        <v>12</v>
      </c>
      <c r="C776" s="48" t="s">
        <v>63</v>
      </c>
      <c r="D776" s="48" t="s">
        <v>157</v>
      </c>
      <c r="E776" s="48" t="s">
        <v>135</v>
      </c>
      <c r="F776" s="48" t="s">
        <v>136</v>
      </c>
      <c r="G776" s="48" t="s">
        <v>10</v>
      </c>
      <c r="H776" s="48" t="s">
        <v>137</v>
      </c>
      <c r="I776" s="48"/>
      <c r="J776" s="48"/>
      <c r="K776" s="48" t="s">
        <v>120</v>
      </c>
      <c r="L776" s="48" t="s">
        <v>139</v>
      </c>
      <c r="M776" s="48" t="s">
        <v>140</v>
      </c>
      <c r="N776" s="13" t="s">
        <v>141</v>
      </c>
      <c r="O776" s="13"/>
      <c r="P776" s="13"/>
      <c r="Q776" s="13"/>
      <c r="R776" s="13"/>
      <c r="S776" s="48" t="s">
        <v>472</v>
      </c>
      <c r="T776" s="167">
        <v>0</v>
      </c>
      <c r="U776" s="167">
        <v>0</v>
      </c>
      <c r="V776" s="167">
        <v>0</v>
      </c>
      <c r="W776" s="48" t="str">
        <f t="shared" si="68"/>
        <v>BOSD</v>
      </c>
      <c r="X776" s="13" t="str">
        <f t="shared" si="69"/>
        <v>黑龙江移动</v>
      </c>
      <c r="Y776" s="37" t="str">
        <f t="shared" si="70"/>
        <v>0</v>
      </c>
      <c r="Z776" s="166"/>
      <c r="AM776" s="84"/>
      <c r="AN776"/>
    </row>
    <row r="777" spans="1:40" ht="15" customHeight="1">
      <c r="A777" s="48" t="s">
        <v>93</v>
      </c>
      <c r="B777" s="48" t="s">
        <v>12</v>
      </c>
      <c r="C777" s="48" t="s">
        <v>63</v>
      </c>
      <c r="D777" s="48" t="s">
        <v>157</v>
      </c>
      <c r="E777" s="48" t="s">
        <v>160</v>
      </c>
      <c r="F777" s="48" t="s">
        <v>161</v>
      </c>
      <c r="G777" s="48" t="s">
        <v>11</v>
      </c>
      <c r="H777" s="48" t="s">
        <v>98</v>
      </c>
      <c r="I777" s="48"/>
      <c r="J777" s="48"/>
      <c r="K777" s="48" t="s">
        <v>120</v>
      </c>
      <c r="L777" s="48" t="s">
        <v>139</v>
      </c>
      <c r="M777" s="48" t="s">
        <v>140</v>
      </c>
      <c r="N777" s="13" t="s">
        <v>141</v>
      </c>
      <c r="O777" s="13"/>
      <c r="P777" s="13"/>
      <c r="Q777" s="13"/>
      <c r="R777" s="13"/>
      <c r="S777" s="48" t="s">
        <v>472</v>
      </c>
      <c r="T777" s="167">
        <v>0</v>
      </c>
      <c r="U777" s="167">
        <v>0</v>
      </c>
      <c r="V777" s="167">
        <v>0</v>
      </c>
      <c r="W777" s="48" t="str">
        <f t="shared" si="68"/>
        <v>BOSD</v>
      </c>
      <c r="X777" s="13" t="str">
        <f t="shared" si="69"/>
        <v>黑龙江移动</v>
      </c>
      <c r="Y777" s="37" t="str">
        <f t="shared" si="70"/>
        <v>0</v>
      </c>
      <c r="Z777" s="166"/>
      <c r="AM777" s="84"/>
      <c r="AN777"/>
    </row>
    <row r="778" spans="1:40" ht="15" customHeight="1">
      <c r="A778" s="48" t="s">
        <v>93</v>
      </c>
      <c r="B778" s="48" t="s">
        <v>12</v>
      </c>
      <c r="C778" s="48" t="s">
        <v>63</v>
      </c>
      <c r="D778" s="48" t="s">
        <v>157</v>
      </c>
      <c r="E778" s="48" t="s">
        <v>199</v>
      </c>
      <c r="F778" s="48" t="s">
        <v>163</v>
      </c>
      <c r="G778" s="48" t="s">
        <v>164</v>
      </c>
      <c r="H778" s="48" t="s">
        <v>137</v>
      </c>
      <c r="I778" s="48"/>
      <c r="J778" s="48"/>
      <c r="K778" s="48" t="s">
        <v>120</v>
      </c>
      <c r="L778" s="48" t="s">
        <v>139</v>
      </c>
      <c r="M778" s="48" t="s">
        <v>140</v>
      </c>
      <c r="N778" s="13" t="s">
        <v>141</v>
      </c>
      <c r="O778" s="13"/>
      <c r="P778" s="13"/>
      <c r="Q778" s="13"/>
      <c r="R778" s="13"/>
      <c r="S778" s="48" t="s">
        <v>472</v>
      </c>
      <c r="T778" s="167">
        <v>0</v>
      </c>
      <c r="U778" s="167">
        <v>0</v>
      </c>
      <c r="V778" s="167">
        <v>0</v>
      </c>
      <c r="W778" s="48" t="str">
        <f t="shared" si="68"/>
        <v>BOSD</v>
      </c>
      <c r="X778" s="13" t="str">
        <f t="shared" si="69"/>
        <v>黑龙江移动</v>
      </c>
      <c r="Y778" s="37" t="str">
        <f t="shared" si="70"/>
        <v>0</v>
      </c>
      <c r="Z778" s="166"/>
      <c r="AM778" s="84"/>
      <c r="AN778"/>
    </row>
    <row r="779" spans="1:40" ht="15" customHeight="1">
      <c r="A779" s="48" t="s">
        <v>93</v>
      </c>
      <c r="B779" s="48" t="s">
        <v>12</v>
      </c>
      <c r="C779" s="48" t="s">
        <v>63</v>
      </c>
      <c r="D779" s="48" t="s">
        <v>157</v>
      </c>
      <c r="E779" s="48" t="s">
        <v>162</v>
      </c>
      <c r="F779" s="48" t="s">
        <v>163</v>
      </c>
      <c r="G779" s="48" t="s">
        <v>164</v>
      </c>
      <c r="H779" s="48" t="s">
        <v>137</v>
      </c>
      <c r="I779" s="48"/>
      <c r="J779" s="48"/>
      <c r="K779" s="48" t="s">
        <v>120</v>
      </c>
      <c r="L779" s="48" t="s">
        <v>139</v>
      </c>
      <c r="M779" s="48" t="s">
        <v>140</v>
      </c>
      <c r="N779" s="13" t="s">
        <v>141</v>
      </c>
      <c r="O779" s="13"/>
      <c r="P779" s="13"/>
      <c r="Q779" s="13"/>
      <c r="R779" s="13"/>
      <c r="S779" s="48" t="s">
        <v>472</v>
      </c>
      <c r="T779" s="167">
        <v>0</v>
      </c>
      <c r="U779" s="167">
        <v>0</v>
      </c>
      <c r="V779" s="167">
        <v>0</v>
      </c>
      <c r="W779" s="48" t="str">
        <f t="shared" si="68"/>
        <v>BOSD</v>
      </c>
      <c r="X779" s="13" t="str">
        <f t="shared" si="69"/>
        <v>黑龙江移动</v>
      </c>
      <c r="Y779" s="37" t="str">
        <f t="shared" si="70"/>
        <v>0</v>
      </c>
      <c r="Z779" s="166"/>
      <c r="AM779" s="84"/>
      <c r="AN779"/>
    </row>
    <row r="780" spans="1:40" ht="15" customHeight="1">
      <c r="A780" s="48" t="s">
        <v>93</v>
      </c>
      <c r="B780" s="48" t="s">
        <v>12</v>
      </c>
      <c r="C780" s="48" t="s">
        <v>63</v>
      </c>
      <c r="D780" s="48" t="s">
        <v>157</v>
      </c>
      <c r="E780" s="48" t="s">
        <v>208</v>
      </c>
      <c r="F780" s="48" t="s">
        <v>150</v>
      </c>
      <c r="G780" s="48" t="s">
        <v>11</v>
      </c>
      <c r="H780" s="48" t="s">
        <v>209</v>
      </c>
      <c r="I780" s="48"/>
      <c r="J780" s="48"/>
      <c r="K780" s="48" t="s">
        <v>120</v>
      </c>
      <c r="L780" s="48" t="s">
        <v>139</v>
      </c>
      <c r="M780" s="48" t="s">
        <v>140</v>
      </c>
      <c r="N780" s="13" t="s">
        <v>141</v>
      </c>
      <c r="O780" s="13"/>
      <c r="P780" s="13"/>
      <c r="Q780" s="13"/>
      <c r="R780" s="13"/>
      <c r="S780" s="48" t="s">
        <v>472</v>
      </c>
      <c r="T780" s="167">
        <v>0</v>
      </c>
      <c r="U780" s="167">
        <v>0</v>
      </c>
      <c r="V780" s="167">
        <v>0</v>
      </c>
      <c r="W780" s="48" t="str">
        <f t="shared" si="68"/>
        <v>BOSD</v>
      </c>
      <c r="X780" s="13" t="str">
        <f t="shared" si="69"/>
        <v>黑龙江移动</v>
      </c>
      <c r="Y780" s="37" t="str">
        <f t="shared" si="70"/>
        <v>0</v>
      </c>
      <c r="Z780" s="166"/>
      <c r="AM780" s="84"/>
      <c r="AN780"/>
    </row>
    <row r="781" spans="1:40" ht="15" customHeight="1">
      <c r="A781" s="48" t="s">
        <v>93</v>
      </c>
      <c r="B781" s="48" t="s">
        <v>12</v>
      </c>
      <c r="C781" s="48" t="s">
        <v>165</v>
      </c>
      <c r="D781" s="48" t="s">
        <v>166</v>
      </c>
      <c r="E781" s="48" t="s">
        <v>167</v>
      </c>
      <c r="F781" s="48" t="s">
        <v>168</v>
      </c>
      <c r="G781" s="48" t="s">
        <v>164</v>
      </c>
      <c r="H781" s="48" t="s">
        <v>41</v>
      </c>
      <c r="I781" s="48"/>
      <c r="J781" s="48"/>
      <c r="K781" s="48" t="s">
        <v>120</v>
      </c>
      <c r="L781" s="48" t="s">
        <v>139</v>
      </c>
      <c r="M781" s="48" t="s">
        <v>140</v>
      </c>
      <c r="N781" s="13" t="s">
        <v>141</v>
      </c>
      <c r="O781" s="13"/>
      <c r="P781" s="13"/>
      <c r="Q781" s="13"/>
      <c r="R781" s="13"/>
      <c r="S781" s="48" t="s">
        <v>472</v>
      </c>
      <c r="T781" s="167">
        <v>0</v>
      </c>
      <c r="U781" s="167">
        <v>0</v>
      </c>
      <c r="V781" s="167">
        <v>0</v>
      </c>
      <c r="W781" s="48" t="str">
        <f t="shared" si="68"/>
        <v>BOSD</v>
      </c>
      <c r="X781" s="13" t="str">
        <f t="shared" si="69"/>
        <v>黑龙江移动</v>
      </c>
      <c r="Y781" s="37" t="str">
        <f t="shared" si="70"/>
        <v>0</v>
      </c>
      <c r="Z781" s="166"/>
      <c r="AM781" s="84"/>
      <c r="AN781"/>
    </row>
    <row r="782" spans="1:40" ht="15" customHeight="1">
      <c r="A782" s="48" t="s">
        <v>93</v>
      </c>
      <c r="B782" s="48" t="s">
        <v>12</v>
      </c>
      <c r="C782" s="48" t="s">
        <v>169</v>
      </c>
      <c r="D782" s="48" t="s">
        <v>145</v>
      </c>
      <c r="E782" s="48" t="s">
        <v>206</v>
      </c>
      <c r="F782" s="48" t="s">
        <v>207</v>
      </c>
      <c r="G782" s="48" t="s">
        <v>15</v>
      </c>
      <c r="H782" s="48" t="s">
        <v>98</v>
      </c>
      <c r="I782" s="48"/>
      <c r="J782" s="48"/>
      <c r="K782" s="48" t="s">
        <v>120</v>
      </c>
      <c r="L782" s="48" t="s">
        <v>139</v>
      </c>
      <c r="M782" s="48" t="s">
        <v>140</v>
      </c>
      <c r="N782" s="13" t="s">
        <v>141</v>
      </c>
      <c r="O782" s="13"/>
      <c r="P782" s="13"/>
      <c r="Q782" s="13"/>
      <c r="R782" s="13"/>
      <c r="S782" s="48" t="s">
        <v>472</v>
      </c>
      <c r="T782" s="167">
        <v>0</v>
      </c>
      <c r="U782" s="167">
        <v>0</v>
      </c>
      <c r="V782" s="167">
        <v>0</v>
      </c>
      <c r="W782" s="48" t="str">
        <f t="shared" si="68"/>
        <v>BOSD</v>
      </c>
      <c r="X782" s="13" t="str">
        <f t="shared" si="69"/>
        <v>黑龙江移动</v>
      </c>
      <c r="Y782" s="37" t="str">
        <f t="shared" si="70"/>
        <v>0</v>
      </c>
      <c r="Z782" s="166"/>
      <c r="AM782" s="84"/>
      <c r="AN782"/>
    </row>
    <row r="783" spans="1:40" ht="15" customHeight="1">
      <c r="A783" s="48" t="s">
        <v>93</v>
      </c>
      <c r="B783" s="48" t="s">
        <v>12</v>
      </c>
      <c r="C783" s="48" t="s">
        <v>169</v>
      </c>
      <c r="D783" s="48" t="s">
        <v>145</v>
      </c>
      <c r="E783" s="48" t="s">
        <v>200</v>
      </c>
      <c r="F783" s="48" t="s">
        <v>201</v>
      </c>
      <c r="G783" s="48" t="s">
        <v>15</v>
      </c>
      <c r="H783" s="48" t="s">
        <v>98</v>
      </c>
      <c r="I783" s="48"/>
      <c r="J783" s="48"/>
      <c r="K783" s="48" t="s">
        <v>120</v>
      </c>
      <c r="L783" s="48" t="s">
        <v>139</v>
      </c>
      <c r="M783" s="48" t="s">
        <v>140</v>
      </c>
      <c r="N783" s="13" t="s">
        <v>141</v>
      </c>
      <c r="O783" s="13"/>
      <c r="P783" s="13"/>
      <c r="Q783" s="13"/>
      <c r="R783" s="13"/>
      <c r="S783" s="48" t="s">
        <v>472</v>
      </c>
      <c r="T783" s="167">
        <v>0</v>
      </c>
      <c r="U783" s="167">
        <v>0</v>
      </c>
      <c r="V783" s="167">
        <v>0</v>
      </c>
      <c r="W783" s="48" t="str">
        <f t="shared" si="68"/>
        <v>BOSD</v>
      </c>
      <c r="X783" s="13" t="str">
        <f t="shared" si="69"/>
        <v>黑龙江移动</v>
      </c>
      <c r="Y783" s="37" t="str">
        <f t="shared" si="70"/>
        <v>0</v>
      </c>
      <c r="Z783" s="166"/>
      <c r="AM783" s="84"/>
      <c r="AN783"/>
    </row>
    <row r="784" spans="1:40" ht="15" customHeight="1">
      <c r="A784" s="48" t="s">
        <v>93</v>
      </c>
      <c r="B784" s="48" t="s">
        <v>12</v>
      </c>
      <c r="C784" s="48" t="s">
        <v>169</v>
      </c>
      <c r="D784" s="48" t="s">
        <v>145</v>
      </c>
      <c r="E784" s="48" t="s">
        <v>146</v>
      </c>
      <c r="F784" s="48" t="s">
        <v>147</v>
      </c>
      <c r="G784" s="48" t="s">
        <v>15</v>
      </c>
      <c r="H784" s="48" t="s">
        <v>148</v>
      </c>
      <c r="I784" s="48"/>
      <c r="J784" s="48"/>
      <c r="K784" s="48" t="s">
        <v>120</v>
      </c>
      <c r="L784" s="48" t="s">
        <v>139</v>
      </c>
      <c r="M784" s="48" t="s">
        <v>140</v>
      </c>
      <c r="N784" s="13" t="s">
        <v>141</v>
      </c>
      <c r="O784" s="13"/>
      <c r="P784" s="13"/>
      <c r="Q784" s="13"/>
      <c r="R784" s="13"/>
      <c r="S784" s="48" t="s">
        <v>472</v>
      </c>
      <c r="T784" s="167">
        <v>0</v>
      </c>
      <c r="U784" s="167">
        <v>0</v>
      </c>
      <c r="V784" s="167">
        <v>0</v>
      </c>
      <c r="W784" s="48" t="str">
        <f t="shared" si="68"/>
        <v>BOSD</v>
      </c>
      <c r="X784" s="13" t="str">
        <f t="shared" si="69"/>
        <v>黑龙江移动</v>
      </c>
      <c r="Y784" s="37" t="str">
        <f t="shared" si="70"/>
        <v>0</v>
      </c>
      <c r="Z784" s="166"/>
      <c r="AM784" s="84"/>
      <c r="AN784"/>
    </row>
    <row r="785" spans="1:40" ht="15" customHeight="1">
      <c r="A785" s="48" t="s">
        <v>93</v>
      </c>
      <c r="B785" s="48" t="s">
        <v>12</v>
      </c>
      <c r="C785" s="48" t="s">
        <v>169</v>
      </c>
      <c r="D785" s="48" t="s">
        <v>145</v>
      </c>
      <c r="E785" s="48" t="s">
        <v>170</v>
      </c>
      <c r="F785" s="48" t="s">
        <v>171</v>
      </c>
      <c r="G785" s="48" t="s">
        <v>15</v>
      </c>
      <c r="H785" s="48" t="s">
        <v>137</v>
      </c>
      <c r="I785" s="48"/>
      <c r="J785" s="48"/>
      <c r="K785" s="48" t="s">
        <v>120</v>
      </c>
      <c r="L785" s="48" t="s">
        <v>139</v>
      </c>
      <c r="M785" s="48" t="s">
        <v>140</v>
      </c>
      <c r="N785" s="13" t="s">
        <v>141</v>
      </c>
      <c r="O785" s="13"/>
      <c r="P785" s="13"/>
      <c r="Q785" s="13"/>
      <c r="R785" s="13"/>
      <c r="S785" s="48" t="s">
        <v>472</v>
      </c>
      <c r="T785" s="167">
        <v>0</v>
      </c>
      <c r="U785" s="167">
        <v>0</v>
      </c>
      <c r="V785" s="167">
        <v>0</v>
      </c>
      <c r="W785" s="48" t="str">
        <f t="shared" si="68"/>
        <v>BOSD</v>
      </c>
      <c r="X785" s="13" t="str">
        <f t="shared" si="69"/>
        <v>黑龙江移动</v>
      </c>
      <c r="Y785" s="37" t="str">
        <f t="shared" si="70"/>
        <v>0</v>
      </c>
      <c r="Z785" s="166"/>
      <c r="AM785" s="84"/>
      <c r="AN785"/>
    </row>
    <row r="786" spans="1:40" ht="15" customHeight="1">
      <c r="A786" s="48" t="s">
        <v>93</v>
      </c>
      <c r="B786" s="48" t="s">
        <v>12</v>
      </c>
      <c r="C786" s="48" t="s">
        <v>169</v>
      </c>
      <c r="D786" s="48" t="s">
        <v>145</v>
      </c>
      <c r="E786" s="48" t="s">
        <v>210</v>
      </c>
      <c r="F786" s="48" t="s">
        <v>211</v>
      </c>
      <c r="G786" s="48" t="s">
        <v>15</v>
      </c>
      <c r="H786" s="48" t="s">
        <v>98</v>
      </c>
      <c r="I786" s="48"/>
      <c r="J786" s="48"/>
      <c r="K786" s="48" t="s">
        <v>120</v>
      </c>
      <c r="L786" s="48" t="s">
        <v>139</v>
      </c>
      <c r="M786" s="48" t="s">
        <v>140</v>
      </c>
      <c r="N786" s="13" t="s">
        <v>141</v>
      </c>
      <c r="O786" s="13"/>
      <c r="P786" s="13"/>
      <c r="Q786" s="13"/>
      <c r="R786" s="13"/>
      <c r="S786" s="48" t="s">
        <v>472</v>
      </c>
      <c r="T786" s="167">
        <v>0</v>
      </c>
      <c r="U786" s="167">
        <v>0</v>
      </c>
      <c r="V786" s="167">
        <v>0</v>
      </c>
      <c r="W786" s="48" t="str">
        <f t="shared" si="68"/>
        <v>BOSD</v>
      </c>
      <c r="X786" s="13" t="str">
        <f t="shared" si="69"/>
        <v>黑龙江移动</v>
      </c>
      <c r="Y786" s="37" t="str">
        <f t="shared" si="70"/>
        <v>0</v>
      </c>
      <c r="Z786" s="166"/>
      <c r="AM786" s="84"/>
      <c r="AN786"/>
    </row>
    <row r="787" spans="1:40" ht="15" customHeight="1">
      <c r="A787" s="48" t="s">
        <v>93</v>
      </c>
      <c r="B787" s="48" t="s">
        <v>12</v>
      </c>
      <c r="C787" s="48" t="s">
        <v>169</v>
      </c>
      <c r="D787" s="48" t="s">
        <v>145</v>
      </c>
      <c r="E787" s="48" t="s">
        <v>184</v>
      </c>
      <c r="F787" s="48" t="s">
        <v>185</v>
      </c>
      <c r="G787" s="48" t="s">
        <v>15</v>
      </c>
      <c r="H787" s="48" t="s">
        <v>137</v>
      </c>
      <c r="I787" s="48"/>
      <c r="J787" s="48"/>
      <c r="K787" s="48" t="s">
        <v>120</v>
      </c>
      <c r="L787" s="48" t="s">
        <v>139</v>
      </c>
      <c r="M787" s="48" t="s">
        <v>140</v>
      </c>
      <c r="N787" s="13" t="s">
        <v>141</v>
      </c>
      <c r="O787" s="13"/>
      <c r="P787" s="13"/>
      <c r="Q787" s="13"/>
      <c r="R787" s="13"/>
      <c r="S787" s="48" t="s">
        <v>472</v>
      </c>
      <c r="T787" s="167">
        <v>0</v>
      </c>
      <c r="U787" s="167">
        <v>0</v>
      </c>
      <c r="V787" s="167">
        <v>0</v>
      </c>
      <c r="W787" s="48" t="str">
        <f t="shared" si="68"/>
        <v>BOSD</v>
      </c>
      <c r="X787" s="13" t="str">
        <f t="shared" si="69"/>
        <v>黑龙江移动</v>
      </c>
      <c r="Y787" s="37" t="str">
        <f t="shared" si="70"/>
        <v>0</v>
      </c>
      <c r="Z787" s="166"/>
      <c r="AM787" s="84"/>
      <c r="AN787"/>
    </row>
    <row r="788" spans="1:40" ht="15" customHeight="1">
      <c r="A788" s="48" t="s">
        <v>93</v>
      </c>
      <c r="B788" s="48" t="s">
        <v>12</v>
      </c>
      <c r="C788" s="48" t="s">
        <v>94</v>
      </c>
      <c r="D788" s="48" t="s">
        <v>95</v>
      </c>
      <c r="E788" s="48" t="s">
        <v>212</v>
      </c>
      <c r="F788" s="48" t="s">
        <v>153</v>
      </c>
      <c r="G788" s="48" t="s">
        <v>154</v>
      </c>
      <c r="H788" s="48" t="s">
        <v>209</v>
      </c>
      <c r="I788" s="48"/>
      <c r="J788" s="48"/>
      <c r="K788" s="48" t="s">
        <v>120</v>
      </c>
      <c r="L788" s="48" t="s">
        <v>139</v>
      </c>
      <c r="M788" s="48" t="s">
        <v>140</v>
      </c>
      <c r="N788" s="13" t="s">
        <v>141</v>
      </c>
      <c r="O788" s="13"/>
      <c r="P788" s="13"/>
      <c r="Q788" s="13"/>
      <c r="R788" s="13"/>
      <c r="S788" s="48" t="s">
        <v>472</v>
      </c>
      <c r="T788" s="167">
        <v>0</v>
      </c>
      <c r="U788" s="167">
        <v>0</v>
      </c>
      <c r="V788" s="167">
        <v>0</v>
      </c>
      <c r="W788" s="48" t="str">
        <f t="shared" si="68"/>
        <v>BOSD</v>
      </c>
      <c r="X788" s="13" t="str">
        <f t="shared" si="69"/>
        <v>黑龙江移动</v>
      </c>
      <c r="Y788" s="37" t="str">
        <f t="shared" si="70"/>
        <v>0</v>
      </c>
      <c r="Z788" s="166"/>
      <c r="AM788" s="84"/>
      <c r="AN788"/>
    </row>
    <row r="789" spans="1:40" ht="15" customHeight="1">
      <c r="A789" s="48" t="s">
        <v>213</v>
      </c>
      <c r="B789" s="48" t="s">
        <v>214</v>
      </c>
      <c r="C789" s="48" t="s">
        <v>188</v>
      </c>
      <c r="D789" s="48" t="s">
        <v>16</v>
      </c>
      <c r="E789" s="48" t="s">
        <v>135</v>
      </c>
      <c r="F789" s="48" t="s">
        <v>136</v>
      </c>
      <c r="G789" s="48" t="s">
        <v>10</v>
      </c>
      <c r="H789" s="48" t="s">
        <v>137</v>
      </c>
      <c r="I789" s="48"/>
      <c r="J789" s="48"/>
      <c r="K789" s="48" t="s">
        <v>120</v>
      </c>
      <c r="L789" s="48" t="s">
        <v>139</v>
      </c>
      <c r="M789" s="48" t="s">
        <v>140</v>
      </c>
      <c r="N789" s="13" t="s">
        <v>141</v>
      </c>
      <c r="O789" s="13"/>
      <c r="P789" s="13"/>
      <c r="Q789" s="13"/>
      <c r="R789" s="13"/>
      <c r="S789" s="48" t="s">
        <v>472</v>
      </c>
      <c r="T789" s="167">
        <v>0</v>
      </c>
      <c r="U789" s="167">
        <v>0</v>
      </c>
      <c r="V789" s="167">
        <v>0</v>
      </c>
      <c r="W789" s="48" t="str">
        <f t="shared" si="68"/>
        <v>BOSD</v>
      </c>
      <c r="X789" s="13" t="str">
        <f t="shared" si="69"/>
        <v>湖北电信</v>
      </c>
      <c r="Y789" s="37" t="str">
        <f t="shared" si="70"/>
        <v>0</v>
      </c>
      <c r="Z789" s="166"/>
      <c r="AM789" s="84"/>
      <c r="AN789"/>
    </row>
    <row r="790" spans="1:40" ht="15" customHeight="1">
      <c r="A790" s="48" t="s">
        <v>215</v>
      </c>
      <c r="B790" s="48" t="s">
        <v>214</v>
      </c>
      <c r="C790" s="48" t="s">
        <v>176</v>
      </c>
      <c r="D790" s="48" t="s">
        <v>183</v>
      </c>
      <c r="E790" s="48" t="s">
        <v>178</v>
      </c>
      <c r="F790" s="48" t="s">
        <v>177</v>
      </c>
      <c r="G790" s="48" t="s">
        <v>10</v>
      </c>
      <c r="H790" s="48" t="s">
        <v>41</v>
      </c>
      <c r="I790" s="48"/>
      <c r="J790" s="48"/>
      <c r="K790" s="48" t="s">
        <v>120</v>
      </c>
      <c r="L790" s="48" t="s">
        <v>139</v>
      </c>
      <c r="M790" s="48" t="s">
        <v>140</v>
      </c>
      <c r="N790" s="13" t="s">
        <v>141</v>
      </c>
      <c r="O790" s="13"/>
      <c r="P790" s="13"/>
      <c r="Q790" s="13"/>
      <c r="R790" s="13"/>
      <c r="S790" s="48" t="s">
        <v>472</v>
      </c>
      <c r="T790" s="167">
        <v>0</v>
      </c>
      <c r="U790" s="167">
        <v>0</v>
      </c>
      <c r="V790" s="167">
        <v>0</v>
      </c>
      <c r="W790" s="48" t="str">
        <f t="shared" si="68"/>
        <v>BOSD</v>
      </c>
      <c r="X790" s="13" t="str">
        <f t="shared" si="69"/>
        <v>湖北移动</v>
      </c>
      <c r="Y790" s="37" t="str">
        <f t="shared" si="70"/>
        <v>0</v>
      </c>
      <c r="Z790" s="166"/>
      <c r="AM790" s="84"/>
      <c r="AN790"/>
    </row>
    <row r="791" spans="1:40" ht="15" customHeight="1">
      <c r="A791" s="48" t="s">
        <v>216</v>
      </c>
      <c r="B791" s="48" t="s">
        <v>217</v>
      </c>
      <c r="C791" s="48" t="s">
        <v>63</v>
      </c>
      <c r="D791" s="48" t="s">
        <v>157</v>
      </c>
      <c r="E791" s="48" t="s">
        <v>162</v>
      </c>
      <c r="F791" s="48" t="s">
        <v>163</v>
      </c>
      <c r="G791" s="48" t="s">
        <v>164</v>
      </c>
      <c r="H791" s="48" t="s">
        <v>137</v>
      </c>
      <c r="I791" s="48"/>
      <c r="J791" s="48"/>
      <c r="K791" s="48" t="s">
        <v>120</v>
      </c>
      <c r="L791" s="48" t="s">
        <v>139</v>
      </c>
      <c r="M791" s="48" t="s">
        <v>140</v>
      </c>
      <c r="N791" s="13" t="s">
        <v>141</v>
      </c>
      <c r="O791" s="13"/>
      <c r="P791" s="13"/>
      <c r="Q791" s="13"/>
      <c r="R791" s="13"/>
      <c r="S791" s="48" t="s">
        <v>472</v>
      </c>
      <c r="T791" s="167">
        <v>0</v>
      </c>
      <c r="U791" s="167">
        <v>0</v>
      </c>
      <c r="V791" s="167">
        <v>0</v>
      </c>
      <c r="W791" s="48" t="str">
        <f t="shared" si="68"/>
        <v>BOSD</v>
      </c>
      <c r="X791" s="13" t="str">
        <f t="shared" si="69"/>
        <v>吉林移动</v>
      </c>
      <c r="Y791" s="37" t="str">
        <f t="shared" si="70"/>
        <v>0</v>
      </c>
      <c r="Z791" s="166"/>
      <c r="AM791" s="84"/>
      <c r="AN791"/>
    </row>
    <row r="792" spans="1:40" ht="15" customHeight="1">
      <c r="A792" s="48" t="s">
        <v>216</v>
      </c>
      <c r="B792" s="48" t="s">
        <v>217</v>
      </c>
      <c r="C792" s="48" t="s">
        <v>63</v>
      </c>
      <c r="D792" s="48" t="s">
        <v>157</v>
      </c>
      <c r="E792" s="48" t="s">
        <v>208</v>
      </c>
      <c r="F792" s="48" t="s">
        <v>150</v>
      </c>
      <c r="G792" s="48" t="s">
        <v>11</v>
      </c>
      <c r="H792" s="48" t="s">
        <v>209</v>
      </c>
      <c r="I792" s="48"/>
      <c r="J792" s="48"/>
      <c r="K792" s="48" t="s">
        <v>120</v>
      </c>
      <c r="L792" s="48" t="s">
        <v>139</v>
      </c>
      <c r="M792" s="48" t="s">
        <v>140</v>
      </c>
      <c r="N792" s="13" t="s">
        <v>141</v>
      </c>
      <c r="O792" s="13"/>
      <c r="P792" s="13"/>
      <c r="Q792" s="13"/>
      <c r="R792" s="13"/>
      <c r="S792" s="48" t="s">
        <v>472</v>
      </c>
      <c r="T792" s="167">
        <v>0</v>
      </c>
      <c r="U792" s="167">
        <v>0</v>
      </c>
      <c r="V792" s="167">
        <v>0</v>
      </c>
      <c r="W792" s="48" t="str">
        <f t="shared" si="68"/>
        <v>BOSD</v>
      </c>
      <c r="X792" s="13" t="str">
        <f t="shared" si="69"/>
        <v>吉林移动</v>
      </c>
      <c r="Y792" s="37" t="str">
        <f t="shared" si="70"/>
        <v>0</v>
      </c>
      <c r="Z792" s="166"/>
      <c r="AK792" s="84"/>
      <c r="AN792"/>
    </row>
    <row r="793" spans="1:40" ht="15" customHeight="1">
      <c r="A793" s="48" t="s">
        <v>216</v>
      </c>
      <c r="B793" s="48" t="s">
        <v>217</v>
      </c>
      <c r="C793" s="48" t="s">
        <v>63</v>
      </c>
      <c r="D793" s="48" t="s">
        <v>157</v>
      </c>
      <c r="E793" s="48" t="s">
        <v>135</v>
      </c>
      <c r="F793" s="48" t="s">
        <v>136</v>
      </c>
      <c r="G793" s="48" t="s">
        <v>10</v>
      </c>
      <c r="H793" s="48" t="s">
        <v>137</v>
      </c>
      <c r="I793" s="48"/>
      <c r="J793" s="48"/>
      <c r="K793" s="48" t="s">
        <v>120</v>
      </c>
      <c r="L793" s="48" t="s">
        <v>139</v>
      </c>
      <c r="M793" s="48" t="s">
        <v>140</v>
      </c>
      <c r="N793" s="13" t="s">
        <v>141</v>
      </c>
      <c r="O793" s="13"/>
      <c r="P793" s="13"/>
      <c r="Q793" s="13"/>
      <c r="R793" s="13"/>
      <c r="S793" s="48" t="s">
        <v>472</v>
      </c>
      <c r="T793" s="167">
        <v>0</v>
      </c>
      <c r="U793" s="167">
        <v>0</v>
      </c>
      <c r="V793" s="167">
        <v>0</v>
      </c>
      <c r="W793" s="48" t="str">
        <f t="shared" si="68"/>
        <v>BOSD</v>
      </c>
      <c r="X793" s="13" t="str">
        <f t="shared" si="69"/>
        <v>吉林移动</v>
      </c>
      <c r="Y793" s="37" t="str">
        <f t="shared" si="70"/>
        <v>0</v>
      </c>
      <c r="Z793" s="166"/>
      <c r="AK793" s="84"/>
      <c r="AN793"/>
    </row>
    <row r="794" spans="1:40" ht="14.25">
      <c r="A794" s="48" t="s">
        <v>216</v>
      </c>
      <c r="B794" s="48" t="s">
        <v>217</v>
      </c>
      <c r="C794" s="48" t="s">
        <v>63</v>
      </c>
      <c r="D794" s="48" t="s">
        <v>157</v>
      </c>
      <c r="E794" s="48" t="s">
        <v>218</v>
      </c>
      <c r="F794" s="48" t="s">
        <v>163</v>
      </c>
      <c r="G794" s="48" t="s">
        <v>164</v>
      </c>
      <c r="H794" s="48" t="s">
        <v>219</v>
      </c>
      <c r="I794" s="48"/>
      <c r="J794" s="48"/>
      <c r="K794" s="48" t="s">
        <v>120</v>
      </c>
      <c r="L794" s="48" t="s">
        <v>139</v>
      </c>
      <c r="M794" s="48" t="s">
        <v>140</v>
      </c>
      <c r="N794" s="13" t="s">
        <v>141</v>
      </c>
      <c r="O794" s="13"/>
      <c r="P794" s="13"/>
      <c r="Q794" s="13"/>
      <c r="R794" s="13"/>
      <c r="S794" s="48" t="s">
        <v>472</v>
      </c>
      <c r="T794" s="167">
        <v>0</v>
      </c>
      <c r="U794" s="167">
        <v>0</v>
      </c>
      <c r="V794" s="167">
        <v>0</v>
      </c>
      <c r="W794" s="48" t="str">
        <f t="shared" si="68"/>
        <v>BOSD</v>
      </c>
      <c r="X794" s="13" t="str">
        <f t="shared" si="69"/>
        <v>吉林移动</v>
      </c>
      <c r="Y794" s="37" t="str">
        <f t="shared" si="70"/>
        <v>0</v>
      </c>
      <c r="Z794" s="166"/>
      <c r="AK794" s="84"/>
      <c r="AN794"/>
    </row>
    <row r="795" spans="1:40" ht="14.25">
      <c r="A795" s="48" t="s">
        <v>216</v>
      </c>
      <c r="B795" s="48" t="s">
        <v>217</v>
      </c>
      <c r="C795" s="48" t="s">
        <v>63</v>
      </c>
      <c r="D795" s="48" t="s">
        <v>157</v>
      </c>
      <c r="E795" s="48" t="s">
        <v>160</v>
      </c>
      <c r="F795" s="48" t="s">
        <v>161</v>
      </c>
      <c r="G795" s="48" t="s">
        <v>11</v>
      </c>
      <c r="H795" s="48" t="s">
        <v>98</v>
      </c>
      <c r="I795" s="48"/>
      <c r="J795" s="48"/>
      <c r="K795" s="48" t="s">
        <v>120</v>
      </c>
      <c r="L795" s="48" t="s">
        <v>139</v>
      </c>
      <c r="M795" s="48" t="s">
        <v>140</v>
      </c>
      <c r="N795" s="13" t="s">
        <v>141</v>
      </c>
      <c r="O795" s="13"/>
      <c r="P795" s="13"/>
      <c r="Q795" s="13"/>
      <c r="R795" s="13"/>
      <c r="S795" s="48" t="s">
        <v>472</v>
      </c>
      <c r="T795" s="167">
        <v>0</v>
      </c>
      <c r="U795" s="167">
        <v>0</v>
      </c>
      <c r="V795" s="167">
        <v>0</v>
      </c>
      <c r="W795" s="48" t="str">
        <f t="shared" si="68"/>
        <v>BOSD</v>
      </c>
      <c r="X795" s="13" t="str">
        <f t="shared" si="69"/>
        <v>吉林移动</v>
      </c>
      <c r="Y795" s="37" t="str">
        <f t="shared" si="70"/>
        <v>0</v>
      </c>
      <c r="Z795" s="166"/>
      <c r="AK795" s="84"/>
      <c r="AN795"/>
    </row>
    <row r="796" spans="1:40" ht="14.25">
      <c r="A796" s="48" t="s">
        <v>216</v>
      </c>
      <c r="B796" s="48" t="s">
        <v>217</v>
      </c>
      <c r="C796" s="48" t="s">
        <v>63</v>
      </c>
      <c r="D796" s="48" t="s">
        <v>157</v>
      </c>
      <c r="E796" s="48" t="s">
        <v>199</v>
      </c>
      <c r="F796" s="48" t="s">
        <v>163</v>
      </c>
      <c r="G796" s="48" t="s">
        <v>164</v>
      </c>
      <c r="H796" s="48" t="s">
        <v>137</v>
      </c>
      <c r="I796" s="48"/>
      <c r="J796" s="48"/>
      <c r="K796" s="48" t="s">
        <v>120</v>
      </c>
      <c r="L796" s="48" t="s">
        <v>139</v>
      </c>
      <c r="M796" s="48" t="s">
        <v>140</v>
      </c>
      <c r="N796" s="13" t="s">
        <v>141</v>
      </c>
      <c r="O796" s="13"/>
      <c r="P796" s="13"/>
      <c r="Q796" s="13"/>
      <c r="R796" s="13"/>
      <c r="S796" s="48" t="s">
        <v>472</v>
      </c>
      <c r="T796" s="167">
        <v>0</v>
      </c>
      <c r="U796" s="167">
        <v>0</v>
      </c>
      <c r="V796" s="167">
        <v>0</v>
      </c>
      <c r="W796" s="48" t="str">
        <f t="shared" si="68"/>
        <v>BOSD</v>
      </c>
      <c r="X796" s="13" t="str">
        <f t="shared" si="69"/>
        <v>吉林移动</v>
      </c>
      <c r="Y796" s="37" t="str">
        <f t="shared" si="70"/>
        <v>0</v>
      </c>
      <c r="Z796" s="166"/>
      <c r="AK796" s="84"/>
      <c r="AN796"/>
    </row>
    <row r="797" spans="1:40" ht="14.25">
      <c r="A797" s="48" t="s">
        <v>216</v>
      </c>
      <c r="B797" s="48" t="s">
        <v>217</v>
      </c>
      <c r="C797" s="48" t="s">
        <v>176</v>
      </c>
      <c r="D797" s="48" t="s">
        <v>183</v>
      </c>
      <c r="E797" s="48" t="s">
        <v>178</v>
      </c>
      <c r="F797" s="48" t="s">
        <v>177</v>
      </c>
      <c r="G797" s="48" t="s">
        <v>10</v>
      </c>
      <c r="H797" s="48" t="s">
        <v>41</v>
      </c>
      <c r="I797" s="48"/>
      <c r="J797" s="48"/>
      <c r="K797" s="48" t="s">
        <v>120</v>
      </c>
      <c r="L797" s="48" t="s">
        <v>139</v>
      </c>
      <c r="M797" s="48" t="s">
        <v>140</v>
      </c>
      <c r="N797" s="13" t="s">
        <v>141</v>
      </c>
      <c r="O797" s="13"/>
      <c r="P797" s="13"/>
      <c r="Q797" s="13"/>
      <c r="R797" s="13"/>
      <c r="S797" s="48" t="s">
        <v>472</v>
      </c>
      <c r="T797" s="167">
        <v>0</v>
      </c>
      <c r="U797" s="167">
        <v>0</v>
      </c>
      <c r="V797" s="167">
        <v>0</v>
      </c>
      <c r="W797" s="48" t="str">
        <f t="shared" si="68"/>
        <v>BOSD</v>
      </c>
      <c r="X797" s="13" t="str">
        <f t="shared" si="69"/>
        <v>吉林移动</v>
      </c>
      <c r="Y797" s="37" t="str">
        <f t="shared" si="70"/>
        <v>0</v>
      </c>
      <c r="Z797" s="166"/>
      <c r="AK797" s="84"/>
      <c r="AN797"/>
    </row>
    <row r="798" spans="1:40" ht="14.25">
      <c r="A798" s="48" t="s">
        <v>216</v>
      </c>
      <c r="B798" s="48" t="s">
        <v>217</v>
      </c>
      <c r="C798" s="48" t="s">
        <v>165</v>
      </c>
      <c r="D798" s="48" t="s">
        <v>166</v>
      </c>
      <c r="E798" s="48" t="s">
        <v>167</v>
      </c>
      <c r="F798" s="48" t="s">
        <v>168</v>
      </c>
      <c r="G798" s="48" t="s">
        <v>164</v>
      </c>
      <c r="H798" s="48" t="s">
        <v>41</v>
      </c>
      <c r="I798" s="48"/>
      <c r="J798" s="48"/>
      <c r="K798" s="48" t="s">
        <v>120</v>
      </c>
      <c r="L798" s="48" t="s">
        <v>139</v>
      </c>
      <c r="M798" s="48" t="s">
        <v>140</v>
      </c>
      <c r="N798" s="13" t="s">
        <v>141</v>
      </c>
      <c r="O798" s="13"/>
      <c r="P798" s="13"/>
      <c r="Q798" s="13"/>
      <c r="R798" s="13"/>
      <c r="S798" s="48" t="s">
        <v>472</v>
      </c>
      <c r="T798" s="167">
        <v>0</v>
      </c>
      <c r="U798" s="167">
        <v>0</v>
      </c>
      <c r="V798" s="167">
        <v>0</v>
      </c>
      <c r="W798" s="48" t="str">
        <f t="shared" si="68"/>
        <v>BOSD</v>
      </c>
      <c r="X798" s="13" t="str">
        <f t="shared" si="69"/>
        <v>吉林移动</v>
      </c>
      <c r="Y798" s="37" t="str">
        <f t="shared" si="70"/>
        <v>0</v>
      </c>
      <c r="Z798" s="166"/>
      <c r="AK798" s="84"/>
      <c r="AN798"/>
    </row>
    <row r="799" spans="1:40" ht="14.25">
      <c r="A799" s="48" t="s">
        <v>216</v>
      </c>
      <c r="B799" s="48" t="s">
        <v>217</v>
      </c>
      <c r="C799" s="48" t="s">
        <v>169</v>
      </c>
      <c r="D799" s="48" t="s">
        <v>145</v>
      </c>
      <c r="E799" s="48" t="s">
        <v>200</v>
      </c>
      <c r="F799" s="48" t="s">
        <v>201</v>
      </c>
      <c r="G799" s="48" t="s">
        <v>15</v>
      </c>
      <c r="H799" s="48" t="s">
        <v>98</v>
      </c>
      <c r="I799" s="48"/>
      <c r="J799" s="48"/>
      <c r="K799" s="48" t="s">
        <v>120</v>
      </c>
      <c r="L799" s="48" t="s">
        <v>139</v>
      </c>
      <c r="M799" s="48" t="s">
        <v>140</v>
      </c>
      <c r="N799" s="13" t="s">
        <v>141</v>
      </c>
      <c r="O799" s="13"/>
      <c r="P799" s="13"/>
      <c r="Q799" s="13"/>
      <c r="R799" s="13"/>
      <c r="S799" s="48" t="s">
        <v>472</v>
      </c>
      <c r="T799" s="167">
        <v>0</v>
      </c>
      <c r="U799" s="167">
        <v>0</v>
      </c>
      <c r="V799" s="167">
        <v>0</v>
      </c>
      <c r="W799" s="48" t="str">
        <f t="shared" si="68"/>
        <v>BOSD</v>
      </c>
      <c r="X799" s="13" t="str">
        <f t="shared" si="69"/>
        <v>吉林移动</v>
      </c>
      <c r="Y799" s="37" t="str">
        <f t="shared" si="70"/>
        <v>0</v>
      </c>
      <c r="Z799" s="166"/>
      <c r="AK799" s="84"/>
      <c r="AN799"/>
    </row>
    <row r="800" spans="1:40" ht="14.25">
      <c r="A800" s="48" t="s">
        <v>216</v>
      </c>
      <c r="B800" s="48" t="s">
        <v>217</v>
      </c>
      <c r="C800" s="48" t="s">
        <v>169</v>
      </c>
      <c r="D800" s="48" t="s">
        <v>145</v>
      </c>
      <c r="E800" s="48" t="s">
        <v>170</v>
      </c>
      <c r="F800" s="48" t="s">
        <v>171</v>
      </c>
      <c r="G800" s="48" t="s">
        <v>15</v>
      </c>
      <c r="H800" s="48" t="s">
        <v>137</v>
      </c>
      <c r="I800" s="48"/>
      <c r="J800" s="48"/>
      <c r="K800" s="48" t="s">
        <v>120</v>
      </c>
      <c r="L800" s="48" t="s">
        <v>139</v>
      </c>
      <c r="M800" s="48" t="s">
        <v>140</v>
      </c>
      <c r="N800" s="13" t="s">
        <v>141</v>
      </c>
      <c r="O800" s="13"/>
      <c r="P800" s="13"/>
      <c r="Q800" s="13"/>
      <c r="R800" s="13"/>
      <c r="S800" s="48" t="s">
        <v>472</v>
      </c>
      <c r="T800" s="167">
        <v>0</v>
      </c>
      <c r="U800" s="167">
        <v>0</v>
      </c>
      <c r="V800" s="167">
        <v>0</v>
      </c>
      <c r="W800" s="48" t="str">
        <f t="shared" si="68"/>
        <v>BOSD</v>
      </c>
      <c r="X800" s="13" t="str">
        <f t="shared" si="69"/>
        <v>吉林移动</v>
      </c>
      <c r="Y800" s="37" t="str">
        <f t="shared" si="70"/>
        <v>0</v>
      </c>
      <c r="Z800" s="166"/>
      <c r="AK800" s="84"/>
      <c r="AN800"/>
    </row>
    <row r="801" spans="1:40" ht="14.25">
      <c r="A801" s="48" t="s">
        <v>216</v>
      </c>
      <c r="B801" s="48" t="s">
        <v>217</v>
      </c>
      <c r="C801" s="48" t="s">
        <v>169</v>
      </c>
      <c r="D801" s="48" t="s">
        <v>145</v>
      </c>
      <c r="E801" s="48" t="s">
        <v>146</v>
      </c>
      <c r="F801" s="48" t="s">
        <v>147</v>
      </c>
      <c r="G801" s="48" t="s">
        <v>15</v>
      </c>
      <c r="H801" s="48" t="s">
        <v>148</v>
      </c>
      <c r="I801" s="48"/>
      <c r="J801" s="48"/>
      <c r="K801" s="48" t="s">
        <v>120</v>
      </c>
      <c r="L801" s="48" t="s">
        <v>139</v>
      </c>
      <c r="M801" s="48" t="s">
        <v>140</v>
      </c>
      <c r="N801" s="13" t="s">
        <v>141</v>
      </c>
      <c r="O801" s="13"/>
      <c r="P801" s="13"/>
      <c r="Q801" s="13"/>
      <c r="R801" s="13"/>
      <c r="S801" s="48" t="s">
        <v>472</v>
      </c>
      <c r="T801" s="167">
        <v>0</v>
      </c>
      <c r="U801" s="167">
        <v>0</v>
      </c>
      <c r="V801" s="167">
        <v>0</v>
      </c>
      <c r="W801" s="48" t="str">
        <f t="shared" si="68"/>
        <v>BOSD</v>
      </c>
      <c r="X801" s="13" t="str">
        <f t="shared" si="69"/>
        <v>吉林移动</v>
      </c>
      <c r="Y801" s="37" t="str">
        <f t="shared" si="70"/>
        <v>0</v>
      </c>
      <c r="Z801" s="166"/>
      <c r="AK801" s="84"/>
      <c r="AN801"/>
    </row>
    <row r="802" spans="1:40" ht="14.25">
      <c r="A802" s="48" t="s">
        <v>216</v>
      </c>
      <c r="B802" s="48" t="s">
        <v>217</v>
      </c>
      <c r="C802" s="48" t="s">
        <v>169</v>
      </c>
      <c r="D802" s="48" t="s">
        <v>145</v>
      </c>
      <c r="E802" s="48" t="s">
        <v>204</v>
      </c>
      <c r="F802" s="48" t="s">
        <v>205</v>
      </c>
      <c r="G802" s="48" t="s">
        <v>15</v>
      </c>
      <c r="H802" s="48" t="s">
        <v>98</v>
      </c>
      <c r="I802" s="48"/>
      <c r="J802" s="48"/>
      <c r="K802" s="48" t="s">
        <v>120</v>
      </c>
      <c r="L802" s="48" t="s">
        <v>139</v>
      </c>
      <c r="M802" s="48" t="s">
        <v>140</v>
      </c>
      <c r="N802" s="13" t="s">
        <v>141</v>
      </c>
      <c r="O802" s="13"/>
      <c r="P802" s="13"/>
      <c r="Q802" s="13"/>
      <c r="R802" s="13"/>
      <c r="S802" s="48" t="s">
        <v>472</v>
      </c>
      <c r="T802" s="167">
        <v>0</v>
      </c>
      <c r="U802" s="167">
        <v>0</v>
      </c>
      <c r="V802" s="167">
        <v>0</v>
      </c>
      <c r="W802" s="48" t="str">
        <f t="shared" si="68"/>
        <v>BOSD</v>
      </c>
      <c r="X802" s="13" t="str">
        <f t="shared" si="69"/>
        <v>吉林移动</v>
      </c>
      <c r="Y802" s="37" t="str">
        <f t="shared" si="70"/>
        <v>0</v>
      </c>
      <c r="Z802" s="166"/>
      <c r="AK802" s="84"/>
      <c r="AN802"/>
    </row>
    <row r="803" spans="1:40" ht="14.25">
      <c r="A803" s="48" t="s">
        <v>216</v>
      </c>
      <c r="B803" s="48" t="s">
        <v>217</v>
      </c>
      <c r="C803" s="48" t="s">
        <v>169</v>
      </c>
      <c r="D803" s="48" t="s">
        <v>145</v>
      </c>
      <c r="E803" s="48" t="s">
        <v>206</v>
      </c>
      <c r="F803" s="48" t="s">
        <v>207</v>
      </c>
      <c r="G803" s="48" t="s">
        <v>15</v>
      </c>
      <c r="H803" s="48" t="s">
        <v>98</v>
      </c>
      <c r="I803" s="48"/>
      <c r="J803" s="48"/>
      <c r="K803" s="48" t="s">
        <v>120</v>
      </c>
      <c r="L803" s="48" t="s">
        <v>139</v>
      </c>
      <c r="M803" s="48" t="s">
        <v>140</v>
      </c>
      <c r="N803" s="13" t="s">
        <v>141</v>
      </c>
      <c r="O803" s="13"/>
      <c r="P803" s="13"/>
      <c r="Q803" s="13"/>
      <c r="R803" s="13"/>
      <c r="S803" s="48" t="s">
        <v>472</v>
      </c>
      <c r="T803" s="167">
        <v>0</v>
      </c>
      <c r="U803" s="167">
        <v>0</v>
      </c>
      <c r="V803" s="167">
        <v>0</v>
      </c>
      <c r="W803" s="48" t="str">
        <f t="shared" si="68"/>
        <v>BOSD</v>
      </c>
      <c r="X803" s="13" t="str">
        <f t="shared" si="69"/>
        <v>吉林移动</v>
      </c>
      <c r="Y803" s="37" t="str">
        <f t="shared" si="70"/>
        <v>0</v>
      </c>
      <c r="Z803" s="166"/>
      <c r="AK803" s="84"/>
      <c r="AN803"/>
    </row>
    <row r="804" spans="1:40" ht="14.25">
      <c r="A804" s="48" t="s">
        <v>216</v>
      </c>
      <c r="B804" s="48" t="s">
        <v>217</v>
      </c>
      <c r="C804" s="48" t="s">
        <v>169</v>
      </c>
      <c r="D804" s="48" t="s">
        <v>145</v>
      </c>
      <c r="E804" s="48" t="s">
        <v>184</v>
      </c>
      <c r="F804" s="48" t="s">
        <v>185</v>
      </c>
      <c r="G804" s="48" t="s">
        <v>15</v>
      </c>
      <c r="H804" s="48" t="s">
        <v>137</v>
      </c>
      <c r="I804" s="48"/>
      <c r="J804" s="48"/>
      <c r="K804" s="48" t="s">
        <v>120</v>
      </c>
      <c r="L804" s="48" t="s">
        <v>139</v>
      </c>
      <c r="M804" s="48" t="s">
        <v>140</v>
      </c>
      <c r="N804" s="13" t="s">
        <v>141</v>
      </c>
      <c r="O804" s="13"/>
      <c r="P804" s="13"/>
      <c r="Q804" s="13"/>
      <c r="R804" s="13"/>
      <c r="S804" s="48" t="s">
        <v>472</v>
      </c>
      <c r="T804" s="167">
        <v>0</v>
      </c>
      <c r="U804" s="167">
        <v>0</v>
      </c>
      <c r="V804" s="167">
        <v>0</v>
      </c>
      <c r="W804" s="48" t="str">
        <f t="shared" si="68"/>
        <v>BOSD</v>
      </c>
      <c r="X804" s="13" t="str">
        <f t="shared" si="69"/>
        <v>吉林移动</v>
      </c>
      <c r="Y804" s="37" t="str">
        <f t="shared" si="70"/>
        <v>0</v>
      </c>
      <c r="Z804" s="166"/>
      <c r="AK804" s="84"/>
      <c r="AN804"/>
    </row>
    <row r="805" spans="1:40" ht="14.25">
      <c r="A805" s="48" t="s">
        <v>216</v>
      </c>
      <c r="B805" s="48" t="s">
        <v>217</v>
      </c>
      <c r="C805" s="48" t="s">
        <v>169</v>
      </c>
      <c r="D805" s="48" t="s">
        <v>145</v>
      </c>
      <c r="E805" s="48" t="s">
        <v>202</v>
      </c>
      <c r="F805" s="48" t="s">
        <v>203</v>
      </c>
      <c r="G805" s="48" t="s">
        <v>15</v>
      </c>
      <c r="H805" s="48" t="s">
        <v>98</v>
      </c>
      <c r="I805" s="48"/>
      <c r="J805" s="48"/>
      <c r="K805" s="48" t="s">
        <v>120</v>
      </c>
      <c r="L805" s="48" t="s">
        <v>139</v>
      </c>
      <c r="M805" s="48" t="s">
        <v>140</v>
      </c>
      <c r="N805" s="13" t="s">
        <v>141</v>
      </c>
      <c r="O805" s="13"/>
      <c r="P805" s="13"/>
      <c r="Q805" s="13"/>
      <c r="R805" s="13"/>
      <c r="S805" s="48" t="s">
        <v>472</v>
      </c>
      <c r="T805" s="167">
        <v>0</v>
      </c>
      <c r="U805" s="167">
        <v>0</v>
      </c>
      <c r="V805" s="167">
        <v>0</v>
      </c>
      <c r="W805" s="48" t="str">
        <f t="shared" si="68"/>
        <v>BOSD</v>
      </c>
      <c r="X805" s="13" t="str">
        <f t="shared" si="69"/>
        <v>吉林移动</v>
      </c>
      <c r="Y805" s="37" t="str">
        <f t="shared" si="70"/>
        <v>0</v>
      </c>
      <c r="Z805" s="166"/>
      <c r="AK805" s="84"/>
      <c r="AN805"/>
    </row>
    <row r="806" spans="1:40" ht="14.25">
      <c r="A806" s="48" t="s">
        <v>220</v>
      </c>
      <c r="B806" s="48" t="s">
        <v>221</v>
      </c>
      <c r="C806" s="48" t="s">
        <v>188</v>
      </c>
      <c r="D806" s="48" t="s">
        <v>16</v>
      </c>
      <c r="E806" s="48" t="s">
        <v>135</v>
      </c>
      <c r="F806" s="48" t="s">
        <v>136</v>
      </c>
      <c r="G806" s="48" t="s">
        <v>10</v>
      </c>
      <c r="H806" s="48" t="s">
        <v>137</v>
      </c>
      <c r="I806" s="48"/>
      <c r="J806" s="48"/>
      <c r="K806" s="48" t="s">
        <v>120</v>
      </c>
      <c r="L806" s="48" t="s">
        <v>139</v>
      </c>
      <c r="M806" s="48" t="s">
        <v>140</v>
      </c>
      <c r="N806" s="13" t="s">
        <v>141</v>
      </c>
      <c r="O806" s="13"/>
      <c r="P806" s="13"/>
      <c r="Q806" s="13"/>
      <c r="R806" s="13"/>
      <c r="S806" s="48" t="s">
        <v>472</v>
      </c>
      <c r="T806" s="167">
        <v>0</v>
      </c>
      <c r="U806" s="167">
        <v>0</v>
      </c>
      <c r="V806" s="167">
        <v>0</v>
      </c>
      <c r="W806" s="48" t="str">
        <f t="shared" si="68"/>
        <v>BOSD</v>
      </c>
      <c r="X806" s="13" t="str">
        <f t="shared" si="69"/>
        <v>江苏电信</v>
      </c>
      <c r="Y806" s="37" t="str">
        <f t="shared" si="70"/>
        <v>0</v>
      </c>
      <c r="Z806" s="166"/>
      <c r="AK806" s="84"/>
      <c r="AN806"/>
    </row>
    <row r="807" spans="1:40" ht="14.25">
      <c r="A807" s="48" t="s">
        <v>220</v>
      </c>
      <c r="B807" s="48" t="s">
        <v>221</v>
      </c>
      <c r="C807" s="48" t="s">
        <v>63</v>
      </c>
      <c r="D807" s="48" t="s">
        <v>64</v>
      </c>
      <c r="E807" s="48" t="s">
        <v>135</v>
      </c>
      <c r="F807" s="48" t="s">
        <v>136</v>
      </c>
      <c r="G807" s="48" t="s">
        <v>10</v>
      </c>
      <c r="H807" s="48" t="s">
        <v>137</v>
      </c>
      <c r="I807" s="48"/>
      <c r="J807" s="48"/>
      <c r="K807" s="48" t="s">
        <v>120</v>
      </c>
      <c r="L807" s="48" t="s">
        <v>139</v>
      </c>
      <c r="M807" s="48" t="s">
        <v>140</v>
      </c>
      <c r="N807" s="13" t="s">
        <v>141</v>
      </c>
      <c r="O807" s="13"/>
      <c r="P807" s="13"/>
      <c r="Q807" s="13"/>
      <c r="R807" s="13"/>
      <c r="S807" s="48" t="s">
        <v>472</v>
      </c>
      <c r="T807" s="167">
        <v>0</v>
      </c>
      <c r="U807" s="167">
        <v>0</v>
      </c>
      <c r="V807" s="167">
        <v>0</v>
      </c>
      <c r="W807" s="48" t="str">
        <f t="shared" si="68"/>
        <v>BOSD</v>
      </c>
      <c r="X807" s="13" t="str">
        <f t="shared" si="69"/>
        <v>江苏电信</v>
      </c>
      <c r="Y807" s="37" t="str">
        <f t="shared" si="70"/>
        <v>0</v>
      </c>
      <c r="Z807" s="166"/>
      <c r="AK807" s="84"/>
      <c r="AN807"/>
    </row>
    <row r="808" spans="1:40" ht="14.25">
      <c r="A808" s="48" t="s">
        <v>222</v>
      </c>
      <c r="B808" s="48" t="s">
        <v>223</v>
      </c>
      <c r="C808" s="48" t="s">
        <v>144</v>
      </c>
      <c r="D808" s="48" t="s">
        <v>145</v>
      </c>
      <c r="E808" s="48" t="s">
        <v>146</v>
      </c>
      <c r="F808" s="48" t="s">
        <v>147</v>
      </c>
      <c r="G808" s="48" t="s">
        <v>15</v>
      </c>
      <c r="H808" s="48" t="s">
        <v>148</v>
      </c>
      <c r="I808" s="48"/>
      <c r="J808" s="48"/>
      <c r="K808" s="48" t="s">
        <v>120</v>
      </c>
      <c r="L808" s="48" t="s">
        <v>139</v>
      </c>
      <c r="M808" s="48" t="s">
        <v>140</v>
      </c>
      <c r="N808" s="13" t="s">
        <v>141</v>
      </c>
      <c r="O808" s="13"/>
      <c r="P808" s="13"/>
      <c r="Q808" s="13"/>
      <c r="R808" s="13"/>
      <c r="S808" s="48" t="s">
        <v>472</v>
      </c>
      <c r="T808" s="167">
        <v>0</v>
      </c>
      <c r="U808" s="167">
        <v>0</v>
      </c>
      <c r="V808" s="167">
        <v>0</v>
      </c>
      <c r="W808" s="48" t="str">
        <f t="shared" si="68"/>
        <v>BOSD</v>
      </c>
      <c r="X808" s="13" t="str">
        <f t="shared" si="69"/>
        <v>江苏广电</v>
      </c>
      <c r="Y808" s="37" t="str">
        <f t="shared" si="70"/>
        <v>0</v>
      </c>
      <c r="Z808" s="166"/>
      <c r="AK808" s="84"/>
      <c r="AN808"/>
    </row>
    <row r="809" spans="1:40" ht="14.25">
      <c r="A809" s="48" t="s">
        <v>224</v>
      </c>
      <c r="B809" s="48" t="s">
        <v>225</v>
      </c>
      <c r="C809" s="48" t="s">
        <v>195</v>
      </c>
      <c r="D809" s="48" t="s">
        <v>196</v>
      </c>
      <c r="E809" s="48" t="s">
        <v>184</v>
      </c>
      <c r="F809" s="48" t="s">
        <v>185</v>
      </c>
      <c r="G809" s="48" t="s">
        <v>15</v>
      </c>
      <c r="H809" s="48" t="s">
        <v>137</v>
      </c>
      <c r="I809" s="48"/>
      <c r="J809" s="48"/>
      <c r="K809" s="48" t="s">
        <v>120</v>
      </c>
      <c r="L809" s="48" t="s">
        <v>139</v>
      </c>
      <c r="M809" s="48" t="s">
        <v>140</v>
      </c>
      <c r="N809" s="13" t="s">
        <v>141</v>
      </c>
      <c r="O809" s="13"/>
      <c r="P809" s="13"/>
      <c r="Q809" s="13"/>
      <c r="R809" s="13"/>
      <c r="S809" s="48" t="s">
        <v>472</v>
      </c>
      <c r="T809" s="167">
        <v>0</v>
      </c>
      <c r="U809" s="167">
        <v>0</v>
      </c>
      <c r="V809" s="167">
        <v>0</v>
      </c>
      <c r="W809" s="48" t="str">
        <f t="shared" si="68"/>
        <v>BOSD</v>
      </c>
      <c r="X809" s="13" t="str">
        <f t="shared" si="69"/>
        <v>江西电信</v>
      </c>
      <c r="Y809" s="37" t="str">
        <f t="shared" si="70"/>
        <v>0</v>
      </c>
      <c r="Z809" s="166"/>
      <c r="AK809" s="84"/>
      <c r="AN809"/>
    </row>
    <row r="810" spans="1:40" ht="14.25">
      <c r="A810" s="48" t="s">
        <v>224</v>
      </c>
      <c r="B810" s="48" t="s">
        <v>225</v>
      </c>
      <c r="C810" s="48" t="s">
        <v>195</v>
      </c>
      <c r="D810" s="48" t="s">
        <v>196</v>
      </c>
      <c r="E810" s="48" t="s">
        <v>146</v>
      </c>
      <c r="F810" s="48" t="s">
        <v>147</v>
      </c>
      <c r="G810" s="48" t="s">
        <v>15</v>
      </c>
      <c r="H810" s="48" t="s">
        <v>148</v>
      </c>
      <c r="I810" s="48"/>
      <c r="J810" s="48"/>
      <c r="K810" s="48" t="s">
        <v>120</v>
      </c>
      <c r="L810" s="48" t="s">
        <v>139</v>
      </c>
      <c r="M810" s="48" t="s">
        <v>140</v>
      </c>
      <c r="N810" s="13" t="s">
        <v>141</v>
      </c>
      <c r="O810" s="13"/>
      <c r="P810" s="13"/>
      <c r="Q810" s="13"/>
      <c r="R810" s="13"/>
      <c r="S810" s="48" t="s">
        <v>472</v>
      </c>
      <c r="T810" s="167">
        <v>0</v>
      </c>
      <c r="U810" s="167">
        <v>0</v>
      </c>
      <c r="V810" s="167">
        <v>0</v>
      </c>
      <c r="W810" s="48" t="str">
        <f t="shared" si="68"/>
        <v>BOSD</v>
      </c>
      <c r="X810" s="13" t="str">
        <f t="shared" si="69"/>
        <v>江西电信</v>
      </c>
      <c r="Y810" s="37" t="str">
        <f t="shared" si="70"/>
        <v>0</v>
      </c>
      <c r="Z810" s="166"/>
      <c r="AK810" s="84"/>
      <c r="AN810"/>
    </row>
    <row r="811" spans="1:40" ht="14.25">
      <c r="A811" s="48" t="s">
        <v>224</v>
      </c>
      <c r="B811" s="48" t="s">
        <v>225</v>
      </c>
      <c r="C811" s="48" t="s">
        <v>195</v>
      </c>
      <c r="D811" s="48" t="s">
        <v>196</v>
      </c>
      <c r="E811" s="48" t="s">
        <v>170</v>
      </c>
      <c r="F811" s="48" t="s">
        <v>171</v>
      </c>
      <c r="G811" s="48" t="s">
        <v>15</v>
      </c>
      <c r="H811" s="48" t="s">
        <v>137</v>
      </c>
      <c r="I811" s="48"/>
      <c r="J811" s="48"/>
      <c r="K811" s="48" t="s">
        <v>120</v>
      </c>
      <c r="L811" s="48" t="s">
        <v>139</v>
      </c>
      <c r="M811" s="48" t="s">
        <v>140</v>
      </c>
      <c r="N811" s="13" t="s">
        <v>141</v>
      </c>
      <c r="O811" s="13"/>
      <c r="P811" s="13"/>
      <c r="Q811" s="13"/>
      <c r="R811" s="13"/>
      <c r="S811" s="48" t="s">
        <v>472</v>
      </c>
      <c r="T811" s="167">
        <v>0</v>
      </c>
      <c r="U811" s="167">
        <v>0</v>
      </c>
      <c r="V811" s="167">
        <v>0</v>
      </c>
      <c r="W811" s="48" t="str">
        <f t="shared" si="68"/>
        <v>BOSD</v>
      </c>
      <c r="X811" s="13" t="str">
        <f t="shared" si="69"/>
        <v>江西电信</v>
      </c>
      <c r="Y811" s="37" t="str">
        <f t="shared" si="70"/>
        <v>0</v>
      </c>
      <c r="Z811" s="166"/>
      <c r="AK811" s="84"/>
      <c r="AN811"/>
    </row>
    <row r="812" spans="1:40" ht="14.25">
      <c r="A812" s="48" t="s">
        <v>224</v>
      </c>
      <c r="B812" s="48" t="s">
        <v>225</v>
      </c>
      <c r="C812" s="48" t="s">
        <v>63</v>
      </c>
      <c r="D812" s="48" t="s">
        <v>64</v>
      </c>
      <c r="E812" s="48" t="s">
        <v>135</v>
      </c>
      <c r="F812" s="48" t="s">
        <v>136</v>
      </c>
      <c r="G812" s="48" t="s">
        <v>10</v>
      </c>
      <c r="H812" s="48" t="s">
        <v>137</v>
      </c>
      <c r="I812" s="48"/>
      <c r="J812" s="48"/>
      <c r="K812" s="48" t="s">
        <v>120</v>
      </c>
      <c r="L812" s="48" t="s">
        <v>139</v>
      </c>
      <c r="M812" s="48" t="s">
        <v>140</v>
      </c>
      <c r="N812" s="13" t="s">
        <v>141</v>
      </c>
      <c r="O812" s="13"/>
      <c r="P812" s="13"/>
      <c r="Q812" s="13"/>
      <c r="R812" s="13"/>
      <c r="S812" s="48" t="s">
        <v>472</v>
      </c>
      <c r="T812" s="167">
        <v>0</v>
      </c>
      <c r="U812" s="167">
        <v>0</v>
      </c>
      <c r="V812" s="167">
        <v>0</v>
      </c>
      <c r="W812" s="48" t="str">
        <f t="shared" si="68"/>
        <v>BOSD</v>
      </c>
      <c r="X812" s="13" t="str">
        <f t="shared" si="69"/>
        <v>江西电信</v>
      </c>
      <c r="Y812" s="37" t="str">
        <f t="shared" si="70"/>
        <v>0</v>
      </c>
      <c r="Z812" s="166"/>
      <c r="AK812" s="84"/>
      <c r="AN812"/>
    </row>
    <row r="813" spans="1:40" ht="14.25">
      <c r="A813" s="48" t="s">
        <v>226</v>
      </c>
      <c r="B813" s="48" t="s">
        <v>227</v>
      </c>
      <c r="C813" s="48" t="s">
        <v>63</v>
      </c>
      <c r="D813" s="48" t="s">
        <v>64</v>
      </c>
      <c r="E813" s="48" t="s">
        <v>167</v>
      </c>
      <c r="F813" s="48" t="s">
        <v>168</v>
      </c>
      <c r="G813" s="48" t="s">
        <v>164</v>
      </c>
      <c r="H813" s="48" t="s">
        <v>41</v>
      </c>
      <c r="I813" s="48"/>
      <c r="J813" s="48"/>
      <c r="K813" s="48" t="s">
        <v>120</v>
      </c>
      <c r="L813" s="48" t="s">
        <v>139</v>
      </c>
      <c r="M813" s="48" t="s">
        <v>140</v>
      </c>
      <c r="N813" s="13" t="s">
        <v>141</v>
      </c>
      <c r="O813" s="13"/>
      <c r="P813" s="13"/>
      <c r="Q813" s="13"/>
      <c r="R813" s="13"/>
      <c r="S813" s="48" t="s">
        <v>472</v>
      </c>
      <c r="T813" s="167">
        <v>0</v>
      </c>
      <c r="U813" s="167">
        <v>0</v>
      </c>
      <c r="V813" s="167">
        <v>0</v>
      </c>
      <c r="W813" s="48" t="str">
        <f t="shared" si="68"/>
        <v>BOSD</v>
      </c>
      <c r="X813" s="13" t="str">
        <f t="shared" si="69"/>
        <v>江西联通</v>
      </c>
      <c r="Y813" s="37" t="str">
        <f t="shared" si="70"/>
        <v>0</v>
      </c>
      <c r="Z813" s="166"/>
      <c r="AL813" s="84"/>
      <c r="AN813"/>
    </row>
    <row r="814" spans="1:40" ht="14.25">
      <c r="A814" s="48" t="s">
        <v>226</v>
      </c>
      <c r="B814" s="48" t="s">
        <v>227</v>
      </c>
      <c r="C814" s="48" t="s">
        <v>63</v>
      </c>
      <c r="D814" s="48" t="s">
        <v>64</v>
      </c>
      <c r="E814" s="48" t="s">
        <v>162</v>
      </c>
      <c r="F814" s="48" t="s">
        <v>163</v>
      </c>
      <c r="G814" s="48" t="s">
        <v>164</v>
      </c>
      <c r="H814" s="48" t="s">
        <v>137</v>
      </c>
      <c r="I814" s="48"/>
      <c r="J814" s="48"/>
      <c r="K814" s="48" t="s">
        <v>120</v>
      </c>
      <c r="L814" s="48" t="s">
        <v>139</v>
      </c>
      <c r="M814" s="48" t="s">
        <v>140</v>
      </c>
      <c r="N814" s="13" t="s">
        <v>141</v>
      </c>
      <c r="O814" s="13"/>
      <c r="P814" s="13"/>
      <c r="Q814" s="13"/>
      <c r="R814" s="13"/>
      <c r="S814" s="48" t="s">
        <v>472</v>
      </c>
      <c r="T814" s="167">
        <v>0</v>
      </c>
      <c r="U814" s="167">
        <v>0</v>
      </c>
      <c r="V814" s="167">
        <v>0</v>
      </c>
      <c r="W814" s="48" t="str">
        <f t="shared" si="68"/>
        <v>BOSD</v>
      </c>
      <c r="X814" s="13" t="str">
        <f t="shared" si="69"/>
        <v>江西联通</v>
      </c>
      <c r="Y814" s="37" t="str">
        <f t="shared" si="70"/>
        <v>0</v>
      </c>
      <c r="Z814" s="166"/>
      <c r="AL814" s="84"/>
      <c r="AN814"/>
    </row>
    <row r="815" spans="1:40" ht="14.25">
      <c r="A815" s="48" t="s">
        <v>101</v>
      </c>
      <c r="B815" s="48" t="s">
        <v>102</v>
      </c>
      <c r="C815" s="48" t="s">
        <v>63</v>
      </c>
      <c r="D815" s="48" t="s">
        <v>64</v>
      </c>
      <c r="E815" s="48" t="s">
        <v>149</v>
      </c>
      <c r="F815" s="48" t="s">
        <v>150</v>
      </c>
      <c r="G815" s="48" t="s">
        <v>11</v>
      </c>
      <c r="H815" s="48" t="s">
        <v>151</v>
      </c>
      <c r="I815" s="48"/>
      <c r="J815" s="48"/>
      <c r="K815" s="48" t="s">
        <v>120</v>
      </c>
      <c r="L815" s="48" t="s">
        <v>139</v>
      </c>
      <c r="M815" s="48" t="s">
        <v>140</v>
      </c>
      <c r="N815" s="13" t="s">
        <v>141</v>
      </c>
      <c r="O815" s="13"/>
      <c r="P815" s="13"/>
      <c r="Q815" s="13"/>
      <c r="R815" s="13"/>
      <c r="S815" s="48" t="s">
        <v>472</v>
      </c>
      <c r="T815" s="167">
        <v>0</v>
      </c>
      <c r="U815" s="167">
        <v>0</v>
      </c>
      <c r="V815" s="167">
        <v>0</v>
      </c>
      <c r="W815" s="48" t="str">
        <f t="shared" si="68"/>
        <v>BOSD</v>
      </c>
      <c r="X815" s="13" t="str">
        <f t="shared" si="69"/>
        <v>联通总部</v>
      </c>
      <c r="Y815" s="37" t="str">
        <f t="shared" si="70"/>
        <v>0</v>
      </c>
      <c r="Z815" s="166"/>
      <c r="AL815" s="84"/>
      <c r="AN815"/>
    </row>
    <row r="816" spans="1:40" ht="14.25">
      <c r="A816" s="48" t="s">
        <v>228</v>
      </c>
      <c r="B816" s="48" t="s">
        <v>229</v>
      </c>
      <c r="C816" s="48" t="s">
        <v>195</v>
      </c>
      <c r="D816" s="48" t="s">
        <v>196</v>
      </c>
      <c r="E816" s="48" t="s">
        <v>170</v>
      </c>
      <c r="F816" s="48" t="s">
        <v>171</v>
      </c>
      <c r="G816" s="48" t="s">
        <v>15</v>
      </c>
      <c r="H816" s="48" t="s">
        <v>137</v>
      </c>
      <c r="I816" s="13"/>
      <c r="J816" s="13"/>
      <c r="K816" s="48" t="s">
        <v>120</v>
      </c>
      <c r="L816" s="48" t="s">
        <v>139</v>
      </c>
      <c r="M816" s="48" t="s">
        <v>140</v>
      </c>
      <c r="N816" s="13" t="s">
        <v>141</v>
      </c>
      <c r="O816" s="13"/>
      <c r="P816" s="13"/>
      <c r="Q816" s="13"/>
      <c r="R816" s="13"/>
      <c r="S816" s="48" t="s">
        <v>472</v>
      </c>
      <c r="T816" s="167">
        <v>0</v>
      </c>
      <c r="U816" s="167">
        <v>0</v>
      </c>
      <c r="V816" s="167">
        <v>0</v>
      </c>
      <c r="W816" s="48" t="str">
        <f t="shared" si="68"/>
        <v>BOSD</v>
      </c>
      <c r="X816" s="13" t="str">
        <f t="shared" si="69"/>
        <v>内蒙古电信</v>
      </c>
      <c r="Y816" s="37" t="str">
        <f t="shared" si="70"/>
        <v>0</v>
      </c>
      <c r="Z816" s="166"/>
      <c r="AL816" s="84"/>
      <c r="AN816"/>
    </row>
    <row r="817" spans="1:40" ht="14.25">
      <c r="A817" s="48" t="s">
        <v>228</v>
      </c>
      <c r="B817" s="48" t="s">
        <v>229</v>
      </c>
      <c r="C817" s="48" t="s">
        <v>195</v>
      </c>
      <c r="D817" s="48" t="s">
        <v>196</v>
      </c>
      <c r="E817" s="48" t="s">
        <v>146</v>
      </c>
      <c r="F817" s="48" t="s">
        <v>147</v>
      </c>
      <c r="G817" s="48" t="s">
        <v>15</v>
      </c>
      <c r="H817" s="48" t="s">
        <v>148</v>
      </c>
      <c r="I817" s="13"/>
      <c r="J817" s="13"/>
      <c r="K817" s="48" t="s">
        <v>120</v>
      </c>
      <c r="L817" s="48" t="s">
        <v>139</v>
      </c>
      <c r="M817" s="48" t="s">
        <v>140</v>
      </c>
      <c r="N817" s="13" t="s">
        <v>141</v>
      </c>
      <c r="O817" s="13"/>
      <c r="P817" s="13"/>
      <c r="Q817" s="13"/>
      <c r="R817" s="13"/>
      <c r="S817" s="48" t="s">
        <v>472</v>
      </c>
      <c r="T817" s="167">
        <v>0</v>
      </c>
      <c r="U817" s="167">
        <v>0</v>
      </c>
      <c r="V817" s="167">
        <v>0</v>
      </c>
      <c r="W817" s="48" t="str">
        <f t="shared" si="68"/>
        <v>BOSD</v>
      </c>
      <c r="X817" s="13" t="str">
        <f t="shared" si="69"/>
        <v>内蒙古电信</v>
      </c>
      <c r="Y817" s="37" t="str">
        <f t="shared" si="70"/>
        <v>0</v>
      </c>
      <c r="Z817" s="166"/>
      <c r="AL817" s="84"/>
      <c r="AN817"/>
    </row>
    <row r="818" spans="1:40" ht="14.25">
      <c r="A818" s="48" t="s">
        <v>228</v>
      </c>
      <c r="B818" s="48" t="s">
        <v>229</v>
      </c>
      <c r="C818" s="48" t="s">
        <v>195</v>
      </c>
      <c r="D818" s="48" t="s">
        <v>196</v>
      </c>
      <c r="E818" s="48" t="s">
        <v>184</v>
      </c>
      <c r="F818" s="48" t="s">
        <v>185</v>
      </c>
      <c r="G818" s="48" t="s">
        <v>15</v>
      </c>
      <c r="H818" s="48" t="s">
        <v>137</v>
      </c>
      <c r="I818" s="13"/>
      <c r="J818" s="13"/>
      <c r="K818" s="48" t="s">
        <v>120</v>
      </c>
      <c r="L818" s="48" t="s">
        <v>139</v>
      </c>
      <c r="M818" s="48" t="s">
        <v>140</v>
      </c>
      <c r="N818" s="13" t="s">
        <v>141</v>
      </c>
      <c r="O818" s="13"/>
      <c r="P818" s="13"/>
      <c r="Q818" s="13"/>
      <c r="R818" s="13"/>
      <c r="S818" s="48" t="s">
        <v>472</v>
      </c>
      <c r="T818" s="167">
        <v>0</v>
      </c>
      <c r="U818" s="167">
        <v>0</v>
      </c>
      <c r="V818" s="167">
        <v>0</v>
      </c>
      <c r="W818" s="48" t="str">
        <f t="shared" si="68"/>
        <v>BOSD</v>
      </c>
      <c r="X818" s="13" t="str">
        <f t="shared" si="69"/>
        <v>内蒙古电信</v>
      </c>
      <c r="Y818" s="37" t="str">
        <f t="shared" si="70"/>
        <v>0</v>
      </c>
      <c r="Z818" s="166"/>
      <c r="AL818" s="84"/>
      <c r="AN818"/>
    </row>
    <row r="819" spans="1:40" ht="14.25">
      <c r="A819" s="48" t="s">
        <v>228</v>
      </c>
      <c r="B819" s="48" t="s">
        <v>229</v>
      </c>
      <c r="C819" s="48" t="s">
        <v>188</v>
      </c>
      <c r="D819" s="48" t="s">
        <v>16</v>
      </c>
      <c r="E819" s="48" t="s">
        <v>135</v>
      </c>
      <c r="F819" s="48" t="s">
        <v>136</v>
      </c>
      <c r="G819" s="48" t="s">
        <v>10</v>
      </c>
      <c r="H819" s="48" t="s">
        <v>137</v>
      </c>
      <c r="I819" s="13"/>
      <c r="J819" s="13"/>
      <c r="K819" s="48" t="s">
        <v>120</v>
      </c>
      <c r="L819" s="48" t="s">
        <v>139</v>
      </c>
      <c r="M819" s="48" t="s">
        <v>140</v>
      </c>
      <c r="N819" s="13" t="s">
        <v>141</v>
      </c>
      <c r="O819" s="13"/>
      <c r="P819" s="13"/>
      <c r="Q819" s="13"/>
      <c r="R819" s="13"/>
      <c r="S819" s="48" t="s">
        <v>472</v>
      </c>
      <c r="T819" s="167">
        <v>0</v>
      </c>
      <c r="U819" s="167">
        <v>0</v>
      </c>
      <c r="V819" s="167">
        <v>0</v>
      </c>
      <c r="W819" s="48" t="str">
        <f t="shared" si="68"/>
        <v>BOSD</v>
      </c>
      <c r="X819" s="13" t="str">
        <f t="shared" si="69"/>
        <v>内蒙古电信</v>
      </c>
      <c r="Y819" s="37" t="str">
        <f t="shared" si="70"/>
        <v>0</v>
      </c>
      <c r="Z819" s="166"/>
      <c r="AL819" s="84"/>
      <c r="AN819"/>
    </row>
    <row r="820" spans="1:40" ht="14.25">
      <c r="A820" s="48" t="s">
        <v>230</v>
      </c>
      <c r="B820" s="48" t="s">
        <v>231</v>
      </c>
      <c r="C820" s="48" t="s">
        <v>188</v>
      </c>
      <c r="D820" s="48" t="s">
        <v>16</v>
      </c>
      <c r="E820" s="48" t="s">
        <v>135</v>
      </c>
      <c r="F820" s="48" t="s">
        <v>136</v>
      </c>
      <c r="G820" s="48" t="s">
        <v>10</v>
      </c>
      <c r="H820" s="48" t="s">
        <v>137</v>
      </c>
      <c r="I820" s="13"/>
      <c r="J820" s="13"/>
      <c r="K820" s="48" t="s">
        <v>120</v>
      </c>
      <c r="L820" s="48" t="s">
        <v>139</v>
      </c>
      <c r="M820" s="48" t="s">
        <v>140</v>
      </c>
      <c r="N820" s="13" t="s">
        <v>141</v>
      </c>
      <c r="O820" s="13"/>
      <c r="P820" s="13"/>
      <c r="Q820" s="13"/>
      <c r="R820" s="13"/>
      <c r="S820" s="48" t="s">
        <v>472</v>
      </c>
      <c r="T820" s="167">
        <v>0</v>
      </c>
      <c r="U820" s="167">
        <v>0</v>
      </c>
      <c r="V820" s="167">
        <v>0</v>
      </c>
      <c r="W820" s="48" t="str">
        <f t="shared" si="68"/>
        <v>BOSD</v>
      </c>
      <c r="X820" s="13" t="str">
        <f t="shared" si="69"/>
        <v>青海电信</v>
      </c>
      <c r="Y820" s="37" t="str">
        <f t="shared" si="70"/>
        <v>0</v>
      </c>
      <c r="Z820" s="166"/>
      <c r="AL820" s="84"/>
      <c r="AN820"/>
    </row>
    <row r="821" spans="1:40" ht="14.25">
      <c r="A821" s="48" t="s">
        <v>232</v>
      </c>
      <c r="B821" s="48" t="s">
        <v>231</v>
      </c>
      <c r="C821" s="48" t="s">
        <v>112</v>
      </c>
      <c r="D821" s="48" t="s">
        <v>113</v>
      </c>
      <c r="E821" s="48" t="s">
        <v>179</v>
      </c>
      <c r="F821" s="48" t="s">
        <v>153</v>
      </c>
      <c r="G821" s="48" t="s">
        <v>154</v>
      </c>
      <c r="H821" s="48" t="s">
        <v>173</v>
      </c>
      <c r="I821" s="13"/>
      <c r="J821" s="13"/>
      <c r="K821" s="48" t="s">
        <v>120</v>
      </c>
      <c r="L821" s="48" t="s">
        <v>139</v>
      </c>
      <c r="M821" s="48" t="s">
        <v>140</v>
      </c>
      <c r="N821" s="13" t="s">
        <v>141</v>
      </c>
      <c r="O821" s="13"/>
      <c r="P821" s="13"/>
      <c r="Q821" s="13"/>
      <c r="R821" s="13"/>
      <c r="S821" s="48" t="s">
        <v>472</v>
      </c>
      <c r="T821" s="167">
        <v>0</v>
      </c>
      <c r="U821" s="167">
        <v>0</v>
      </c>
      <c r="V821" s="167">
        <v>0</v>
      </c>
      <c r="W821" s="48" t="str">
        <f t="shared" si="68"/>
        <v>BOSD</v>
      </c>
      <c r="X821" s="13" t="str">
        <f t="shared" si="69"/>
        <v>青海联通</v>
      </c>
      <c r="Y821" s="37" t="str">
        <f t="shared" si="70"/>
        <v>0</v>
      </c>
      <c r="Z821" s="166"/>
      <c r="AL821" s="84"/>
      <c r="AN821"/>
    </row>
    <row r="822" spans="1:40" ht="14.25">
      <c r="A822" s="48" t="s">
        <v>233</v>
      </c>
      <c r="B822" s="48" t="s">
        <v>115</v>
      </c>
      <c r="C822" s="48" t="s">
        <v>188</v>
      </c>
      <c r="D822" s="48" t="s">
        <v>16</v>
      </c>
      <c r="E822" s="48" t="s">
        <v>135</v>
      </c>
      <c r="F822" s="48" t="s">
        <v>136</v>
      </c>
      <c r="G822" s="48" t="s">
        <v>10</v>
      </c>
      <c r="H822" s="48" t="s">
        <v>137</v>
      </c>
      <c r="I822" s="13"/>
      <c r="J822" s="13"/>
      <c r="K822" s="48" t="s">
        <v>120</v>
      </c>
      <c r="L822" s="48" t="s">
        <v>139</v>
      </c>
      <c r="M822" s="48" t="s">
        <v>140</v>
      </c>
      <c r="N822" s="13" t="s">
        <v>141</v>
      </c>
      <c r="O822" s="13"/>
      <c r="P822" s="13"/>
      <c r="Q822" s="13"/>
      <c r="R822" s="13"/>
      <c r="S822" s="48" t="s">
        <v>472</v>
      </c>
      <c r="T822" s="167">
        <v>0</v>
      </c>
      <c r="U822" s="167">
        <v>0</v>
      </c>
      <c r="V822" s="167">
        <v>0</v>
      </c>
      <c r="W822" s="48" t="str">
        <f t="shared" si="68"/>
        <v>BOSD</v>
      </c>
      <c r="X822" s="13" t="str">
        <f t="shared" si="69"/>
        <v>山东电信</v>
      </c>
      <c r="Y822" s="37" t="str">
        <f t="shared" si="70"/>
        <v>0</v>
      </c>
      <c r="Z822" s="166"/>
      <c r="AL822" s="84"/>
      <c r="AN822"/>
    </row>
    <row r="823" spans="1:40" ht="14.25">
      <c r="A823" s="48" t="s">
        <v>114</v>
      </c>
      <c r="B823" s="48" t="s">
        <v>115</v>
      </c>
      <c r="C823" s="48" t="s">
        <v>176</v>
      </c>
      <c r="D823" s="48" t="s">
        <v>177</v>
      </c>
      <c r="E823" s="48" t="s">
        <v>178</v>
      </c>
      <c r="F823" s="48" t="s">
        <v>177</v>
      </c>
      <c r="G823" s="48" t="s">
        <v>10</v>
      </c>
      <c r="H823" s="48" t="s">
        <v>41</v>
      </c>
      <c r="I823" s="13"/>
      <c r="J823" s="13"/>
      <c r="K823" s="48" t="s">
        <v>120</v>
      </c>
      <c r="L823" s="48" t="s">
        <v>139</v>
      </c>
      <c r="M823" s="48" t="s">
        <v>140</v>
      </c>
      <c r="N823" s="13" t="s">
        <v>141</v>
      </c>
      <c r="O823" s="13"/>
      <c r="P823" s="13"/>
      <c r="Q823" s="13"/>
      <c r="R823" s="13"/>
      <c r="S823" s="48" t="s">
        <v>472</v>
      </c>
      <c r="T823" s="167">
        <v>0</v>
      </c>
      <c r="U823" s="167">
        <v>0</v>
      </c>
      <c r="V823" s="167">
        <v>0</v>
      </c>
      <c r="W823" s="48" t="str">
        <f t="shared" si="68"/>
        <v>BOSD</v>
      </c>
      <c r="X823" s="13" t="str">
        <f t="shared" si="69"/>
        <v>山东联通</v>
      </c>
      <c r="Y823" s="37" t="str">
        <f t="shared" si="70"/>
        <v>0</v>
      </c>
      <c r="Z823" s="166"/>
      <c r="AL823" s="84"/>
      <c r="AN823"/>
    </row>
    <row r="824" spans="1:40" ht="14.25">
      <c r="A824" s="48" t="s">
        <v>114</v>
      </c>
      <c r="B824" s="48" t="s">
        <v>115</v>
      </c>
      <c r="C824" s="48" t="s">
        <v>112</v>
      </c>
      <c r="D824" s="48" t="s">
        <v>113</v>
      </c>
      <c r="E824" s="48" t="s">
        <v>179</v>
      </c>
      <c r="F824" s="48" t="s">
        <v>153</v>
      </c>
      <c r="G824" s="48" t="s">
        <v>154</v>
      </c>
      <c r="H824" s="48" t="s">
        <v>173</v>
      </c>
      <c r="I824" s="13"/>
      <c r="J824" s="13"/>
      <c r="K824" s="48" t="s">
        <v>120</v>
      </c>
      <c r="L824" s="48" t="s">
        <v>139</v>
      </c>
      <c r="M824" s="48" t="s">
        <v>140</v>
      </c>
      <c r="N824" s="13" t="s">
        <v>141</v>
      </c>
      <c r="O824" s="13"/>
      <c r="P824" s="13"/>
      <c r="Q824" s="13"/>
      <c r="R824" s="13"/>
      <c r="S824" s="48" t="s">
        <v>472</v>
      </c>
      <c r="T824" s="167">
        <v>0</v>
      </c>
      <c r="U824" s="167">
        <v>0</v>
      </c>
      <c r="V824" s="167">
        <v>0</v>
      </c>
      <c r="W824" s="48" t="str">
        <f t="shared" si="68"/>
        <v>BOSD</v>
      </c>
      <c r="X824" s="13" t="str">
        <f t="shared" si="69"/>
        <v>山东联通</v>
      </c>
      <c r="Y824" s="37" t="str">
        <f t="shared" si="70"/>
        <v>0</v>
      </c>
      <c r="Z824" s="166"/>
      <c r="AL824" s="84"/>
      <c r="AN824"/>
    </row>
    <row r="825" spans="1:40" ht="14.25">
      <c r="A825" s="48" t="s">
        <v>234</v>
      </c>
      <c r="B825" s="48" t="s">
        <v>235</v>
      </c>
      <c r="C825" s="48" t="s">
        <v>195</v>
      </c>
      <c r="D825" s="48" t="s">
        <v>196</v>
      </c>
      <c r="E825" s="48" t="s">
        <v>146</v>
      </c>
      <c r="F825" s="48" t="s">
        <v>147</v>
      </c>
      <c r="G825" s="48" t="s">
        <v>15</v>
      </c>
      <c r="H825" s="48" t="s">
        <v>148</v>
      </c>
      <c r="I825" s="13"/>
      <c r="J825" s="13"/>
      <c r="K825" s="48" t="s">
        <v>120</v>
      </c>
      <c r="L825" s="48" t="s">
        <v>139</v>
      </c>
      <c r="M825" s="48" t="s">
        <v>140</v>
      </c>
      <c r="N825" s="13" t="s">
        <v>141</v>
      </c>
      <c r="O825" s="13"/>
      <c r="P825" s="13"/>
      <c r="Q825" s="13"/>
      <c r="R825" s="13"/>
      <c r="S825" s="48" t="s">
        <v>472</v>
      </c>
      <c r="T825" s="167">
        <v>0</v>
      </c>
      <c r="U825" s="167">
        <v>0</v>
      </c>
      <c r="V825" s="167">
        <v>0</v>
      </c>
      <c r="W825" s="48" t="str">
        <f t="shared" si="68"/>
        <v>BOSD</v>
      </c>
      <c r="X825" s="13" t="str">
        <f t="shared" si="69"/>
        <v>山西电信</v>
      </c>
      <c r="Y825" s="37" t="str">
        <f t="shared" si="70"/>
        <v>0</v>
      </c>
      <c r="Z825" s="166"/>
      <c r="AL825" s="84"/>
      <c r="AN825"/>
    </row>
    <row r="826" spans="1:40" ht="14.25">
      <c r="A826" s="48" t="s">
        <v>234</v>
      </c>
      <c r="B826" s="48" t="s">
        <v>235</v>
      </c>
      <c r="C826" s="48" t="s">
        <v>195</v>
      </c>
      <c r="D826" s="48" t="s">
        <v>196</v>
      </c>
      <c r="E826" s="48" t="s">
        <v>170</v>
      </c>
      <c r="F826" s="48" t="s">
        <v>171</v>
      </c>
      <c r="G826" s="48" t="s">
        <v>15</v>
      </c>
      <c r="H826" s="48" t="s">
        <v>137</v>
      </c>
      <c r="I826" s="13"/>
      <c r="J826" s="13"/>
      <c r="K826" s="48" t="s">
        <v>120</v>
      </c>
      <c r="L826" s="48" t="s">
        <v>139</v>
      </c>
      <c r="M826" s="48" t="s">
        <v>140</v>
      </c>
      <c r="N826" s="13" t="s">
        <v>141</v>
      </c>
      <c r="O826" s="13"/>
      <c r="P826" s="13"/>
      <c r="Q826" s="13"/>
      <c r="R826" s="13"/>
      <c r="S826" s="48" t="s">
        <v>472</v>
      </c>
      <c r="T826" s="167">
        <v>0</v>
      </c>
      <c r="U826" s="167">
        <v>0</v>
      </c>
      <c r="V826" s="167">
        <v>0</v>
      </c>
      <c r="W826" s="48" t="str">
        <f t="shared" si="68"/>
        <v>BOSD</v>
      </c>
      <c r="X826" s="13" t="str">
        <f t="shared" si="69"/>
        <v>山西电信</v>
      </c>
      <c r="Y826" s="37" t="str">
        <f t="shared" si="70"/>
        <v>0</v>
      </c>
      <c r="Z826" s="166"/>
      <c r="AL826" s="84"/>
      <c r="AN826"/>
    </row>
    <row r="827" spans="1:40" ht="14.25">
      <c r="A827" s="48" t="s">
        <v>234</v>
      </c>
      <c r="B827" s="48" t="s">
        <v>235</v>
      </c>
      <c r="C827" s="48" t="s">
        <v>63</v>
      </c>
      <c r="D827" s="48" t="s">
        <v>64</v>
      </c>
      <c r="E827" s="48" t="s">
        <v>160</v>
      </c>
      <c r="F827" s="48" t="s">
        <v>161</v>
      </c>
      <c r="G827" s="48" t="s">
        <v>11</v>
      </c>
      <c r="H827" s="48" t="s">
        <v>98</v>
      </c>
      <c r="I827" s="13"/>
      <c r="J827" s="13"/>
      <c r="K827" s="48" t="s">
        <v>120</v>
      </c>
      <c r="L827" s="48" t="s">
        <v>139</v>
      </c>
      <c r="M827" s="48" t="s">
        <v>140</v>
      </c>
      <c r="N827" s="13" t="s">
        <v>141</v>
      </c>
      <c r="O827" s="13"/>
      <c r="P827" s="13"/>
      <c r="Q827" s="13"/>
      <c r="R827" s="13"/>
      <c r="S827" s="48" t="s">
        <v>472</v>
      </c>
      <c r="T827" s="167">
        <v>0</v>
      </c>
      <c r="U827" s="167">
        <v>0</v>
      </c>
      <c r="V827" s="167">
        <v>0</v>
      </c>
      <c r="W827" s="48" t="str">
        <f t="shared" si="68"/>
        <v>BOSD</v>
      </c>
      <c r="X827" s="13" t="str">
        <f t="shared" si="69"/>
        <v>山西电信</v>
      </c>
      <c r="Y827" s="37" t="str">
        <f t="shared" si="70"/>
        <v>0</v>
      </c>
      <c r="Z827" s="166"/>
      <c r="AL827" s="84"/>
      <c r="AN827"/>
    </row>
    <row r="828" spans="1:40" ht="14.25">
      <c r="A828" s="48" t="s">
        <v>234</v>
      </c>
      <c r="B828" s="48" t="s">
        <v>235</v>
      </c>
      <c r="C828" s="48" t="s">
        <v>63</v>
      </c>
      <c r="D828" s="48" t="s">
        <v>64</v>
      </c>
      <c r="E828" s="48" t="s">
        <v>135</v>
      </c>
      <c r="F828" s="48" t="s">
        <v>136</v>
      </c>
      <c r="G828" s="48" t="s">
        <v>10</v>
      </c>
      <c r="H828" s="48" t="s">
        <v>137</v>
      </c>
      <c r="I828" s="13"/>
      <c r="J828" s="13"/>
      <c r="K828" s="48" t="s">
        <v>120</v>
      </c>
      <c r="L828" s="48" t="s">
        <v>139</v>
      </c>
      <c r="M828" s="48" t="s">
        <v>140</v>
      </c>
      <c r="N828" s="13" t="s">
        <v>141</v>
      </c>
      <c r="O828" s="13"/>
      <c r="P828" s="13"/>
      <c r="Q828" s="13"/>
      <c r="R828" s="13"/>
      <c r="S828" s="48" t="s">
        <v>472</v>
      </c>
      <c r="T828" s="167">
        <v>0</v>
      </c>
      <c r="U828" s="167">
        <v>0</v>
      </c>
      <c r="V828" s="167">
        <v>0</v>
      </c>
      <c r="W828" s="48" t="str">
        <f t="shared" si="68"/>
        <v>BOSD</v>
      </c>
      <c r="X828" s="13" t="str">
        <f t="shared" si="69"/>
        <v>山西电信</v>
      </c>
      <c r="Y828" s="37" t="str">
        <f t="shared" si="70"/>
        <v>0</v>
      </c>
      <c r="Z828" s="166"/>
      <c r="AL828" s="84"/>
      <c r="AN828"/>
    </row>
    <row r="829" spans="1:40" ht="14.25">
      <c r="A829" s="48" t="s">
        <v>234</v>
      </c>
      <c r="B829" s="48" t="s">
        <v>235</v>
      </c>
      <c r="C829" s="48" t="s">
        <v>63</v>
      </c>
      <c r="D829" s="48" t="s">
        <v>64</v>
      </c>
      <c r="E829" s="48" t="s">
        <v>158</v>
      </c>
      <c r="F829" s="48" t="s">
        <v>150</v>
      </c>
      <c r="G829" s="48" t="s">
        <v>11</v>
      </c>
      <c r="H829" s="48" t="s">
        <v>159</v>
      </c>
      <c r="I829" s="13"/>
      <c r="J829" s="13"/>
      <c r="K829" s="48" t="s">
        <v>120</v>
      </c>
      <c r="L829" s="48" t="s">
        <v>139</v>
      </c>
      <c r="M829" s="48" t="s">
        <v>140</v>
      </c>
      <c r="N829" s="13" t="s">
        <v>141</v>
      </c>
      <c r="O829" s="13"/>
      <c r="P829" s="13"/>
      <c r="Q829" s="13"/>
      <c r="R829" s="13"/>
      <c r="S829" s="48" t="s">
        <v>472</v>
      </c>
      <c r="T829" s="167">
        <v>0</v>
      </c>
      <c r="U829" s="167">
        <v>0</v>
      </c>
      <c r="V829" s="167">
        <v>0</v>
      </c>
      <c r="W829" s="48" t="str">
        <f t="shared" si="68"/>
        <v>BOSD</v>
      </c>
      <c r="X829" s="13" t="str">
        <f t="shared" si="69"/>
        <v>山西电信</v>
      </c>
      <c r="Y829" s="37" t="str">
        <f t="shared" si="70"/>
        <v>0</v>
      </c>
      <c r="Z829" s="166"/>
      <c r="AL829" s="84"/>
      <c r="AN829"/>
    </row>
    <row r="830" spans="1:40" ht="14.25">
      <c r="A830" s="48" t="s">
        <v>234</v>
      </c>
      <c r="B830" s="48" t="s">
        <v>235</v>
      </c>
      <c r="C830" s="48" t="s">
        <v>63</v>
      </c>
      <c r="D830" s="48" t="s">
        <v>64</v>
      </c>
      <c r="E830" s="48" t="s">
        <v>167</v>
      </c>
      <c r="F830" s="48" t="s">
        <v>168</v>
      </c>
      <c r="G830" s="48" t="s">
        <v>164</v>
      </c>
      <c r="H830" s="48" t="s">
        <v>41</v>
      </c>
      <c r="I830" s="13"/>
      <c r="J830" s="13"/>
      <c r="K830" s="48" t="s">
        <v>120</v>
      </c>
      <c r="L830" s="48" t="s">
        <v>139</v>
      </c>
      <c r="M830" s="48" t="s">
        <v>140</v>
      </c>
      <c r="N830" s="13" t="s">
        <v>141</v>
      </c>
      <c r="O830" s="13"/>
      <c r="P830" s="13"/>
      <c r="Q830" s="13"/>
      <c r="R830" s="13"/>
      <c r="S830" s="48" t="s">
        <v>472</v>
      </c>
      <c r="T830" s="167">
        <v>0</v>
      </c>
      <c r="U830" s="167">
        <v>0</v>
      </c>
      <c r="V830" s="167">
        <v>0</v>
      </c>
      <c r="W830" s="48" t="str">
        <f t="shared" si="68"/>
        <v>BOSD</v>
      </c>
      <c r="X830" s="13" t="str">
        <f t="shared" si="69"/>
        <v>山西电信</v>
      </c>
      <c r="Y830" s="37" t="str">
        <f t="shared" si="70"/>
        <v>0</v>
      </c>
      <c r="Z830" s="166"/>
      <c r="AL830" s="84"/>
      <c r="AN830"/>
    </row>
    <row r="831" spans="1:40" ht="14.25">
      <c r="A831" s="48" t="s">
        <v>236</v>
      </c>
      <c r="B831" s="48" t="s">
        <v>14</v>
      </c>
      <c r="C831" s="48" t="s">
        <v>63</v>
      </c>
      <c r="D831" s="48" t="s">
        <v>157</v>
      </c>
      <c r="E831" s="48" t="s">
        <v>158</v>
      </c>
      <c r="F831" s="48" t="s">
        <v>150</v>
      </c>
      <c r="G831" s="48" t="s">
        <v>11</v>
      </c>
      <c r="H831" s="48" t="s">
        <v>159</v>
      </c>
      <c r="I831" s="13"/>
      <c r="J831" s="13"/>
      <c r="K831" s="48" t="s">
        <v>120</v>
      </c>
      <c r="L831" s="48" t="s">
        <v>139</v>
      </c>
      <c r="M831" s="48" t="s">
        <v>140</v>
      </c>
      <c r="N831" s="13" t="s">
        <v>141</v>
      </c>
      <c r="O831" s="13"/>
      <c r="P831" s="13"/>
      <c r="Q831" s="13"/>
      <c r="R831" s="13"/>
      <c r="S831" s="48" t="s">
        <v>472</v>
      </c>
      <c r="T831" s="167">
        <v>0</v>
      </c>
      <c r="U831" s="167">
        <v>0</v>
      </c>
      <c r="V831" s="167">
        <v>0</v>
      </c>
      <c r="W831" s="48" t="str">
        <f t="shared" si="68"/>
        <v>BOSD</v>
      </c>
      <c r="X831" s="13" t="str">
        <f t="shared" si="69"/>
        <v>山西移动</v>
      </c>
      <c r="Y831" s="37" t="str">
        <f t="shared" si="70"/>
        <v>0</v>
      </c>
      <c r="Z831" s="166"/>
      <c r="AL831" s="84"/>
      <c r="AN831"/>
    </row>
    <row r="832" spans="1:40" ht="14.25">
      <c r="A832" s="48" t="s">
        <v>236</v>
      </c>
      <c r="B832" s="48" t="s">
        <v>14</v>
      </c>
      <c r="C832" s="48" t="s">
        <v>63</v>
      </c>
      <c r="D832" s="48" t="s">
        <v>157</v>
      </c>
      <c r="E832" s="48" t="s">
        <v>218</v>
      </c>
      <c r="F832" s="48" t="s">
        <v>163</v>
      </c>
      <c r="G832" s="48" t="s">
        <v>164</v>
      </c>
      <c r="H832" s="48" t="s">
        <v>219</v>
      </c>
      <c r="I832" s="13"/>
      <c r="J832" s="13"/>
      <c r="K832" s="48" t="s">
        <v>120</v>
      </c>
      <c r="L832" s="48" t="s">
        <v>139</v>
      </c>
      <c r="M832" s="48" t="s">
        <v>140</v>
      </c>
      <c r="N832" s="13" t="s">
        <v>141</v>
      </c>
      <c r="O832" s="13"/>
      <c r="P832" s="13"/>
      <c r="Q832" s="13"/>
      <c r="R832" s="13"/>
      <c r="S832" s="48" t="s">
        <v>472</v>
      </c>
      <c r="T832" s="167">
        <v>0</v>
      </c>
      <c r="U832" s="167">
        <v>0</v>
      </c>
      <c r="V832" s="167">
        <v>0</v>
      </c>
      <c r="W832" s="48" t="str">
        <f t="shared" si="68"/>
        <v>BOSD</v>
      </c>
      <c r="X832" s="13" t="str">
        <f t="shared" si="69"/>
        <v>山西移动</v>
      </c>
      <c r="Y832" s="37" t="str">
        <f t="shared" si="70"/>
        <v>0</v>
      </c>
      <c r="Z832" s="166"/>
      <c r="AL832" s="84"/>
      <c r="AN832"/>
    </row>
    <row r="833" spans="1:40" ht="14.25">
      <c r="A833" s="48" t="s">
        <v>236</v>
      </c>
      <c r="B833" s="48" t="s">
        <v>14</v>
      </c>
      <c r="C833" s="48" t="s">
        <v>63</v>
      </c>
      <c r="D833" s="48" t="s">
        <v>157</v>
      </c>
      <c r="E833" s="48" t="s">
        <v>160</v>
      </c>
      <c r="F833" s="48" t="s">
        <v>161</v>
      </c>
      <c r="G833" s="48" t="s">
        <v>11</v>
      </c>
      <c r="H833" s="48" t="s">
        <v>98</v>
      </c>
      <c r="I833" s="13"/>
      <c r="J833" s="13"/>
      <c r="K833" s="48" t="s">
        <v>120</v>
      </c>
      <c r="L833" s="48" t="s">
        <v>139</v>
      </c>
      <c r="M833" s="48" t="s">
        <v>140</v>
      </c>
      <c r="N833" s="13" t="s">
        <v>141</v>
      </c>
      <c r="O833" s="13"/>
      <c r="P833" s="13"/>
      <c r="Q833" s="13"/>
      <c r="R833" s="13"/>
      <c r="S833" s="48" t="s">
        <v>472</v>
      </c>
      <c r="T833" s="167">
        <v>0</v>
      </c>
      <c r="U833" s="167">
        <v>0</v>
      </c>
      <c r="V833" s="167">
        <v>0</v>
      </c>
      <c r="W833" s="48" t="str">
        <f t="shared" si="68"/>
        <v>BOSD</v>
      </c>
      <c r="X833" s="13" t="str">
        <f t="shared" si="69"/>
        <v>山西移动</v>
      </c>
      <c r="Y833" s="37" t="str">
        <f t="shared" si="70"/>
        <v>0</v>
      </c>
      <c r="Z833" s="166"/>
      <c r="AL833" s="84"/>
      <c r="AN833"/>
    </row>
    <row r="834" spans="1:40" ht="14.25">
      <c r="A834" s="48" t="s">
        <v>236</v>
      </c>
      <c r="B834" s="48" t="s">
        <v>14</v>
      </c>
      <c r="C834" s="48" t="s">
        <v>63</v>
      </c>
      <c r="D834" s="48" t="s">
        <v>157</v>
      </c>
      <c r="E834" s="48" t="s">
        <v>162</v>
      </c>
      <c r="F834" s="48" t="s">
        <v>163</v>
      </c>
      <c r="G834" s="48" t="s">
        <v>164</v>
      </c>
      <c r="H834" s="48" t="s">
        <v>137</v>
      </c>
      <c r="I834" s="13"/>
      <c r="J834" s="13"/>
      <c r="K834" s="48" t="s">
        <v>120</v>
      </c>
      <c r="L834" s="48" t="s">
        <v>139</v>
      </c>
      <c r="M834" s="48" t="s">
        <v>140</v>
      </c>
      <c r="N834" s="13" t="s">
        <v>141</v>
      </c>
      <c r="O834" s="13"/>
      <c r="P834" s="13"/>
      <c r="Q834" s="13"/>
      <c r="R834" s="13"/>
      <c r="S834" s="48" t="s">
        <v>472</v>
      </c>
      <c r="T834" s="167">
        <v>0</v>
      </c>
      <c r="U834" s="167">
        <v>0</v>
      </c>
      <c r="V834" s="167">
        <v>0</v>
      </c>
      <c r="W834" s="48" t="str">
        <f t="shared" ref="W834:W897" si="71">IFERROR(IF(G834="CRM_CUI",G834,(IF(G834="CRM_CMI",G834,MID(G834,1,FIND("_",G834)-1)))),G834)</f>
        <v>BOSD</v>
      </c>
      <c r="X834" s="13" t="str">
        <f t="shared" ref="X834:X897" si="72">MID(A834,5,LEN(A834)-4)</f>
        <v>山西移动</v>
      </c>
      <c r="Y834" s="37" t="str">
        <f t="shared" ref="Y834:Y897" si="73">IF(N834=O834,IF(N834="","0","1"),IF(N834=P834,IF(N834="","0","1"),IF(O834=P834,IF(O834="","0","1"),IF(N834="","0","0"))))</f>
        <v>0</v>
      </c>
      <c r="Z834" s="166"/>
      <c r="AL834" s="84"/>
      <c r="AN834"/>
    </row>
    <row r="835" spans="1:40" ht="14.25">
      <c r="A835" s="48" t="s">
        <v>236</v>
      </c>
      <c r="B835" s="48" t="s">
        <v>14</v>
      </c>
      <c r="C835" s="48" t="s">
        <v>165</v>
      </c>
      <c r="D835" s="48" t="s">
        <v>166</v>
      </c>
      <c r="E835" s="48" t="s">
        <v>167</v>
      </c>
      <c r="F835" s="48" t="s">
        <v>168</v>
      </c>
      <c r="G835" s="48" t="s">
        <v>164</v>
      </c>
      <c r="H835" s="48" t="s">
        <v>41</v>
      </c>
      <c r="I835" s="13"/>
      <c r="J835" s="13"/>
      <c r="K835" s="48" t="s">
        <v>120</v>
      </c>
      <c r="L835" s="48" t="s">
        <v>139</v>
      </c>
      <c r="M835" s="48" t="s">
        <v>140</v>
      </c>
      <c r="N835" s="13" t="s">
        <v>141</v>
      </c>
      <c r="O835" s="13"/>
      <c r="P835" s="13"/>
      <c r="Q835" s="13"/>
      <c r="R835" s="13"/>
      <c r="S835" s="48" t="s">
        <v>472</v>
      </c>
      <c r="T835" s="167">
        <v>0</v>
      </c>
      <c r="U835" s="167">
        <v>0</v>
      </c>
      <c r="V835" s="167">
        <v>0</v>
      </c>
      <c r="W835" s="48" t="str">
        <f t="shared" si="71"/>
        <v>BOSD</v>
      </c>
      <c r="X835" s="13" t="str">
        <f t="shared" si="72"/>
        <v>山西移动</v>
      </c>
      <c r="Y835" s="37" t="str">
        <f t="shared" si="73"/>
        <v>0</v>
      </c>
      <c r="Z835" s="166"/>
      <c r="AL835" s="84"/>
      <c r="AN835"/>
    </row>
    <row r="836" spans="1:40" ht="14.25">
      <c r="A836" s="48" t="s">
        <v>236</v>
      </c>
      <c r="B836" s="48" t="s">
        <v>14</v>
      </c>
      <c r="C836" s="48" t="s">
        <v>169</v>
      </c>
      <c r="D836" s="48" t="s">
        <v>145</v>
      </c>
      <c r="E836" s="48" t="s">
        <v>170</v>
      </c>
      <c r="F836" s="48" t="s">
        <v>171</v>
      </c>
      <c r="G836" s="48" t="s">
        <v>15</v>
      </c>
      <c r="H836" s="48" t="s">
        <v>137</v>
      </c>
      <c r="I836" s="13"/>
      <c r="J836" s="13"/>
      <c r="K836" s="48" t="s">
        <v>120</v>
      </c>
      <c r="L836" s="48" t="s">
        <v>139</v>
      </c>
      <c r="M836" s="48" t="s">
        <v>140</v>
      </c>
      <c r="N836" s="13" t="s">
        <v>141</v>
      </c>
      <c r="O836" s="13"/>
      <c r="P836" s="13"/>
      <c r="Q836" s="13"/>
      <c r="R836" s="13"/>
      <c r="S836" s="48" t="s">
        <v>472</v>
      </c>
      <c r="T836" s="167">
        <v>0</v>
      </c>
      <c r="U836" s="167">
        <v>0</v>
      </c>
      <c r="V836" s="167">
        <v>0</v>
      </c>
      <c r="W836" s="48" t="str">
        <f t="shared" si="71"/>
        <v>BOSD</v>
      </c>
      <c r="X836" s="13" t="str">
        <f t="shared" si="72"/>
        <v>山西移动</v>
      </c>
      <c r="Y836" s="37" t="str">
        <f t="shared" si="73"/>
        <v>0</v>
      </c>
      <c r="Z836" s="166"/>
      <c r="AL836" s="84"/>
      <c r="AN836"/>
    </row>
    <row r="837" spans="1:40" ht="14.25">
      <c r="A837" s="48" t="s">
        <v>236</v>
      </c>
      <c r="B837" s="48" t="s">
        <v>14</v>
      </c>
      <c r="C837" s="48" t="s">
        <v>169</v>
      </c>
      <c r="D837" s="48" t="s">
        <v>145</v>
      </c>
      <c r="E837" s="48" t="s">
        <v>204</v>
      </c>
      <c r="F837" s="48" t="s">
        <v>205</v>
      </c>
      <c r="G837" s="48" t="s">
        <v>15</v>
      </c>
      <c r="H837" s="48" t="s">
        <v>98</v>
      </c>
      <c r="I837" s="13"/>
      <c r="J837" s="13"/>
      <c r="K837" s="48" t="s">
        <v>120</v>
      </c>
      <c r="L837" s="48" t="s">
        <v>139</v>
      </c>
      <c r="M837" s="48" t="s">
        <v>140</v>
      </c>
      <c r="N837" s="13" t="s">
        <v>141</v>
      </c>
      <c r="O837" s="13"/>
      <c r="P837" s="13"/>
      <c r="Q837" s="13"/>
      <c r="R837" s="13"/>
      <c r="S837" s="48" t="s">
        <v>472</v>
      </c>
      <c r="T837" s="167">
        <v>0</v>
      </c>
      <c r="U837" s="167">
        <v>0</v>
      </c>
      <c r="V837" s="167">
        <v>0</v>
      </c>
      <c r="W837" s="48" t="str">
        <f t="shared" si="71"/>
        <v>BOSD</v>
      </c>
      <c r="X837" s="13" t="str">
        <f t="shared" si="72"/>
        <v>山西移动</v>
      </c>
      <c r="Y837" s="37" t="str">
        <f t="shared" si="73"/>
        <v>0</v>
      </c>
      <c r="Z837" s="166"/>
      <c r="AL837" s="84"/>
      <c r="AN837"/>
    </row>
    <row r="838" spans="1:40" ht="14.25">
      <c r="A838" s="48" t="s">
        <v>236</v>
      </c>
      <c r="B838" s="48" t="s">
        <v>14</v>
      </c>
      <c r="C838" s="48" t="s">
        <v>169</v>
      </c>
      <c r="D838" s="48" t="s">
        <v>145</v>
      </c>
      <c r="E838" s="48" t="s">
        <v>202</v>
      </c>
      <c r="F838" s="48" t="s">
        <v>203</v>
      </c>
      <c r="G838" s="48" t="s">
        <v>15</v>
      </c>
      <c r="H838" s="48" t="s">
        <v>98</v>
      </c>
      <c r="I838" s="13"/>
      <c r="J838" s="13"/>
      <c r="K838" s="48" t="s">
        <v>120</v>
      </c>
      <c r="L838" s="48" t="s">
        <v>139</v>
      </c>
      <c r="M838" s="48" t="s">
        <v>140</v>
      </c>
      <c r="N838" s="13" t="s">
        <v>141</v>
      </c>
      <c r="O838" s="13"/>
      <c r="P838" s="13"/>
      <c r="Q838" s="13"/>
      <c r="R838" s="13"/>
      <c r="S838" s="48" t="s">
        <v>472</v>
      </c>
      <c r="T838" s="167">
        <v>0</v>
      </c>
      <c r="U838" s="167">
        <v>0</v>
      </c>
      <c r="V838" s="167">
        <v>0</v>
      </c>
      <c r="W838" s="48" t="str">
        <f t="shared" si="71"/>
        <v>BOSD</v>
      </c>
      <c r="X838" s="13" t="str">
        <f t="shared" si="72"/>
        <v>山西移动</v>
      </c>
      <c r="Y838" s="37" t="str">
        <f t="shared" si="73"/>
        <v>0</v>
      </c>
      <c r="Z838" s="166"/>
      <c r="AL838" s="84"/>
      <c r="AN838"/>
    </row>
    <row r="839" spans="1:40" ht="14.25">
      <c r="A839" s="48" t="s">
        <v>236</v>
      </c>
      <c r="B839" s="48" t="s">
        <v>14</v>
      </c>
      <c r="C839" s="48" t="s">
        <v>169</v>
      </c>
      <c r="D839" s="48" t="s">
        <v>145</v>
      </c>
      <c r="E839" s="48" t="s">
        <v>184</v>
      </c>
      <c r="F839" s="48" t="s">
        <v>185</v>
      </c>
      <c r="G839" s="48" t="s">
        <v>15</v>
      </c>
      <c r="H839" s="48" t="s">
        <v>137</v>
      </c>
      <c r="I839" s="13"/>
      <c r="J839" s="13"/>
      <c r="K839" s="48" t="s">
        <v>120</v>
      </c>
      <c r="L839" s="48" t="s">
        <v>139</v>
      </c>
      <c r="M839" s="48" t="s">
        <v>140</v>
      </c>
      <c r="N839" s="13" t="s">
        <v>141</v>
      </c>
      <c r="O839" s="13"/>
      <c r="P839" s="13"/>
      <c r="Q839" s="13"/>
      <c r="R839" s="13"/>
      <c r="S839" s="48" t="s">
        <v>472</v>
      </c>
      <c r="T839" s="167">
        <v>0</v>
      </c>
      <c r="U839" s="167">
        <v>0</v>
      </c>
      <c r="V839" s="167">
        <v>0</v>
      </c>
      <c r="W839" s="48" t="str">
        <f t="shared" si="71"/>
        <v>BOSD</v>
      </c>
      <c r="X839" s="13" t="str">
        <f t="shared" si="72"/>
        <v>山西移动</v>
      </c>
      <c r="Y839" s="37" t="str">
        <f t="shared" si="73"/>
        <v>0</v>
      </c>
      <c r="Z839" s="166"/>
      <c r="AL839" s="84"/>
      <c r="AN839"/>
    </row>
    <row r="840" spans="1:40" ht="14.25">
      <c r="A840" s="48" t="s">
        <v>236</v>
      </c>
      <c r="B840" s="48" t="s">
        <v>14</v>
      </c>
      <c r="C840" s="48" t="s">
        <v>169</v>
      </c>
      <c r="D840" s="48" t="s">
        <v>145</v>
      </c>
      <c r="E840" s="48" t="s">
        <v>206</v>
      </c>
      <c r="F840" s="48" t="s">
        <v>207</v>
      </c>
      <c r="G840" s="48" t="s">
        <v>15</v>
      </c>
      <c r="H840" s="48" t="s">
        <v>98</v>
      </c>
      <c r="I840" s="13"/>
      <c r="J840" s="13"/>
      <c r="K840" s="48" t="s">
        <v>120</v>
      </c>
      <c r="L840" s="48" t="s">
        <v>139</v>
      </c>
      <c r="M840" s="48" t="s">
        <v>140</v>
      </c>
      <c r="N840" s="13" t="s">
        <v>141</v>
      </c>
      <c r="O840" s="13"/>
      <c r="P840" s="13"/>
      <c r="Q840" s="13"/>
      <c r="R840" s="13"/>
      <c r="S840" s="48" t="s">
        <v>472</v>
      </c>
      <c r="T840" s="167">
        <v>0</v>
      </c>
      <c r="U840" s="167">
        <v>0</v>
      </c>
      <c r="V840" s="167">
        <v>0</v>
      </c>
      <c r="W840" s="48" t="str">
        <f t="shared" si="71"/>
        <v>BOSD</v>
      </c>
      <c r="X840" s="13" t="str">
        <f t="shared" si="72"/>
        <v>山西移动</v>
      </c>
      <c r="Y840" s="37" t="str">
        <f t="shared" si="73"/>
        <v>0</v>
      </c>
      <c r="Z840" s="166"/>
      <c r="AL840" s="84"/>
      <c r="AN840"/>
    </row>
    <row r="841" spans="1:40" ht="14.25">
      <c r="A841" s="48" t="s">
        <v>236</v>
      </c>
      <c r="B841" s="48" t="s">
        <v>14</v>
      </c>
      <c r="C841" s="48" t="s">
        <v>169</v>
      </c>
      <c r="D841" s="48" t="s">
        <v>145</v>
      </c>
      <c r="E841" s="48" t="s">
        <v>200</v>
      </c>
      <c r="F841" s="48" t="s">
        <v>201</v>
      </c>
      <c r="G841" s="48" t="s">
        <v>15</v>
      </c>
      <c r="H841" s="48" t="s">
        <v>98</v>
      </c>
      <c r="I841" s="13"/>
      <c r="J841" s="13"/>
      <c r="K841" s="48" t="s">
        <v>120</v>
      </c>
      <c r="L841" s="48" t="s">
        <v>139</v>
      </c>
      <c r="M841" s="48" t="s">
        <v>140</v>
      </c>
      <c r="N841" s="13" t="s">
        <v>141</v>
      </c>
      <c r="O841" s="13"/>
      <c r="P841" s="13"/>
      <c r="Q841" s="13"/>
      <c r="R841" s="13"/>
      <c r="S841" s="48" t="s">
        <v>472</v>
      </c>
      <c r="T841" s="167">
        <v>0</v>
      </c>
      <c r="U841" s="167">
        <v>0</v>
      </c>
      <c r="V841" s="167">
        <v>0</v>
      </c>
      <c r="W841" s="48" t="str">
        <f t="shared" si="71"/>
        <v>BOSD</v>
      </c>
      <c r="X841" s="13" t="str">
        <f t="shared" si="72"/>
        <v>山西移动</v>
      </c>
      <c r="Y841" s="37" t="str">
        <f t="shared" si="73"/>
        <v>0</v>
      </c>
      <c r="Z841" s="166"/>
      <c r="AL841" s="84"/>
      <c r="AN841"/>
    </row>
    <row r="842" spans="1:40" ht="14.25">
      <c r="A842" s="48" t="s">
        <v>236</v>
      </c>
      <c r="B842" s="48" t="s">
        <v>14</v>
      </c>
      <c r="C842" s="48" t="s">
        <v>169</v>
      </c>
      <c r="D842" s="48" t="s">
        <v>145</v>
      </c>
      <c r="E842" s="48" t="s">
        <v>146</v>
      </c>
      <c r="F842" s="48" t="s">
        <v>147</v>
      </c>
      <c r="G842" s="48" t="s">
        <v>15</v>
      </c>
      <c r="H842" s="48" t="s">
        <v>148</v>
      </c>
      <c r="I842" s="13"/>
      <c r="J842" s="13"/>
      <c r="K842" s="48" t="s">
        <v>120</v>
      </c>
      <c r="L842" s="48" t="s">
        <v>139</v>
      </c>
      <c r="M842" s="48" t="s">
        <v>140</v>
      </c>
      <c r="N842" s="13" t="s">
        <v>141</v>
      </c>
      <c r="O842" s="13"/>
      <c r="P842" s="13"/>
      <c r="Q842" s="13"/>
      <c r="R842" s="13"/>
      <c r="S842" s="48" t="s">
        <v>472</v>
      </c>
      <c r="T842" s="167">
        <v>0</v>
      </c>
      <c r="U842" s="167">
        <v>0</v>
      </c>
      <c r="V842" s="167">
        <v>0</v>
      </c>
      <c r="W842" s="48" t="str">
        <f t="shared" si="71"/>
        <v>BOSD</v>
      </c>
      <c r="X842" s="13" t="str">
        <f t="shared" si="72"/>
        <v>山西移动</v>
      </c>
      <c r="Y842" s="37" t="str">
        <f t="shared" si="73"/>
        <v>0</v>
      </c>
      <c r="Z842" s="166"/>
      <c r="AL842" s="84"/>
      <c r="AN842"/>
    </row>
    <row r="843" spans="1:40" ht="14.25">
      <c r="A843" s="48" t="s">
        <v>236</v>
      </c>
      <c r="B843" s="48" t="s">
        <v>14</v>
      </c>
      <c r="C843" s="48" t="s">
        <v>94</v>
      </c>
      <c r="D843" s="48" t="s">
        <v>95</v>
      </c>
      <c r="E843" s="48" t="s">
        <v>179</v>
      </c>
      <c r="F843" s="48" t="s">
        <v>153</v>
      </c>
      <c r="G843" s="48" t="s">
        <v>154</v>
      </c>
      <c r="H843" s="48" t="s">
        <v>173</v>
      </c>
      <c r="I843" s="13"/>
      <c r="J843" s="13"/>
      <c r="K843" s="48" t="s">
        <v>120</v>
      </c>
      <c r="L843" s="48" t="s">
        <v>139</v>
      </c>
      <c r="M843" s="48" t="s">
        <v>140</v>
      </c>
      <c r="N843" s="13" t="s">
        <v>141</v>
      </c>
      <c r="O843" s="13"/>
      <c r="P843" s="13"/>
      <c r="Q843" s="13"/>
      <c r="R843" s="13"/>
      <c r="S843" s="48" t="s">
        <v>472</v>
      </c>
      <c r="T843" s="167">
        <v>0</v>
      </c>
      <c r="U843" s="167">
        <v>0</v>
      </c>
      <c r="V843" s="167">
        <v>0</v>
      </c>
      <c r="W843" s="48" t="str">
        <f t="shared" si="71"/>
        <v>BOSD</v>
      </c>
      <c r="X843" s="13" t="str">
        <f t="shared" si="72"/>
        <v>山西移动</v>
      </c>
      <c r="Y843" s="37" t="str">
        <f t="shared" si="73"/>
        <v>0</v>
      </c>
      <c r="Z843" s="166"/>
      <c r="AL843" s="84"/>
      <c r="AN843"/>
    </row>
    <row r="844" spans="1:40" ht="14.25">
      <c r="A844" s="48" t="s">
        <v>237</v>
      </c>
      <c r="B844" s="48" t="s">
        <v>238</v>
      </c>
      <c r="C844" s="48" t="s">
        <v>195</v>
      </c>
      <c r="D844" s="48" t="s">
        <v>196</v>
      </c>
      <c r="E844" s="48" t="s">
        <v>206</v>
      </c>
      <c r="F844" s="48" t="s">
        <v>207</v>
      </c>
      <c r="G844" s="48" t="s">
        <v>15</v>
      </c>
      <c r="H844" s="48" t="s">
        <v>98</v>
      </c>
      <c r="I844" s="13"/>
      <c r="J844" s="13"/>
      <c r="K844" s="48" t="s">
        <v>120</v>
      </c>
      <c r="L844" s="48" t="s">
        <v>139</v>
      </c>
      <c r="M844" s="48" t="s">
        <v>140</v>
      </c>
      <c r="N844" s="13" t="s">
        <v>141</v>
      </c>
      <c r="O844" s="13"/>
      <c r="P844" s="13"/>
      <c r="Q844" s="13"/>
      <c r="R844" s="13"/>
      <c r="S844" s="48" t="s">
        <v>472</v>
      </c>
      <c r="T844" s="167">
        <v>0</v>
      </c>
      <c r="U844" s="167">
        <v>0</v>
      </c>
      <c r="V844" s="167">
        <v>0</v>
      </c>
      <c r="W844" s="48" t="str">
        <f t="shared" si="71"/>
        <v>BOSD</v>
      </c>
      <c r="X844" s="13" t="str">
        <f t="shared" si="72"/>
        <v>上海电信</v>
      </c>
      <c r="Y844" s="37" t="str">
        <f t="shared" si="73"/>
        <v>0</v>
      </c>
      <c r="Z844" s="166"/>
      <c r="AL844" s="84"/>
      <c r="AN844"/>
    </row>
    <row r="845" spans="1:40" ht="14.25">
      <c r="A845" s="48" t="s">
        <v>237</v>
      </c>
      <c r="B845" s="48" t="s">
        <v>238</v>
      </c>
      <c r="C845" s="48" t="s">
        <v>195</v>
      </c>
      <c r="D845" s="48" t="s">
        <v>196</v>
      </c>
      <c r="E845" s="48" t="s">
        <v>146</v>
      </c>
      <c r="F845" s="48" t="s">
        <v>147</v>
      </c>
      <c r="G845" s="48" t="s">
        <v>15</v>
      </c>
      <c r="H845" s="48" t="s">
        <v>148</v>
      </c>
      <c r="I845" s="13"/>
      <c r="J845" s="13"/>
      <c r="K845" s="48" t="s">
        <v>120</v>
      </c>
      <c r="L845" s="48" t="s">
        <v>139</v>
      </c>
      <c r="M845" s="48" t="s">
        <v>140</v>
      </c>
      <c r="N845" s="13" t="s">
        <v>141</v>
      </c>
      <c r="O845" s="13"/>
      <c r="P845" s="13"/>
      <c r="Q845" s="13"/>
      <c r="R845" s="13"/>
      <c r="S845" s="48" t="s">
        <v>472</v>
      </c>
      <c r="T845" s="167">
        <v>0</v>
      </c>
      <c r="U845" s="167">
        <v>0</v>
      </c>
      <c r="V845" s="167">
        <v>0</v>
      </c>
      <c r="W845" s="48" t="str">
        <f t="shared" si="71"/>
        <v>BOSD</v>
      </c>
      <c r="X845" s="13" t="str">
        <f t="shared" si="72"/>
        <v>上海电信</v>
      </c>
      <c r="Y845" s="37" t="str">
        <f t="shared" si="73"/>
        <v>0</v>
      </c>
      <c r="Z845" s="166"/>
      <c r="AL845" s="84"/>
      <c r="AN845"/>
    </row>
    <row r="846" spans="1:40" ht="14.25">
      <c r="A846" s="48" t="s">
        <v>237</v>
      </c>
      <c r="B846" s="48" t="s">
        <v>238</v>
      </c>
      <c r="C846" s="48" t="s">
        <v>195</v>
      </c>
      <c r="D846" s="48" t="s">
        <v>196</v>
      </c>
      <c r="E846" s="48" t="s">
        <v>184</v>
      </c>
      <c r="F846" s="48" t="s">
        <v>185</v>
      </c>
      <c r="G846" s="48" t="s">
        <v>15</v>
      </c>
      <c r="H846" s="48" t="s">
        <v>137</v>
      </c>
      <c r="I846" s="13"/>
      <c r="J846" s="13"/>
      <c r="K846" s="48" t="s">
        <v>120</v>
      </c>
      <c r="L846" s="48" t="s">
        <v>139</v>
      </c>
      <c r="M846" s="48" t="s">
        <v>140</v>
      </c>
      <c r="N846" s="13" t="s">
        <v>141</v>
      </c>
      <c r="O846" s="13"/>
      <c r="P846" s="13"/>
      <c r="Q846" s="13"/>
      <c r="R846" s="13"/>
      <c r="S846" s="48" t="s">
        <v>472</v>
      </c>
      <c r="T846" s="167">
        <v>0</v>
      </c>
      <c r="U846" s="167">
        <v>0</v>
      </c>
      <c r="V846" s="167">
        <v>0</v>
      </c>
      <c r="W846" s="48" t="str">
        <f t="shared" si="71"/>
        <v>BOSD</v>
      </c>
      <c r="X846" s="13" t="str">
        <f t="shared" si="72"/>
        <v>上海电信</v>
      </c>
      <c r="Y846" s="37" t="str">
        <f t="shared" si="73"/>
        <v>0</v>
      </c>
      <c r="Z846" s="166"/>
      <c r="AL846" s="84"/>
      <c r="AN846"/>
    </row>
    <row r="847" spans="1:40" ht="14.25">
      <c r="A847" s="48" t="s">
        <v>237</v>
      </c>
      <c r="B847" s="48" t="s">
        <v>238</v>
      </c>
      <c r="C847" s="48" t="s">
        <v>195</v>
      </c>
      <c r="D847" s="48" t="s">
        <v>196</v>
      </c>
      <c r="E847" s="48" t="s">
        <v>170</v>
      </c>
      <c r="F847" s="48" t="s">
        <v>171</v>
      </c>
      <c r="G847" s="48" t="s">
        <v>15</v>
      </c>
      <c r="H847" s="48" t="s">
        <v>137</v>
      </c>
      <c r="I847" s="13"/>
      <c r="J847" s="13"/>
      <c r="K847" s="48" t="s">
        <v>120</v>
      </c>
      <c r="L847" s="48" t="s">
        <v>139</v>
      </c>
      <c r="M847" s="48" t="s">
        <v>140</v>
      </c>
      <c r="N847" s="13" t="s">
        <v>141</v>
      </c>
      <c r="O847" s="13"/>
      <c r="P847" s="13"/>
      <c r="Q847" s="13"/>
      <c r="R847" s="13"/>
      <c r="S847" s="48" t="s">
        <v>472</v>
      </c>
      <c r="T847" s="167">
        <v>0</v>
      </c>
      <c r="U847" s="167">
        <v>0</v>
      </c>
      <c r="V847" s="167">
        <v>0</v>
      </c>
      <c r="W847" s="48" t="str">
        <f t="shared" si="71"/>
        <v>BOSD</v>
      </c>
      <c r="X847" s="13" t="str">
        <f t="shared" si="72"/>
        <v>上海电信</v>
      </c>
      <c r="Y847" s="37" t="str">
        <f t="shared" si="73"/>
        <v>0</v>
      </c>
      <c r="Z847" s="166"/>
      <c r="AL847" s="84"/>
      <c r="AN847"/>
    </row>
    <row r="848" spans="1:40" ht="14.25">
      <c r="A848" s="48" t="s">
        <v>237</v>
      </c>
      <c r="B848" s="48" t="s">
        <v>238</v>
      </c>
      <c r="C848" s="48" t="s">
        <v>195</v>
      </c>
      <c r="D848" s="48" t="s">
        <v>196</v>
      </c>
      <c r="E848" s="48" t="s">
        <v>200</v>
      </c>
      <c r="F848" s="48" t="s">
        <v>201</v>
      </c>
      <c r="G848" s="48" t="s">
        <v>15</v>
      </c>
      <c r="H848" s="48" t="s">
        <v>98</v>
      </c>
      <c r="I848" s="13"/>
      <c r="J848" s="13"/>
      <c r="K848" s="48" t="s">
        <v>120</v>
      </c>
      <c r="L848" s="48" t="s">
        <v>139</v>
      </c>
      <c r="M848" s="48" t="s">
        <v>140</v>
      </c>
      <c r="N848" s="13" t="s">
        <v>141</v>
      </c>
      <c r="O848" s="13"/>
      <c r="P848" s="13"/>
      <c r="Q848" s="13"/>
      <c r="R848" s="13"/>
      <c r="S848" s="48" t="s">
        <v>472</v>
      </c>
      <c r="T848" s="167">
        <v>0</v>
      </c>
      <c r="U848" s="167">
        <v>0</v>
      </c>
      <c r="V848" s="167">
        <v>0</v>
      </c>
      <c r="W848" s="48" t="str">
        <f t="shared" si="71"/>
        <v>BOSD</v>
      </c>
      <c r="X848" s="13" t="str">
        <f t="shared" si="72"/>
        <v>上海电信</v>
      </c>
      <c r="Y848" s="37" t="str">
        <f t="shared" si="73"/>
        <v>0</v>
      </c>
      <c r="Z848" s="166"/>
      <c r="AL848" s="84"/>
      <c r="AN848"/>
    </row>
    <row r="849" spans="1:40" ht="14.25">
      <c r="A849" s="48" t="s">
        <v>118</v>
      </c>
      <c r="B849" s="48" t="s">
        <v>119</v>
      </c>
      <c r="C849" s="48" t="s">
        <v>63</v>
      </c>
      <c r="D849" s="48" t="s">
        <v>64</v>
      </c>
      <c r="E849" s="48" t="s">
        <v>149</v>
      </c>
      <c r="F849" s="48" t="s">
        <v>150</v>
      </c>
      <c r="G849" s="48" t="s">
        <v>11</v>
      </c>
      <c r="H849" s="48" t="s">
        <v>151</v>
      </c>
      <c r="I849" s="13"/>
      <c r="J849" s="13"/>
      <c r="K849" s="48" t="s">
        <v>120</v>
      </c>
      <c r="L849" s="48" t="s">
        <v>139</v>
      </c>
      <c r="M849" s="48" t="s">
        <v>140</v>
      </c>
      <c r="N849" s="13" t="s">
        <v>141</v>
      </c>
      <c r="O849" s="13"/>
      <c r="P849" s="13"/>
      <c r="Q849" s="13"/>
      <c r="R849" s="13"/>
      <c r="S849" s="48" t="s">
        <v>472</v>
      </c>
      <c r="T849" s="167">
        <v>0</v>
      </c>
      <c r="U849" s="167">
        <v>0</v>
      </c>
      <c r="V849" s="167">
        <v>0</v>
      </c>
      <c r="W849" s="48" t="str">
        <f t="shared" si="71"/>
        <v>BOSD</v>
      </c>
      <c r="X849" s="13" t="str">
        <f t="shared" si="72"/>
        <v>深港联通</v>
      </c>
      <c r="Y849" s="37" t="str">
        <f t="shared" si="73"/>
        <v>0</v>
      </c>
      <c r="Z849" s="166"/>
      <c r="AL849" s="84"/>
      <c r="AN849"/>
    </row>
    <row r="850" spans="1:40" ht="14.25">
      <c r="A850" s="48" t="s">
        <v>239</v>
      </c>
      <c r="B850" s="48" t="s">
        <v>240</v>
      </c>
      <c r="C850" s="48" t="s">
        <v>63</v>
      </c>
      <c r="D850" s="48" t="s">
        <v>157</v>
      </c>
      <c r="E850" s="48" t="s">
        <v>160</v>
      </c>
      <c r="F850" s="48" t="s">
        <v>161</v>
      </c>
      <c r="G850" s="48" t="s">
        <v>11</v>
      </c>
      <c r="H850" s="48" t="s">
        <v>98</v>
      </c>
      <c r="I850" s="13"/>
      <c r="J850" s="13"/>
      <c r="K850" s="48" t="s">
        <v>120</v>
      </c>
      <c r="L850" s="48" t="s">
        <v>139</v>
      </c>
      <c r="M850" s="48" t="s">
        <v>140</v>
      </c>
      <c r="N850" s="13" t="s">
        <v>141</v>
      </c>
      <c r="O850" s="13"/>
      <c r="P850" s="13"/>
      <c r="Q850" s="13"/>
      <c r="R850" s="13"/>
      <c r="S850" s="48" t="s">
        <v>472</v>
      </c>
      <c r="T850" s="167">
        <v>0</v>
      </c>
      <c r="U850" s="167">
        <v>0</v>
      </c>
      <c r="V850" s="167">
        <v>0</v>
      </c>
      <c r="W850" s="48" t="str">
        <f t="shared" si="71"/>
        <v>BOSD</v>
      </c>
      <c r="X850" s="13" t="str">
        <f t="shared" si="72"/>
        <v>四川移动</v>
      </c>
      <c r="Y850" s="37" t="str">
        <f t="shared" si="73"/>
        <v>0</v>
      </c>
      <c r="Z850" s="166"/>
      <c r="AL850" s="84"/>
      <c r="AN850"/>
    </row>
    <row r="851" spans="1:40" ht="14.25">
      <c r="A851" s="48" t="s">
        <v>239</v>
      </c>
      <c r="B851" s="48" t="s">
        <v>240</v>
      </c>
      <c r="C851" s="48" t="s">
        <v>63</v>
      </c>
      <c r="D851" s="48" t="s">
        <v>157</v>
      </c>
      <c r="E851" s="48" t="s">
        <v>162</v>
      </c>
      <c r="F851" s="48" t="s">
        <v>163</v>
      </c>
      <c r="G851" s="48" t="s">
        <v>164</v>
      </c>
      <c r="H851" s="48" t="s">
        <v>137</v>
      </c>
      <c r="I851" s="13"/>
      <c r="J851" s="13"/>
      <c r="K851" s="48" t="s">
        <v>120</v>
      </c>
      <c r="L851" s="48" t="s">
        <v>139</v>
      </c>
      <c r="M851" s="48" t="s">
        <v>140</v>
      </c>
      <c r="N851" s="13" t="s">
        <v>141</v>
      </c>
      <c r="O851" s="13"/>
      <c r="P851" s="13"/>
      <c r="Q851" s="13"/>
      <c r="R851" s="13"/>
      <c r="S851" s="48" t="s">
        <v>472</v>
      </c>
      <c r="T851" s="167">
        <v>0</v>
      </c>
      <c r="U851" s="167">
        <v>0</v>
      </c>
      <c r="V851" s="167">
        <v>0</v>
      </c>
      <c r="W851" s="48" t="str">
        <f t="shared" si="71"/>
        <v>BOSD</v>
      </c>
      <c r="X851" s="13" t="str">
        <f t="shared" si="72"/>
        <v>四川移动</v>
      </c>
      <c r="Y851" s="37" t="str">
        <f t="shared" si="73"/>
        <v>0</v>
      </c>
      <c r="Z851" s="166"/>
      <c r="AL851" s="84"/>
      <c r="AN851"/>
    </row>
    <row r="852" spans="1:40" ht="14.25">
      <c r="A852" s="48" t="s">
        <v>239</v>
      </c>
      <c r="B852" s="48" t="s">
        <v>240</v>
      </c>
      <c r="C852" s="48" t="s">
        <v>63</v>
      </c>
      <c r="D852" s="48" t="s">
        <v>157</v>
      </c>
      <c r="E852" s="48" t="s">
        <v>158</v>
      </c>
      <c r="F852" s="48" t="s">
        <v>150</v>
      </c>
      <c r="G852" s="48" t="s">
        <v>11</v>
      </c>
      <c r="H852" s="48" t="s">
        <v>159</v>
      </c>
      <c r="I852" s="13"/>
      <c r="J852" s="13"/>
      <c r="K852" s="48" t="s">
        <v>120</v>
      </c>
      <c r="L852" s="48" t="s">
        <v>139</v>
      </c>
      <c r="M852" s="48" t="s">
        <v>140</v>
      </c>
      <c r="N852" s="13" t="s">
        <v>141</v>
      </c>
      <c r="O852" s="13"/>
      <c r="P852" s="13"/>
      <c r="Q852" s="13"/>
      <c r="R852" s="13"/>
      <c r="S852" s="48" t="s">
        <v>472</v>
      </c>
      <c r="T852" s="167">
        <v>0</v>
      </c>
      <c r="U852" s="167">
        <v>0</v>
      </c>
      <c r="V852" s="167">
        <v>0</v>
      </c>
      <c r="W852" s="48" t="str">
        <f t="shared" si="71"/>
        <v>BOSD</v>
      </c>
      <c r="X852" s="13" t="str">
        <f t="shared" si="72"/>
        <v>四川移动</v>
      </c>
      <c r="Y852" s="37" t="str">
        <f t="shared" si="73"/>
        <v>0</v>
      </c>
      <c r="Z852" s="166"/>
      <c r="AL852" s="84"/>
      <c r="AN852"/>
    </row>
    <row r="853" spans="1:40" ht="14.25">
      <c r="A853" s="48" t="s">
        <v>239</v>
      </c>
      <c r="B853" s="48" t="s">
        <v>240</v>
      </c>
      <c r="C853" s="48" t="s">
        <v>176</v>
      </c>
      <c r="D853" s="48" t="s">
        <v>183</v>
      </c>
      <c r="E853" s="48" t="s">
        <v>178</v>
      </c>
      <c r="F853" s="48" t="s">
        <v>177</v>
      </c>
      <c r="G853" s="48" t="s">
        <v>10</v>
      </c>
      <c r="H853" s="48" t="s">
        <v>41</v>
      </c>
      <c r="I853" s="13"/>
      <c r="J853" s="13"/>
      <c r="K853" s="48" t="s">
        <v>120</v>
      </c>
      <c r="L853" s="48" t="s">
        <v>139</v>
      </c>
      <c r="M853" s="48" t="s">
        <v>140</v>
      </c>
      <c r="N853" s="13" t="s">
        <v>141</v>
      </c>
      <c r="O853" s="13"/>
      <c r="P853" s="13"/>
      <c r="Q853" s="13"/>
      <c r="R853" s="13"/>
      <c r="S853" s="48" t="s">
        <v>472</v>
      </c>
      <c r="T853" s="167">
        <v>0</v>
      </c>
      <c r="U853" s="167">
        <v>0</v>
      </c>
      <c r="V853" s="167">
        <v>0</v>
      </c>
      <c r="W853" s="48" t="str">
        <f t="shared" si="71"/>
        <v>BOSD</v>
      </c>
      <c r="X853" s="13" t="str">
        <f t="shared" si="72"/>
        <v>四川移动</v>
      </c>
      <c r="Y853" s="37" t="str">
        <f t="shared" si="73"/>
        <v>0</v>
      </c>
      <c r="Z853" s="166"/>
      <c r="AL853" s="84"/>
      <c r="AN853"/>
    </row>
    <row r="854" spans="1:40" ht="14.25">
      <c r="A854" s="48" t="s">
        <v>239</v>
      </c>
      <c r="B854" s="48" t="s">
        <v>240</v>
      </c>
      <c r="C854" s="48" t="s">
        <v>165</v>
      </c>
      <c r="D854" s="48" t="s">
        <v>166</v>
      </c>
      <c r="E854" s="48" t="s">
        <v>167</v>
      </c>
      <c r="F854" s="48" t="s">
        <v>168</v>
      </c>
      <c r="G854" s="48" t="s">
        <v>164</v>
      </c>
      <c r="H854" s="48" t="s">
        <v>41</v>
      </c>
      <c r="I854" s="13"/>
      <c r="J854" s="13"/>
      <c r="K854" s="48" t="s">
        <v>120</v>
      </c>
      <c r="L854" s="48" t="s">
        <v>139</v>
      </c>
      <c r="M854" s="48" t="s">
        <v>140</v>
      </c>
      <c r="N854" s="13" t="s">
        <v>141</v>
      </c>
      <c r="O854" s="13"/>
      <c r="P854" s="13"/>
      <c r="Q854" s="13"/>
      <c r="R854" s="13"/>
      <c r="S854" s="48" t="s">
        <v>472</v>
      </c>
      <c r="T854" s="167">
        <v>0</v>
      </c>
      <c r="U854" s="167">
        <v>0</v>
      </c>
      <c r="V854" s="167">
        <v>0</v>
      </c>
      <c r="W854" s="48" t="str">
        <f t="shared" si="71"/>
        <v>BOSD</v>
      </c>
      <c r="X854" s="13" t="str">
        <f t="shared" si="72"/>
        <v>四川移动</v>
      </c>
      <c r="Y854" s="37" t="str">
        <f t="shared" si="73"/>
        <v>0</v>
      </c>
      <c r="Z854" s="166"/>
      <c r="AL854" s="84"/>
      <c r="AN854"/>
    </row>
    <row r="855" spans="1:40" ht="14.25">
      <c r="A855" s="48" t="s">
        <v>239</v>
      </c>
      <c r="B855" s="48" t="s">
        <v>240</v>
      </c>
      <c r="C855" s="48" t="s">
        <v>169</v>
      </c>
      <c r="D855" s="48" t="s">
        <v>145</v>
      </c>
      <c r="E855" s="48" t="s">
        <v>170</v>
      </c>
      <c r="F855" s="48" t="s">
        <v>171</v>
      </c>
      <c r="G855" s="48" t="s">
        <v>15</v>
      </c>
      <c r="H855" s="48" t="s">
        <v>137</v>
      </c>
      <c r="I855" s="13"/>
      <c r="J855" s="13"/>
      <c r="K855" s="48" t="s">
        <v>120</v>
      </c>
      <c r="L855" s="48" t="s">
        <v>139</v>
      </c>
      <c r="M855" s="48" t="s">
        <v>140</v>
      </c>
      <c r="N855" s="13" t="s">
        <v>141</v>
      </c>
      <c r="O855" s="13"/>
      <c r="P855" s="13"/>
      <c r="Q855" s="13"/>
      <c r="R855" s="13"/>
      <c r="S855" s="48" t="s">
        <v>472</v>
      </c>
      <c r="T855" s="167">
        <v>0</v>
      </c>
      <c r="U855" s="167">
        <v>0</v>
      </c>
      <c r="V855" s="167">
        <v>0</v>
      </c>
      <c r="W855" s="48" t="str">
        <f t="shared" si="71"/>
        <v>BOSD</v>
      </c>
      <c r="X855" s="13" t="str">
        <f t="shared" si="72"/>
        <v>四川移动</v>
      </c>
      <c r="Y855" s="37" t="str">
        <f t="shared" si="73"/>
        <v>0</v>
      </c>
      <c r="Z855" s="166"/>
      <c r="AL855" s="84"/>
      <c r="AN855"/>
    </row>
    <row r="856" spans="1:40" ht="14.25">
      <c r="A856" s="48" t="s">
        <v>239</v>
      </c>
      <c r="B856" s="48" t="s">
        <v>240</v>
      </c>
      <c r="C856" s="48" t="s">
        <v>169</v>
      </c>
      <c r="D856" s="48" t="s">
        <v>145</v>
      </c>
      <c r="E856" s="48" t="s">
        <v>184</v>
      </c>
      <c r="F856" s="48" t="s">
        <v>185</v>
      </c>
      <c r="G856" s="48" t="s">
        <v>15</v>
      </c>
      <c r="H856" s="48" t="s">
        <v>137</v>
      </c>
      <c r="I856" s="13"/>
      <c r="J856" s="13"/>
      <c r="K856" s="48" t="s">
        <v>120</v>
      </c>
      <c r="L856" s="48" t="s">
        <v>139</v>
      </c>
      <c r="M856" s="48" t="s">
        <v>140</v>
      </c>
      <c r="N856" s="13" t="s">
        <v>141</v>
      </c>
      <c r="O856" s="13"/>
      <c r="P856" s="13"/>
      <c r="Q856" s="13"/>
      <c r="R856" s="13"/>
      <c r="S856" s="48" t="s">
        <v>472</v>
      </c>
      <c r="T856" s="167">
        <v>0</v>
      </c>
      <c r="U856" s="167">
        <v>0</v>
      </c>
      <c r="V856" s="167">
        <v>0</v>
      </c>
      <c r="W856" s="48" t="str">
        <f t="shared" si="71"/>
        <v>BOSD</v>
      </c>
      <c r="X856" s="13" t="str">
        <f t="shared" si="72"/>
        <v>四川移动</v>
      </c>
      <c r="Y856" s="37" t="str">
        <f t="shared" si="73"/>
        <v>0</v>
      </c>
      <c r="Z856" s="166"/>
      <c r="AL856" s="84"/>
      <c r="AN856"/>
    </row>
    <row r="857" spans="1:40" ht="14.25">
      <c r="A857" s="48" t="s">
        <v>239</v>
      </c>
      <c r="B857" s="48" t="s">
        <v>240</v>
      </c>
      <c r="C857" s="48" t="s">
        <v>169</v>
      </c>
      <c r="D857" s="48" t="s">
        <v>145</v>
      </c>
      <c r="E857" s="48" t="s">
        <v>146</v>
      </c>
      <c r="F857" s="48" t="s">
        <v>147</v>
      </c>
      <c r="G857" s="48" t="s">
        <v>15</v>
      </c>
      <c r="H857" s="48" t="s">
        <v>148</v>
      </c>
      <c r="I857" s="13"/>
      <c r="J857" s="13"/>
      <c r="K857" s="48" t="s">
        <v>120</v>
      </c>
      <c r="L857" s="48" t="s">
        <v>139</v>
      </c>
      <c r="M857" s="48" t="s">
        <v>140</v>
      </c>
      <c r="N857" s="13" t="s">
        <v>141</v>
      </c>
      <c r="O857" s="13"/>
      <c r="P857" s="13"/>
      <c r="Q857" s="13"/>
      <c r="R857" s="13"/>
      <c r="S857" s="48" t="s">
        <v>472</v>
      </c>
      <c r="T857" s="167">
        <v>0</v>
      </c>
      <c r="U857" s="167">
        <v>0</v>
      </c>
      <c r="V857" s="167">
        <v>0</v>
      </c>
      <c r="W857" s="48" t="str">
        <f t="shared" si="71"/>
        <v>BOSD</v>
      </c>
      <c r="X857" s="13" t="str">
        <f t="shared" si="72"/>
        <v>四川移动</v>
      </c>
      <c r="Y857" s="37" t="str">
        <f t="shared" si="73"/>
        <v>0</v>
      </c>
      <c r="Z857" s="166"/>
      <c r="AL857" s="84"/>
      <c r="AN857"/>
    </row>
    <row r="858" spans="1:40" ht="14.25">
      <c r="A858" s="48" t="s">
        <v>239</v>
      </c>
      <c r="B858" s="48" t="s">
        <v>240</v>
      </c>
      <c r="C858" s="48" t="s">
        <v>169</v>
      </c>
      <c r="D858" s="48" t="s">
        <v>145</v>
      </c>
      <c r="E858" s="48" t="s">
        <v>200</v>
      </c>
      <c r="F858" s="48" t="s">
        <v>201</v>
      </c>
      <c r="G858" s="48" t="s">
        <v>15</v>
      </c>
      <c r="H858" s="48" t="s">
        <v>98</v>
      </c>
      <c r="I858" s="13"/>
      <c r="J858" s="13"/>
      <c r="K858" s="48" t="s">
        <v>120</v>
      </c>
      <c r="L858" s="48" t="s">
        <v>139</v>
      </c>
      <c r="M858" s="48" t="s">
        <v>140</v>
      </c>
      <c r="N858" s="13" t="s">
        <v>141</v>
      </c>
      <c r="O858" s="13"/>
      <c r="P858" s="13"/>
      <c r="Q858" s="13"/>
      <c r="R858" s="13"/>
      <c r="S858" s="48" t="s">
        <v>472</v>
      </c>
      <c r="T858" s="167">
        <v>0</v>
      </c>
      <c r="U858" s="167">
        <v>0</v>
      </c>
      <c r="V858" s="167">
        <v>0</v>
      </c>
      <c r="W858" s="48" t="str">
        <f t="shared" si="71"/>
        <v>BOSD</v>
      </c>
      <c r="X858" s="13" t="str">
        <f t="shared" si="72"/>
        <v>四川移动</v>
      </c>
      <c r="Y858" s="37" t="str">
        <f t="shared" si="73"/>
        <v>0</v>
      </c>
      <c r="Z858" s="166"/>
      <c r="AL858" s="84"/>
      <c r="AN858"/>
    </row>
    <row r="859" spans="1:40" ht="14.25">
      <c r="A859" s="48" t="s">
        <v>239</v>
      </c>
      <c r="B859" s="48" t="s">
        <v>240</v>
      </c>
      <c r="C859" s="48" t="s">
        <v>94</v>
      </c>
      <c r="D859" s="48" t="s">
        <v>95</v>
      </c>
      <c r="E859" s="48" t="s">
        <v>212</v>
      </c>
      <c r="F859" s="48" t="s">
        <v>153</v>
      </c>
      <c r="G859" s="48" t="s">
        <v>154</v>
      </c>
      <c r="H859" s="48" t="s">
        <v>209</v>
      </c>
      <c r="I859" s="13"/>
      <c r="J859" s="13"/>
      <c r="K859" s="48" t="s">
        <v>120</v>
      </c>
      <c r="L859" s="48" t="s">
        <v>139</v>
      </c>
      <c r="M859" s="48" t="s">
        <v>140</v>
      </c>
      <c r="N859" s="13" t="s">
        <v>141</v>
      </c>
      <c r="O859" s="13"/>
      <c r="P859" s="13"/>
      <c r="Q859" s="13"/>
      <c r="R859" s="13"/>
      <c r="S859" s="48" t="s">
        <v>472</v>
      </c>
      <c r="T859" s="167">
        <v>0</v>
      </c>
      <c r="U859" s="167">
        <v>0</v>
      </c>
      <c r="V859" s="167">
        <v>0</v>
      </c>
      <c r="W859" s="48" t="str">
        <f t="shared" si="71"/>
        <v>BOSD</v>
      </c>
      <c r="X859" s="13" t="str">
        <f t="shared" si="72"/>
        <v>四川移动</v>
      </c>
      <c r="Y859" s="37" t="str">
        <f t="shared" si="73"/>
        <v>0</v>
      </c>
      <c r="Z859" s="166"/>
      <c r="AL859" s="84"/>
      <c r="AN859"/>
    </row>
    <row r="860" spans="1:40" ht="14.25">
      <c r="A860" s="48" t="s">
        <v>241</v>
      </c>
      <c r="B860" s="48" t="s">
        <v>242</v>
      </c>
      <c r="C860" s="48" t="s">
        <v>195</v>
      </c>
      <c r="D860" s="48" t="s">
        <v>196</v>
      </c>
      <c r="E860" s="48" t="s">
        <v>146</v>
      </c>
      <c r="F860" s="48" t="s">
        <v>147</v>
      </c>
      <c r="G860" s="48" t="s">
        <v>15</v>
      </c>
      <c r="H860" s="48" t="s">
        <v>148</v>
      </c>
      <c r="I860" s="13"/>
      <c r="J860" s="13"/>
      <c r="K860" s="48" t="s">
        <v>120</v>
      </c>
      <c r="L860" s="48" t="s">
        <v>139</v>
      </c>
      <c r="M860" s="48" t="s">
        <v>140</v>
      </c>
      <c r="N860" s="13" t="s">
        <v>141</v>
      </c>
      <c r="O860" s="13"/>
      <c r="P860" s="13"/>
      <c r="Q860" s="13"/>
      <c r="R860" s="13"/>
      <c r="S860" s="48" t="s">
        <v>472</v>
      </c>
      <c r="T860" s="167">
        <v>0</v>
      </c>
      <c r="U860" s="167">
        <v>0</v>
      </c>
      <c r="V860" s="167">
        <v>0</v>
      </c>
      <c r="W860" s="48" t="str">
        <f t="shared" si="71"/>
        <v>BOSD</v>
      </c>
      <c r="X860" s="13" t="str">
        <f t="shared" si="72"/>
        <v>天津电信</v>
      </c>
      <c r="Y860" s="37" t="str">
        <f t="shared" si="73"/>
        <v>0</v>
      </c>
      <c r="Z860" s="166"/>
      <c r="AL860" s="84"/>
      <c r="AN860"/>
    </row>
    <row r="861" spans="1:40" ht="14.25">
      <c r="A861" s="48" t="s">
        <v>241</v>
      </c>
      <c r="B861" s="48" t="s">
        <v>242</v>
      </c>
      <c r="C861" s="48" t="s">
        <v>195</v>
      </c>
      <c r="D861" s="48" t="s">
        <v>196</v>
      </c>
      <c r="E861" s="48" t="s">
        <v>204</v>
      </c>
      <c r="F861" s="48" t="s">
        <v>205</v>
      </c>
      <c r="G861" s="48" t="s">
        <v>15</v>
      </c>
      <c r="H861" s="48" t="s">
        <v>98</v>
      </c>
      <c r="I861" s="13"/>
      <c r="J861" s="13"/>
      <c r="K861" s="48" t="s">
        <v>120</v>
      </c>
      <c r="L861" s="48" t="s">
        <v>139</v>
      </c>
      <c r="M861" s="48" t="s">
        <v>140</v>
      </c>
      <c r="N861" s="13" t="s">
        <v>141</v>
      </c>
      <c r="O861" s="13"/>
      <c r="P861" s="13"/>
      <c r="Q861" s="13"/>
      <c r="R861" s="13"/>
      <c r="S861" s="48" t="s">
        <v>472</v>
      </c>
      <c r="T861" s="167">
        <v>0</v>
      </c>
      <c r="U861" s="167">
        <v>0</v>
      </c>
      <c r="V861" s="167">
        <v>0</v>
      </c>
      <c r="W861" s="48" t="str">
        <f t="shared" si="71"/>
        <v>BOSD</v>
      </c>
      <c r="X861" s="13" t="str">
        <f t="shared" si="72"/>
        <v>天津电信</v>
      </c>
      <c r="Y861" s="37" t="str">
        <f t="shared" si="73"/>
        <v>0</v>
      </c>
      <c r="Z861" s="166"/>
      <c r="AL861" s="84"/>
      <c r="AN861"/>
    </row>
    <row r="862" spans="1:40" ht="14.25">
      <c r="A862" s="48" t="s">
        <v>241</v>
      </c>
      <c r="B862" s="48" t="s">
        <v>242</v>
      </c>
      <c r="C862" s="48" t="s">
        <v>195</v>
      </c>
      <c r="D862" s="48" t="s">
        <v>196</v>
      </c>
      <c r="E862" s="48" t="s">
        <v>170</v>
      </c>
      <c r="F862" s="48" t="s">
        <v>171</v>
      </c>
      <c r="G862" s="48" t="s">
        <v>15</v>
      </c>
      <c r="H862" s="48" t="s">
        <v>137</v>
      </c>
      <c r="I862" s="13"/>
      <c r="J862" s="13"/>
      <c r="K862" s="48" t="s">
        <v>120</v>
      </c>
      <c r="L862" s="48" t="s">
        <v>139</v>
      </c>
      <c r="M862" s="48" t="s">
        <v>140</v>
      </c>
      <c r="N862" s="13" t="s">
        <v>141</v>
      </c>
      <c r="O862" s="13"/>
      <c r="P862" s="13"/>
      <c r="Q862" s="13"/>
      <c r="R862" s="13"/>
      <c r="S862" s="48" t="s">
        <v>472</v>
      </c>
      <c r="T862" s="167">
        <v>0</v>
      </c>
      <c r="U862" s="167">
        <v>0</v>
      </c>
      <c r="V862" s="167">
        <v>0</v>
      </c>
      <c r="W862" s="48" t="str">
        <f t="shared" si="71"/>
        <v>BOSD</v>
      </c>
      <c r="X862" s="13" t="str">
        <f t="shared" si="72"/>
        <v>天津电信</v>
      </c>
      <c r="Y862" s="37" t="str">
        <f t="shared" si="73"/>
        <v>0</v>
      </c>
      <c r="Z862" s="166"/>
      <c r="AL862" s="84"/>
      <c r="AN862"/>
    </row>
    <row r="863" spans="1:40" ht="14.25">
      <c r="A863" s="48" t="s">
        <v>241</v>
      </c>
      <c r="B863" s="48" t="s">
        <v>242</v>
      </c>
      <c r="C863" s="48" t="s">
        <v>195</v>
      </c>
      <c r="D863" s="48" t="s">
        <v>196</v>
      </c>
      <c r="E863" s="48" t="s">
        <v>184</v>
      </c>
      <c r="F863" s="48" t="s">
        <v>185</v>
      </c>
      <c r="G863" s="48" t="s">
        <v>15</v>
      </c>
      <c r="H863" s="48" t="s">
        <v>137</v>
      </c>
      <c r="I863" s="13"/>
      <c r="J863" s="13"/>
      <c r="K863" s="48" t="s">
        <v>120</v>
      </c>
      <c r="L863" s="48" t="s">
        <v>139</v>
      </c>
      <c r="M863" s="48" t="s">
        <v>140</v>
      </c>
      <c r="N863" s="13" t="s">
        <v>141</v>
      </c>
      <c r="O863" s="13"/>
      <c r="P863" s="13"/>
      <c r="Q863" s="13"/>
      <c r="R863" s="13"/>
      <c r="S863" s="48" t="s">
        <v>472</v>
      </c>
      <c r="T863" s="167">
        <v>0</v>
      </c>
      <c r="U863" s="167">
        <v>0</v>
      </c>
      <c r="V863" s="167">
        <v>0</v>
      </c>
      <c r="W863" s="48" t="str">
        <f t="shared" si="71"/>
        <v>BOSD</v>
      </c>
      <c r="X863" s="13" t="str">
        <f t="shared" si="72"/>
        <v>天津电信</v>
      </c>
      <c r="Y863" s="37" t="str">
        <f t="shared" si="73"/>
        <v>0</v>
      </c>
      <c r="Z863" s="166"/>
      <c r="AL863" s="84"/>
      <c r="AN863"/>
    </row>
    <row r="864" spans="1:40" ht="14.25">
      <c r="A864" s="48" t="s">
        <v>241</v>
      </c>
      <c r="B864" s="48" t="s">
        <v>242</v>
      </c>
      <c r="C864" s="48" t="s">
        <v>63</v>
      </c>
      <c r="D864" s="48" t="s">
        <v>64</v>
      </c>
      <c r="E864" s="48" t="s">
        <v>135</v>
      </c>
      <c r="F864" s="48" t="s">
        <v>136</v>
      </c>
      <c r="G864" s="48" t="s">
        <v>10</v>
      </c>
      <c r="H864" s="48" t="s">
        <v>137</v>
      </c>
      <c r="I864" s="13"/>
      <c r="J864" s="13"/>
      <c r="K864" s="48" t="s">
        <v>120</v>
      </c>
      <c r="L864" s="48" t="s">
        <v>139</v>
      </c>
      <c r="M864" s="48" t="s">
        <v>140</v>
      </c>
      <c r="N864" s="13" t="s">
        <v>141</v>
      </c>
      <c r="O864" s="13"/>
      <c r="P864" s="13"/>
      <c r="Q864" s="13"/>
      <c r="R864" s="13"/>
      <c r="S864" s="48" t="s">
        <v>472</v>
      </c>
      <c r="T864" s="167">
        <v>0</v>
      </c>
      <c r="U864" s="167">
        <v>0</v>
      </c>
      <c r="V864" s="167">
        <v>0</v>
      </c>
      <c r="W864" s="48" t="str">
        <f t="shared" si="71"/>
        <v>BOSD</v>
      </c>
      <c r="X864" s="13" t="str">
        <f t="shared" si="72"/>
        <v>天津电信</v>
      </c>
      <c r="Y864" s="37" t="str">
        <f t="shared" si="73"/>
        <v>0</v>
      </c>
      <c r="Z864" s="166"/>
      <c r="AL864" s="84"/>
      <c r="AN864"/>
    </row>
    <row r="865" spans="1:40" ht="14.25">
      <c r="A865" s="48" t="s">
        <v>127</v>
      </c>
      <c r="B865" s="48" t="s">
        <v>128</v>
      </c>
      <c r="C865" s="48" t="s">
        <v>63</v>
      </c>
      <c r="D865" s="48" t="s">
        <v>64</v>
      </c>
      <c r="E865" s="48" t="s">
        <v>149</v>
      </c>
      <c r="F865" s="48" t="s">
        <v>150</v>
      </c>
      <c r="G865" s="48" t="s">
        <v>11</v>
      </c>
      <c r="H865" s="48" t="s">
        <v>151</v>
      </c>
      <c r="I865" s="13"/>
      <c r="J865" s="13"/>
      <c r="K865" s="48" t="s">
        <v>120</v>
      </c>
      <c r="L865" s="48" t="s">
        <v>139</v>
      </c>
      <c r="M865" s="48" t="s">
        <v>140</v>
      </c>
      <c r="N865" s="13" t="s">
        <v>141</v>
      </c>
      <c r="O865" s="13"/>
      <c r="P865" s="13"/>
      <c r="Q865" s="13"/>
      <c r="R865" s="13"/>
      <c r="S865" s="48" t="s">
        <v>472</v>
      </c>
      <c r="T865" s="167">
        <v>0</v>
      </c>
      <c r="U865" s="167">
        <v>0</v>
      </c>
      <c r="V865" s="167">
        <v>0</v>
      </c>
      <c r="W865" s="48" t="str">
        <f t="shared" si="71"/>
        <v>BOSD</v>
      </c>
      <c r="X865" s="13" t="str">
        <f t="shared" si="72"/>
        <v>新疆联通</v>
      </c>
      <c r="Y865" s="37" t="str">
        <f t="shared" si="73"/>
        <v>0</v>
      </c>
      <c r="Z865" s="166"/>
      <c r="AL865" s="84"/>
      <c r="AN865"/>
    </row>
    <row r="866" spans="1:40" ht="14.25">
      <c r="A866" s="48" t="s">
        <v>243</v>
      </c>
      <c r="B866" s="48" t="s">
        <v>244</v>
      </c>
      <c r="C866" s="48" t="s">
        <v>245</v>
      </c>
      <c r="D866" s="48" t="s">
        <v>246</v>
      </c>
      <c r="E866" s="48" t="s">
        <v>160</v>
      </c>
      <c r="F866" s="48" t="s">
        <v>161</v>
      </c>
      <c r="G866" s="48" t="s">
        <v>11</v>
      </c>
      <c r="H866" s="48" t="s">
        <v>98</v>
      </c>
      <c r="I866" s="13"/>
      <c r="J866" s="13"/>
      <c r="K866" s="48" t="s">
        <v>120</v>
      </c>
      <c r="L866" s="48" t="s">
        <v>139</v>
      </c>
      <c r="M866" s="48" t="s">
        <v>140</v>
      </c>
      <c r="N866" s="13" t="s">
        <v>141</v>
      </c>
      <c r="O866" s="13"/>
      <c r="P866" s="13"/>
      <c r="Q866" s="13"/>
      <c r="R866" s="13"/>
      <c r="S866" s="48" t="s">
        <v>472</v>
      </c>
      <c r="T866" s="167">
        <v>0</v>
      </c>
      <c r="U866" s="167">
        <v>0</v>
      </c>
      <c r="V866" s="167">
        <v>0</v>
      </c>
      <c r="W866" s="48" t="str">
        <f t="shared" si="71"/>
        <v>BOSD</v>
      </c>
      <c r="X866" s="13" t="str">
        <f t="shared" si="72"/>
        <v>虚拟运营商爱施德</v>
      </c>
      <c r="Y866" s="37" t="str">
        <f t="shared" si="73"/>
        <v>0</v>
      </c>
      <c r="Z866" s="166"/>
      <c r="AL866" s="84"/>
      <c r="AN866"/>
    </row>
    <row r="867" spans="1:40" ht="14.25">
      <c r="A867" s="48" t="s">
        <v>243</v>
      </c>
      <c r="B867" s="48" t="s">
        <v>244</v>
      </c>
      <c r="C867" s="48" t="s">
        <v>245</v>
      </c>
      <c r="D867" s="48" t="s">
        <v>246</v>
      </c>
      <c r="E867" s="48" t="s">
        <v>162</v>
      </c>
      <c r="F867" s="48" t="s">
        <v>163</v>
      </c>
      <c r="G867" s="48" t="s">
        <v>164</v>
      </c>
      <c r="H867" s="48" t="s">
        <v>137</v>
      </c>
      <c r="I867" s="13"/>
      <c r="J867" s="13"/>
      <c r="K867" s="48" t="s">
        <v>120</v>
      </c>
      <c r="L867" s="48" t="s">
        <v>139</v>
      </c>
      <c r="M867" s="48" t="s">
        <v>140</v>
      </c>
      <c r="N867" s="13" t="s">
        <v>141</v>
      </c>
      <c r="O867" s="13"/>
      <c r="P867" s="13"/>
      <c r="Q867" s="13"/>
      <c r="R867" s="13"/>
      <c r="S867" s="48" t="s">
        <v>472</v>
      </c>
      <c r="T867" s="167">
        <v>0</v>
      </c>
      <c r="U867" s="167">
        <v>0</v>
      </c>
      <c r="V867" s="167">
        <v>0</v>
      </c>
      <c r="W867" s="48" t="str">
        <f t="shared" si="71"/>
        <v>BOSD</v>
      </c>
      <c r="X867" s="13" t="str">
        <f t="shared" si="72"/>
        <v>虚拟运营商爱施德</v>
      </c>
      <c r="Y867" s="37" t="str">
        <f t="shared" si="73"/>
        <v>0</v>
      </c>
      <c r="Z867" s="166"/>
      <c r="AL867" s="84"/>
      <c r="AN867"/>
    </row>
    <row r="868" spans="1:40" ht="14.25">
      <c r="A868" s="48" t="s">
        <v>243</v>
      </c>
      <c r="B868" s="48" t="s">
        <v>244</v>
      </c>
      <c r="C868" s="48" t="s">
        <v>245</v>
      </c>
      <c r="D868" s="48" t="s">
        <v>246</v>
      </c>
      <c r="E868" s="48" t="s">
        <v>202</v>
      </c>
      <c r="F868" s="48" t="s">
        <v>203</v>
      </c>
      <c r="G868" s="48" t="s">
        <v>15</v>
      </c>
      <c r="H868" s="48" t="s">
        <v>98</v>
      </c>
      <c r="I868" s="13"/>
      <c r="J868" s="13"/>
      <c r="K868" s="48" t="s">
        <v>120</v>
      </c>
      <c r="L868" s="48" t="s">
        <v>139</v>
      </c>
      <c r="M868" s="48" t="s">
        <v>140</v>
      </c>
      <c r="N868" s="13" t="s">
        <v>141</v>
      </c>
      <c r="O868" s="13"/>
      <c r="P868" s="13"/>
      <c r="Q868" s="13"/>
      <c r="R868" s="13"/>
      <c r="S868" s="48" t="s">
        <v>472</v>
      </c>
      <c r="T868" s="167">
        <v>0</v>
      </c>
      <c r="U868" s="167">
        <v>0</v>
      </c>
      <c r="V868" s="167">
        <v>0</v>
      </c>
      <c r="W868" s="48" t="str">
        <f t="shared" si="71"/>
        <v>BOSD</v>
      </c>
      <c r="X868" s="13" t="str">
        <f t="shared" si="72"/>
        <v>虚拟运营商爱施德</v>
      </c>
      <c r="Y868" s="37" t="str">
        <f t="shared" si="73"/>
        <v>0</v>
      </c>
      <c r="Z868" s="166"/>
      <c r="AL868" s="84"/>
      <c r="AN868"/>
    </row>
    <row r="869" spans="1:40" ht="14.25">
      <c r="A869" s="48" t="s">
        <v>243</v>
      </c>
      <c r="B869" s="48" t="s">
        <v>244</v>
      </c>
      <c r="C869" s="48" t="s">
        <v>245</v>
      </c>
      <c r="D869" s="48" t="s">
        <v>246</v>
      </c>
      <c r="E869" s="48" t="s">
        <v>158</v>
      </c>
      <c r="F869" s="48" t="s">
        <v>150</v>
      </c>
      <c r="G869" s="48" t="s">
        <v>11</v>
      </c>
      <c r="H869" s="48" t="s">
        <v>159</v>
      </c>
      <c r="I869" s="13"/>
      <c r="J869" s="13"/>
      <c r="K869" s="48" t="s">
        <v>120</v>
      </c>
      <c r="L869" s="48" t="s">
        <v>139</v>
      </c>
      <c r="M869" s="48" t="s">
        <v>140</v>
      </c>
      <c r="N869" s="13" t="s">
        <v>141</v>
      </c>
      <c r="O869" s="13"/>
      <c r="P869" s="13"/>
      <c r="Q869" s="13"/>
      <c r="R869" s="13"/>
      <c r="S869" s="48" t="s">
        <v>472</v>
      </c>
      <c r="T869" s="167">
        <v>0</v>
      </c>
      <c r="U869" s="167">
        <v>0</v>
      </c>
      <c r="V869" s="167">
        <v>0</v>
      </c>
      <c r="W869" s="48" t="str">
        <f t="shared" si="71"/>
        <v>BOSD</v>
      </c>
      <c r="X869" s="13" t="str">
        <f t="shared" si="72"/>
        <v>虚拟运营商爱施德</v>
      </c>
      <c r="Y869" s="37" t="str">
        <f t="shared" si="73"/>
        <v>0</v>
      </c>
      <c r="Z869" s="166"/>
      <c r="AL869" s="84"/>
      <c r="AN869"/>
    </row>
    <row r="870" spans="1:40" ht="14.25">
      <c r="A870" s="48" t="s">
        <v>243</v>
      </c>
      <c r="B870" s="48" t="s">
        <v>244</v>
      </c>
      <c r="C870" s="48" t="s">
        <v>245</v>
      </c>
      <c r="D870" s="48" t="s">
        <v>246</v>
      </c>
      <c r="E870" s="48" t="s">
        <v>170</v>
      </c>
      <c r="F870" s="48" t="s">
        <v>171</v>
      </c>
      <c r="G870" s="48" t="s">
        <v>15</v>
      </c>
      <c r="H870" s="48" t="s">
        <v>137</v>
      </c>
      <c r="I870" s="13"/>
      <c r="J870" s="13"/>
      <c r="K870" s="48" t="s">
        <v>120</v>
      </c>
      <c r="L870" s="48" t="s">
        <v>139</v>
      </c>
      <c r="M870" s="48" t="s">
        <v>140</v>
      </c>
      <c r="N870" s="13" t="s">
        <v>141</v>
      </c>
      <c r="O870" s="13"/>
      <c r="P870" s="13"/>
      <c r="Q870" s="13"/>
      <c r="R870" s="13"/>
      <c r="S870" s="48" t="s">
        <v>472</v>
      </c>
      <c r="T870" s="167">
        <v>0</v>
      </c>
      <c r="U870" s="167">
        <v>0</v>
      </c>
      <c r="V870" s="167">
        <v>0</v>
      </c>
      <c r="W870" s="48" t="str">
        <f t="shared" si="71"/>
        <v>BOSD</v>
      </c>
      <c r="X870" s="13" t="str">
        <f t="shared" si="72"/>
        <v>虚拟运营商爱施德</v>
      </c>
      <c r="Y870" s="37" t="str">
        <f t="shared" si="73"/>
        <v>0</v>
      </c>
      <c r="Z870" s="166"/>
      <c r="AL870" s="84"/>
      <c r="AN870"/>
    </row>
    <row r="871" spans="1:40" ht="14.25">
      <c r="A871" s="48" t="s">
        <v>243</v>
      </c>
      <c r="B871" s="48" t="s">
        <v>244</v>
      </c>
      <c r="C871" s="48" t="s">
        <v>245</v>
      </c>
      <c r="D871" s="48" t="s">
        <v>246</v>
      </c>
      <c r="E871" s="48" t="s">
        <v>167</v>
      </c>
      <c r="F871" s="48" t="s">
        <v>168</v>
      </c>
      <c r="G871" s="48" t="s">
        <v>164</v>
      </c>
      <c r="H871" s="48" t="s">
        <v>41</v>
      </c>
      <c r="I871" s="13"/>
      <c r="J871" s="13"/>
      <c r="K871" s="48" t="s">
        <v>120</v>
      </c>
      <c r="L871" s="48" t="s">
        <v>139</v>
      </c>
      <c r="M871" s="48" t="s">
        <v>140</v>
      </c>
      <c r="N871" s="13" t="s">
        <v>141</v>
      </c>
      <c r="O871" s="13"/>
      <c r="P871" s="13"/>
      <c r="Q871" s="13"/>
      <c r="R871" s="13"/>
      <c r="S871" s="48" t="s">
        <v>472</v>
      </c>
      <c r="T871" s="167">
        <v>0</v>
      </c>
      <c r="U871" s="167">
        <v>0</v>
      </c>
      <c r="V871" s="167">
        <v>0</v>
      </c>
      <c r="W871" s="48" t="str">
        <f t="shared" si="71"/>
        <v>BOSD</v>
      </c>
      <c r="X871" s="13" t="str">
        <f t="shared" si="72"/>
        <v>虚拟运营商爱施德</v>
      </c>
      <c r="Y871" s="37" t="str">
        <f t="shared" si="73"/>
        <v>0</v>
      </c>
      <c r="Z871" s="166"/>
      <c r="AL871" s="84"/>
      <c r="AN871"/>
    </row>
    <row r="872" spans="1:40" ht="14.25">
      <c r="A872" s="48" t="s">
        <v>243</v>
      </c>
      <c r="B872" s="48" t="s">
        <v>244</v>
      </c>
      <c r="C872" s="48" t="s">
        <v>245</v>
      </c>
      <c r="D872" s="48" t="s">
        <v>246</v>
      </c>
      <c r="E872" s="48" t="s">
        <v>146</v>
      </c>
      <c r="F872" s="48" t="s">
        <v>147</v>
      </c>
      <c r="G872" s="48" t="s">
        <v>15</v>
      </c>
      <c r="H872" s="48" t="s">
        <v>148</v>
      </c>
      <c r="I872" s="13"/>
      <c r="J872" s="13"/>
      <c r="K872" s="48" t="s">
        <v>120</v>
      </c>
      <c r="L872" s="48" t="s">
        <v>139</v>
      </c>
      <c r="M872" s="48" t="s">
        <v>140</v>
      </c>
      <c r="N872" s="13" t="s">
        <v>141</v>
      </c>
      <c r="O872" s="13"/>
      <c r="P872" s="13"/>
      <c r="Q872" s="13"/>
      <c r="R872" s="13"/>
      <c r="S872" s="48" t="s">
        <v>472</v>
      </c>
      <c r="T872" s="167">
        <v>0</v>
      </c>
      <c r="U872" s="167">
        <v>0</v>
      </c>
      <c r="V872" s="167">
        <v>0</v>
      </c>
      <c r="W872" s="48" t="str">
        <f t="shared" si="71"/>
        <v>BOSD</v>
      </c>
      <c r="X872" s="13" t="str">
        <f t="shared" si="72"/>
        <v>虚拟运营商爱施德</v>
      </c>
      <c r="Y872" s="37" t="str">
        <f t="shared" si="73"/>
        <v>0</v>
      </c>
      <c r="Z872" s="166"/>
      <c r="AL872" s="84"/>
      <c r="AN872"/>
    </row>
    <row r="873" spans="1:40" ht="14.25">
      <c r="A873" s="48" t="s">
        <v>243</v>
      </c>
      <c r="B873" s="48" t="s">
        <v>244</v>
      </c>
      <c r="C873" s="48" t="s">
        <v>245</v>
      </c>
      <c r="D873" s="48" t="s">
        <v>246</v>
      </c>
      <c r="E873" s="48" t="s">
        <v>204</v>
      </c>
      <c r="F873" s="48" t="s">
        <v>205</v>
      </c>
      <c r="G873" s="48" t="s">
        <v>15</v>
      </c>
      <c r="H873" s="48" t="s">
        <v>98</v>
      </c>
      <c r="I873" s="13"/>
      <c r="J873" s="13"/>
      <c r="K873" s="48" t="s">
        <v>120</v>
      </c>
      <c r="L873" s="48" t="s">
        <v>139</v>
      </c>
      <c r="M873" s="48" t="s">
        <v>140</v>
      </c>
      <c r="N873" s="13" t="s">
        <v>141</v>
      </c>
      <c r="O873" s="13"/>
      <c r="P873" s="13"/>
      <c r="Q873" s="13"/>
      <c r="R873" s="13"/>
      <c r="S873" s="48" t="s">
        <v>472</v>
      </c>
      <c r="T873" s="167">
        <v>0</v>
      </c>
      <c r="U873" s="167">
        <v>0</v>
      </c>
      <c r="V873" s="167">
        <v>0</v>
      </c>
      <c r="W873" s="48" t="str">
        <f t="shared" si="71"/>
        <v>BOSD</v>
      </c>
      <c r="X873" s="13" t="str">
        <f t="shared" si="72"/>
        <v>虚拟运营商爱施德</v>
      </c>
      <c r="Y873" s="37" t="str">
        <f t="shared" si="73"/>
        <v>0</v>
      </c>
      <c r="Z873" s="166"/>
      <c r="AL873" s="84"/>
      <c r="AN873"/>
    </row>
    <row r="874" spans="1:40" ht="14.25">
      <c r="A874" s="48" t="s">
        <v>247</v>
      </c>
      <c r="B874" s="48" t="s">
        <v>248</v>
      </c>
      <c r="C874" s="48" t="s">
        <v>245</v>
      </c>
      <c r="D874" s="48" t="s">
        <v>246</v>
      </c>
      <c r="E874" s="48" t="s">
        <v>160</v>
      </c>
      <c r="F874" s="48" t="s">
        <v>161</v>
      </c>
      <c r="G874" s="48" t="s">
        <v>11</v>
      </c>
      <c r="H874" s="48" t="s">
        <v>98</v>
      </c>
      <c r="I874" s="13"/>
      <c r="J874" s="13"/>
      <c r="K874" s="48" t="s">
        <v>120</v>
      </c>
      <c r="L874" s="48" t="s">
        <v>139</v>
      </c>
      <c r="M874" s="48" t="s">
        <v>140</v>
      </c>
      <c r="N874" s="13" t="s">
        <v>141</v>
      </c>
      <c r="O874" s="13"/>
      <c r="P874" s="13"/>
      <c r="Q874" s="13"/>
      <c r="R874" s="13"/>
      <c r="S874" s="48" t="s">
        <v>472</v>
      </c>
      <c r="T874" s="167">
        <v>0</v>
      </c>
      <c r="U874" s="167">
        <v>0</v>
      </c>
      <c r="V874" s="167">
        <v>0</v>
      </c>
      <c r="W874" s="48" t="str">
        <f t="shared" si="71"/>
        <v>BOSD</v>
      </c>
      <c r="X874" s="13" t="str">
        <f t="shared" si="72"/>
        <v>虚拟运营商天音</v>
      </c>
      <c r="Y874" s="37" t="str">
        <f t="shared" si="73"/>
        <v>0</v>
      </c>
      <c r="Z874" s="166"/>
      <c r="AL874" s="84"/>
      <c r="AN874"/>
    </row>
    <row r="875" spans="1:40" ht="14.25">
      <c r="A875" s="48" t="s">
        <v>247</v>
      </c>
      <c r="B875" s="48" t="s">
        <v>248</v>
      </c>
      <c r="C875" s="48" t="s">
        <v>245</v>
      </c>
      <c r="D875" s="48" t="s">
        <v>246</v>
      </c>
      <c r="E875" s="48" t="s">
        <v>162</v>
      </c>
      <c r="F875" s="48" t="s">
        <v>163</v>
      </c>
      <c r="G875" s="48" t="s">
        <v>164</v>
      </c>
      <c r="H875" s="48" t="s">
        <v>137</v>
      </c>
      <c r="I875" s="13"/>
      <c r="J875" s="13"/>
      <c r="K875" s="48" t="s">
        <v>120</v>
      </c>
      <c r="L875" s="48" t="s">
        <v>139</v>
      </c>
      <c r="M875" s="48" t="s">
        <v>140</v>
      </c>
      <c r="N875" s="13" t="s">
        <v>141</v>
      </c>
      <c r="O875" s="13"/>
      <c r="P875" s="13"/>
      <c r="Q875" s="13"/>
      <c r="R875" s="13"/>
      <c r="S875" s="48" t="s">
        <v>472</v>
      </c>
      <c r="T875" s="167">
        <v>0</v>
      </c>
      <c r="U875" s="167">
        <v>0</v>
      </c>
      <c r="V875" s="167">
        <v>0</v>
      </c>
      <c r="W875" s="48" t="str">
        <f t="shared" si="71"/>
        <v>BOSD</v>
      </c>
      <c r="X875" s="13" t="str">
        <f t="shared" si="72"/>
        <v>虚拟运营商天音</v>
      </c>
      <c r="Y875" s="37" t="str">
        <f t="shared" si="73"/>
        <v>0</v>
      </c>
      <c r="Z875" s="166"/>
      <c r="AL875" s="84"/>
      <c r="AN875"/>
    </row>
    <row r="876" spans="1:40" ht="14.25">
      <c r="A876" s="48" t="s">
        <v>247</v>
      </c>
      <c r="B876" s="48" t="s">
        <v>248</v>
      </c>
      <c r="C876" s="48" t="s">
        <v>245</v>
      </c>
      <c r="D876" s="48" t="s">
        <v>246</v>
      </c>
      <c r="E876" s="48" t="s">
        <v>202</v>
      </c>
      <c r="F876" s="48" t="s">
        <v>203</v>
      </c>
      <c r="G876" s="48" t="s">
        <v>15</v>
      </c>
      <c r="H876" s="48" t="s">
        <v>98</v>
      </c>
      <c r="I876" s="13"/>
      <c r="J876" s="13"/>
      <c r="K876" s="48" t="s">
        <v>120</v>
      </c>
      <c r="L876" s="48" t="s">
        <v>139</v>
      </c>
      <c r="M876" s="48" t="s">
        <v>140</v>
      </c>
      <c r="N876" s="13" t="s">
        <v>141</v>
      </c>
      <c r="O876" s="13"/>
      <c r="P876" s="13"/>
      <c r="Q876" s="13"/>
      <c r="R876" s="13"/>
      <c r="S876" s="48" t="s">
        <v>472</v>
      </c>
      <c r="T876" s="167">
        <v>0</v>
      </c>
      <c r="U876" s="167">
        <v>0</v>
      </c>
      <c r="V876" s="167">
        <v>0</v>
      </c>
      <c r="W876" s="48" t="str">
        <f t="shared" si="71"/>
        <v>BOSD</v>
      </c>
      <c r="X876" s="13" t="str">
        <f t="shared" si="72"/>
        <v>虚拟运营商天音</v>
      </c>
      <c r="Y876" s="37" t="str">
        <f t="shared" si="73"/>
        <v>0</v>
      </c>
      <c r="Z876" s="166"/>
      <c r="AL876" s="84"/>
      <c r="AN876"/>
    </row>
    <row r="877" spans="1:40" ht="14.25">
      <c r="A877" s="48" t="s">
        <v>247</v>
      </c>
      <c r="B877" s="48" t="s">
        <v>248</v>
      </c>
      <c r="C877" s="48" t="s">
        <v>245</v>
      </c>
      <c r="D877" s="48" t="s">
        <v>246</v>
      </c>
      <c r="E877" s="48" t="s">
        <v>158</v>
      </c>
      <c r="F877" s="48" t="s">
        <v>150</v>
      </c>
      <c r="G877" s="48" t="s">
        <v>11</v>
      </c>
      <c r="H877" s="48" t="s">
        <v>159</v>
      </c>
      <c r="I877" s="13"/>
      <c r="J877" s="13"/>
      <c r="K877" s="48" t="s">
        <v>120</v>
      </c>
      <c r="L877" s="48" t="s">
        <v>139</v>
      </c>
      <c r="M877" s="48" t="s">
        <v>140</v>
      </c>
      <c r="N877" s="13" t="s">
        <v>141</v>
      </c>
      <c r="O877" s="13"/>
      <c r="P877" s="13"/>
      <c r="Q877" s="13"/>
      <c r="R877" s="13"/>
      <c r="S877" s="48" t="s">
        <v>472</v>
      </c>
      <c r="T877" s="167">
        <v>0</v>
      </c>
      <c r="U877" s="167">
        <v>0</v>
      </c>
      <c r="V877" s="167">
        <v>0</v>
      </c>
      <c r="W877" s="48" t="str">
        <f t="shared" si="71"/>
        <v>BOSD</v>
      </c>
      <c r="X877" s="13" t="str">
        <f t="shared" si="72"/>
        <v>虚拟运营商天音</v>
      </c>
      <c r="Y877" s="37" t="str">
        <f t="shared" si="73"/>
        <v>0</v>
      </c>
      <c r="Z877" s="166"/>
      <c r="AL877" s="84"/>
      <c r="AN877"/>
    </row>
    <row r="878" spans="1:40" ht="14.25">
      <c r="A878" s="48" t="s">
        <v>247</v>
      </c>
      <c r="B878" s="48" t="s">
        <v>248</v>
      </c>
      <c r="C878" s="48" t="s">
        <v>245</v>
      </c>
      <c r="D878" s="48" t="s">
        <v>246</v>
      </c>
      <c r="E878" s="48" t="s">
        <v>170</v>
      </c>
      <c r="F878" s="48" t="s">
        <v>171</v>
      </c>
      <c r="G878" s="48" t="s">
        <v>15</v>
      </c>
      <c r="H878" s="48" t="s">
        <v>137</v>
      </c>
      <c r="I878" s="13"/>
      <c r="J878" s="13"/>
      <c r="K878" s="48" t="s">
        <v>120</v>
      </c>
      <c r="L878" s="48" t="s">
        <v>139</v>
      </c>
      <c r="M878" s="48" t="s">
        <v>140</v>
      </c>
      <c r="N878" s="13" t="s">
        <v>141</v>
      </c>
      <c r="O878" s="13"/>
      <c r="P878" s="13"/>
      <c r="Q878" s="13"/>
      <c r="R878" s="13"/>
      <c r="S878" s="48" t="s">
        <v>472</v>
      </c>
      <c r="T878" s="167">
        <v>0</v>
      </c>
      <c r="U878" s="167">
        <v>0</v>
      </c>
      <c r="V878" s="167">
        <v>0</v>
      </c>
      <c r="W878" s="48" t="str">
        <f t="shared" si="71"/>
        <v>BOSD</v>
      </c>
      <c r="X878" s="13" t="str">
        <f t="shared" si="72"/>
        <v>虚拟运营商天音</v>
      </c>
      <c r="Y878" s="37" t="str">
        <f t="shared" si="73"/>
        <v>0</v>
      </c>
      <c r="Z878" s="166"/>
      <c r="AL878" s="84"/>
      <c r="AN878"/>
    </row>
    <row r="879" spans="1:40" ht="14.25">
      <c r="A879" s="48" t="s">
        <v>247</v>
      </c>
      <c r="B879" s="48" t="s">
        <v>248</v>
      </c>
      <c r="C879" s="48" t="s">
        <v>245</v>
      </c>
      <c r="D879" s="48" t="s">
        <v>246</v>
      </c>
      <c r="E879" s="48" t="s">
        <v>167</v>
      </c>
      <c r="F879" s="48" t="s">
        <v>168</v>
      </c>
      <c r="G879" s="48" t="s">
        <v>164</v>
      </c>
      <c r="H879" s="48" t="s">
        <v>41</v>
      </c>
      <c r="I879" s="13"/>
      <c r="J879" s="13"/>
      <c r="K879" s="48" t="s">
        <v>120</v>
      </c>
      <c r="L879" s="48" t="s">
        <v>139</v>
      </c>
      <c r="M879" s="48" t="s">
        <v>140</v>
      </c>
      <c r="N879" s="13" t="s">
        <v>141</v>
      </c>
      <c r="O879" s="13"/>
      <c r="P879" s="13"/>
      <c r="Q879" s="13"/>
      <c r="R879" s="13"/>
      <c r="S879" s="48" t="s">
        <v>472</v>
      </c>
      <c r="T879" s="167">
        <v>0</v>
      </c>
      <c r="U879" s="167">
        <v>0</v>
      </c>
      <c r="V879" s="167">
        <v>0</v>
      </c>
      <c r="W879" s="48" t="str">
        <f t="shared" si="71"/>
        <v>BOSD</v>
      </c>
      <c r="X879" s="13" t="str">
        <f t="shared" si="72"/>
        <v>虚拟运营商天音</v>
      </c>
      <c r="Y879" s="37" t="str">
        <f t="shared" si="73"/>
        <v>0</v>
      </c>
      <c r="Z879" s="166"/>
      <c r="AL879" s="84"/>
      <c r="AN879"/>
    </row>
    <row r="880" spans="1:40" ht="14.25">
      <c r="A880" s="48" t="s">
        <v>247</v>
      </c>
      <c r="B880" s="48" t="s">
        <v>248</v>
      </c>
      <c r="C880" s="48" t="s">
        <v>245</v>
      </c>
      <c r="D880" s="48" t="s">
        <v>246</v>
      </c>
      <c r="E880" s="48" t="s">
        <v>146</v>
      </c>
      <c r="F880" s="48" t="s">
        <v>147</v>
      </c>
      <c r="G880" s="48" t="s">
        <v>15</v>
      </c>
      <c r="H880" s="48" t="s">
        <v>148</v>
      </c>
      <c r="I880" s="13"/>
      <c r="J880" s="13"/>
      <c r="K880" s="48" t="s">
        <v>120</v>
      </c>
      <c r="L880" s="48" t="s">
        <v>139</v>
      </c>
      <c r="M880" s="48" t="s">
        <v>140</v>
      </c>
      <c r="N880" s="13" t="s">
        <v>141</v>
      </c>
      <c r="O880" s="13"/>
      <c r="P880" s="13"/>
      <c r="Q880" s="13"/>
      <c r="R880" s="13"/>
      <c r="S880" s="48" t="s">
        <v>472</v>
      </c>
      <c r="T880" s="167">
        <v>0</v>
      </c>
      <c r="U880" s="167">
        <v>0</v>
      </c>
      <c r="V880" s="167">
        <v>0</v>
      </c>
      <c r="W880" s="48" t="str">
        <f t="shared" si="71"/>
        <v>BOSD</v>
      </c>
      <c r="X880" s="13" t="str">
        <f t="shared" si="72"/>
        <v>虚拟运营商天音</v>
      </c>
      <c r="Y880" s="37" t="str">
        <f t="shared" si="73"/>
        <v>0</v>
      </c>
      <c r="Z880" s="166"/>
      <c r="AL880" s="84"/>
      <c r="AN880"/>
    </row>
    <row r="881" spans="1:40" ht="14.25">
      <c r="A881" s="48" t="s">
        <v>247</v>
      </c>
      <c r="B881" s="48" t="s">
        <v>248</v>
      </c>
      <c r="C881" s="48" t="s">
        <v>245</v>
      </c>
      <c r="D881" s="48" t="s">
        <v>246</v>
      </c>
      <c r="E881" s="48" t="s">
        <v>204</v>
      </c>
      <c r="F881" s="48" t="s">
        <v>205</v>
      </c>
      <c r="G881" s="48" t="s">
        <v>15</v>
      </c>
      <c r="H881" s="48" t="s">
        <v>98</v>
      </c>
      <c r="I881" s="13"/>
      <c r="J881" s="13"/>
      <c r="K881" s="48" t="s">
        <v>120</v>
      </c>
      <c r="L881" s="48" t="s">
        <v>139</v>
      </c>
      <c r="M881" s="48" t="s">
        <v>140</v>
      </c>
      <c r="N881" s="13" t="s">
        <v>141</v>
      </c>
      <c r="O881" s="13"/>
      <c r="P881" s="13"/>
      <c r="Q881" s="13"/>
      <c r="R881" s="13"/>
      <c r="S881" s="48" t="s">
        <v>472</v>
      </c>
      <c r="T881" s="167">
        <v>0</v>
      </c>
      <c r="U881" s="167">
        <v>0</v>
      </c>
      <c r="V881" s="167">
        <v>0</v>
      </c>
      <c r="W881" s="48" t="str">
        <f t="shared" si="71"/>
        <v>BOSD</v>
      </c>
      <c r="X881" s="13" t="str">
        <f t="shared" si="72"/>
        <v>虚拟运营商天音</v>
      </c>
      <c r="Y881" s="37" t="str">
        <f t="shared" si="73"/>
        <v>0</v>
      </c>
      <c r="Z881" s="166"/>
      <c r="AL881" s="84"/>
      <c r="AN881"/>
    </row>
    <row r="882" spans="1:40" ht="14.25">
      <c r="A882" s="48" t="s">
        <v>249</v>
      </c>
      <c r="B882" s="48" t="s">
        <v>250</v>
      </c>
      <c r="C882" s="48" t="s">
        <v>63</v>
      </c>
      <c r="D882" s="48" t="s">
        <v>157</v>
      </c>
      <c r="E882" s="48" t="s">
        <v>218</v>
      </c>
      <c r="F882" s="48" t="s">
        <v>163</v>
      </c>
      <c r="G882" s="48" t="s">
        <v>164</v>
      </c>
      <c r="H882" s="48" t="s">
        <v>219</v>
      </c>
      <c r="I882" s="13"/>
      <c r="J882" s="13"/>
      <c r="K882" s="48" t="s">
        <v>120</v>
      </c>
      <c r="L882" s="48" t="s">
        <v>139</v>
      </c>
      <c r="M882" s="48" t="s">
        <v>140</v>
      </c>
      <c r="N882" s="13" t="s">
        <v>141</v>
      </c>
      <c r="O882" s="13"/>
      <c r="P882" s="13"/>
      <c r="Q882" s="13"/>
      <c r="R882" s="13"/>
      <c r="S882" s="48" t="s">
        <v>472</v>
      </c>
      <c r="T882" s="167">
        <v>0</v>
      </c>
      <c r="U882" s="167">
        <v>0</v>
      </c>
      <c r="V882" s="167">
        <v>0</v>
      </c>
      <c r="W882" s="48" t="str">
        <f t="shared" si="71"/>
        <v>BOSD</v>
      </c>
      <c r="X882" s="13" t="str">
        <f t="shared" si="72"/>
        <v>云南移动</v>
      </c>
      <c r="Y882" s="37" t="str">
        <f t="shared" si="73"/>
        <v>0</v>
      </c>
      <c r="Z882" s="166"/>
      <c r="AL882" s="84"/>
      <c r="AN882"/>
    </row>
    <row r="883" spans="1:40" ht="14.25">
      <c r="A883" s="48" t="s">
        <v>249</v>
      </c>
      <c r="B883" s="48" t="s">
        <v>250</v>
      </c>
      <c r="C883" s="48" t="s">
        <v>63</v>
      </c>
      <c r="D883" s="48" t="s">
        <v>157</v>
      </c>
      <c r="E883" s="48" t="s">
        <v>162</v>
      </c>
      <c r="F883" s="48" t="s">
        <v>163</v>
      </c>
      <c r="G883" s="48" t="s">
        <v>164</v>
      </c>
      <c r="H883" s="48" t="s">
        <v>137</v>
      </c>
      <c r="I883" s="13"/>
      <c r="J883" s="13"/>
      <c r="K883" s="48" t="s">
        <v>120</v>
      </c>
      <c r="L883" s="48" t="s">
        <v>139</v>
      </c>
      <c r="M883" s="48" t="s">
        <v>140</v>
      </c>
      <c r="N883" s="13" t="s">
        <v>141</v>
      </c>
      <c r="O883" s="13"/>
      <c r="P883" s="13"/>
      <c r="Q883" s="13"/>
      <c r="R883" s="13"/>
      <c r="S883" s="48" t="s">
        <v>472</v>
      </c>
      <c r="T883" s="167">
        <v>0</v>
      </c>
      <c r="U883" s="167">
        <v>0</v>
      </c>
      <c r="V883" s="167">
        <v>0</v>
      </c>
      <c r="W883" s="48" t="str">
        <f t="shared" si="71"/>
        <v>BOSD</v>
      </c>
      <c r="X883" s="13" t="str">
        <f t="shared" si="72"/>
        <v>云南移动</v>
      </c>
      <c r="Y883" s="37" t="str">
        <f t="shared" si="73"/>
        <v>0</v>
      </c>
      <c r="Z883" s="166"/>
      <c r="AL883" s="84"/>
      <c r="AN883"/>
    </row>
    <row r="884" spans="1:40" ht="14.25">
      <c r="A884" s="48" t="s">
        <v>249</v>
      </c>
      <c r="B884" s="48" t="s">
        <v>250</v>
      </c>
      <c r="C884" s="48" t="s">
        <v>165</v>
      </c>
      <c r="D884" s="48" t="s">
        <v>166</v>
      </c>
      <c r="E884" s="48" t="s">
        <v>167</v>
      </c>
      <c r="F884" s="48" t="s">
        <v>168</v>
      </c>
      <c r="G884" s="48" t="s">
        <v>164</v>
      </c>
      <c r="H884" s="48" t="s">
        <v>41</v>
      </c>
      <c r="I884" s="13"/>
      <c r="J884" s="13"/>
      <c r="K884" s="48" t="s">
        <v>120</v>
      </c>
      <c r="L884" s="48" t="s">
        <v>139</v>
      </c>
      <c r="M884" s="48" t="s">
        <v>140</v>
      </c>
      <c r="N884" s="13" t="s">
        <v>141</v>
      </c>
      <c r="O884" s="13"/>
      <c r="P884" s="13"/>
      <c r="Q884" s="13"/>
      <c r="R884" s="13"/>
      <c r="S884" s="48" t="s">
        <v>472</v>
      </c>
      <c r="T884" s="167">
        <v>0</v>
      </c>
      <c r="U884" s="167">
        <v>0</v>
      </c>
      <c r="V884" s="167">
        <v>0</v>
      </c>
      <c r="W884" s="48" t="str">
        <f t="shared" si="71"/>
        <v>BOSD</v>
      </c>
      <c r="X884" s="13" t="str">
        <f t="shared" si="72"/>
        <v>云南移动</v>
      </c>
      <c r="Y884" s="37" t="str">
        <f t="shared" si="73"/>
        <v>0</v>
      </c>
      <c r="Z884" s="166"/>
      <c r="AL884" s="84"/>
      <c r="AN884"/>
    </row>
    <row r="885" spans="1:40" ht="14.25">
      <c r="A885" s="48" t="s">
        <v>251</v>
      </c>
      <c r="B885" s="48" t="s">
        <v>252</v>
      </c>
      <c r="C885" s="48" t="s">
        <v>63</v>
      </c>
      <c r="D885" s="48" t="s">
        <v>64</v>
      </c>
      <c r="E885" s="48" t="s">
        <v>135</v>
      </c>
      <c r="F885" s="48" t="s">
        <v>136</v>
      </c>
      <c r="G885" s="48" t="s">
        <v>10</v>
      </c>
      <c r="H885" s="48" t="s">
        <v>137</v>
      </c>
      <c r="I885" s="13"/>
      <c r="J885" s="13"/>
      <c r="K885" s="48" t="s">
        <v>120</v>
      </c>
      <c r="L885" s="48" t="s">
        <v>139</v>
      </c>
      <c r="M885" s="48" t="s">
        <v>140</v>
      </c>
      <c r="N885" s="13" t="s">
        <v>141</v>
      </c>
      <c r="O885" s="13"/>
      <c r="P885" s="13"/>
      <c r="Q885" s="13"/>
      <c r="R885" s="13"/>
      <c r="S885" s="48" t="s">
        <v>472</v>
      </c>
      <c r="T885" s="167">
        <v>0</v>
      </c>
      <c r="U885" s="167">
        <v>0</v>
      </c>
      <c r="V885" s="167">
        <v>0</v>
      </c>
      <c r="W885" s="48" t="str">
        <f t="shared" si="71"/>
        <v>BOSD</v>
      </c>
      <c r="X885" s="13" t="str">
        <f t="shared" si="72"/>
        <v>浙江电信</v>
      </c>
      <c r="Y885" s="37" t="str">
        <f t="shared" si="73"/>
        <v>0</v>
      </c>
      <c r="Z885" s="166"/>
      <c r="AL885" s="84"/>
      <c r="AN885"/>
    </row>
    <row r="886" spans="1:40" ht="14.25">
      <c r="A886" s="48" t="s">
        <v>253</v>
      </c>
      <c r="B886" s="48" t="s">
        <v>254</v>
      </c>
      <c r="C886" s="48" t="s">
        <v>169</v>
      </c>
      <c r="D886" s="48" t="s">
        <v>145</v>
      </c>
      <c r="E886" s="48" t="s">
        <v>255</v>
      </c>
      <c r="F886" s="48" t="s">
        <v>256</v>
      </c>
      <c r="G886" s="48" t="s">
        <v>15</v>
      </c>
      <c r="H886" s="48" t="s">
        <v>41</v>
      </c>
      <c r="I886" s="13"/>
      <c r="J886" s="13"/>
      <c r="K886" s="48" t="s">
        <v>120</v>
      </c>
      <c r="L886" s="48" t="s">
        <v>139</v>
      </c>
      <c r="M886" s="48" t="s">
        <v>140</v>
      </c>
      <c r="N886" s="13" t="s">
        <v>141</v>
      </c>
      <c r="O886" s="13"/>
      <c r="P886" s="13"/>
      <c r="Q886" s="13"/>
      <c r="R886" s="13"/>
      <c r="S886" s="48" t="s">
        <v>472</v>
      </c>
      <c r="T886" s="167">
        <v>0</v>
      </c>
      <c r="U886" s="167">
        <v>0</v>
      </c>
      <c r="V886" s="167">
        <v>0</v>
      </c>
      <c r="W886" s="48" t="str">
        <f t="shared" si="71"/>
        <v>BOSD</v>
      </c>
      <c r="X886" s="13" t="str">
        <f t="shared" si="72"/>
        <v>浙江移动</v>
      </c>
      <c r="Y886" s="37" t="str">
        <f t="shared" si="73"/>
        <v>0</v>
      </c>
      <c r="Z886" s="166"/>
      <c r="AL886" s="84"/>
      <c r="AN886"/>
    </row>
    <row r="887" spans="1:40" ht="14.25">
      <c r="A887" s="48" t="s">
        <v>257</v>
      </c>
      <c r="B887" s="48" t="s">
        <v>8</v>
      </c>
      <c r="C887" s="48" t="s">
        <v>195</v>
      </c>
      <c r="D887" s="48" t="s">
        <v>196</v>
      </c>
      <c r="E887" s="48" t="s">
        <v>146</v>
      </c>
      <c r="F887" s="48" t="s">
        <v>147</v>
      </c>
      <c r="G887" s="48" t="s">
        <v>15</v>
      </c>
      <c r="H887" s="48" t="s">
        <v>148</v>
      </c>
      <c r="I887" s="13"/>
      <c r="J887" s="13"/>
      <c r="K887" s="48" t="s">
        <v>120</v>
      </c>
      <c r="L887" s="48" t="s">
        <v>139</v>
      </c>
      <c r="M887" s="48" t="s">
        <v>140</v>
      </c>
      <c r="N887" s="13" t="s">
        <v>141</v>
      </c>
      <c r="O887" s="13"/>
      <c r="P887" s="13"/>
      <c r="Q887" s="13"/>
      <c r="R887" s="13"/>
      <c r="S887" s="48" t="s">
        <v>472</v>
      </c>
      <c r="T887" s="167">
        <v>0</v>
      </c>
      <c r="U887" s="167">
        <v>0</v>
      </c>
      <c r="V887" s="167">
        <v>0</v>
      </c>
      <c r="W887" s="48" t="str">
        <f t="shared" si="71"/>
        <v>BOSD</v>
      </c>
      <c r="X887" s="13" t="str">
        <f t="shared" si="72"/>
        <v>重庆电信</v>
      </c>
      <c r="Y887" s="37" t="str">
        <f t="shared" si="73"/>
        <v>0</v>
      </c>
      <c r="Z887" s="166"/>
      <c r="AL887" s="84"/>
      <c r="AN887"/>
    </row>
    <row r="888" spans="1:40" ht="14.25">
      <c r="A888" s="48" t="s">
        <v>257</v>
      </c>
      <c r="B888" s="48" t="s">
        <v>8</v>
      </c>
      <c r="C888" s="48" t="s">
        <v>195</v>
      </c>
      <c r="D888" s="48" t="s">
        <v>196</v>
      </c>
      <c r="E888" s="48" t="s">
        <v>170</v>
      </c>
      <c r="F888" s="48" t="s">
        <v>171</v>
      </c>
      <c r="G888" s="48" t="s">
        <v>15</v>
      </c>
      <c r="H888" s="48" t="s">
        <v>137</v>
      </c>
      <c r="I888" s="13"/>
      <c r="J888" s="13"/>
      <c r="K888" s="48" t="s">
        <v>120</v>
      </c>
      <c r="L888" s="48" t="s">
        <v>139</v>
      </c>
      <c r="M888" s="48" t="s">
        <v>140</v>
      </c>
      <c r="N888" s="13" t="s">
        <v>141</v>
      </c>
      <c r="O888" s="13"/>
      <c r="P888" s="13"/>
      <c r="Q888" s="13"/>
      <c r="R888" s="13"/>
      <c r="S888" s="48" t="s">
        <v>472</v>
      </c>
      <c r="T888" s="167">
        <v>0</v>
      </c>
      <c r="U888" s="167">
        <v>0</v>
      </c>
      <c r="V888" s="167">
        <v>0</v>
      </c>
      <c r="W888" s="48" t="str">
        <f t="shared" si="71"/>
        <v>BOSD</v>
      </c>
      <c r="X888" s="13" t="str">
        <f t="shared" si="72"/>
        <v>重庆电信</v>
      </c>
      <c r="Y888" s="37" t="str">
        <f t="shared" si="73"/>
        <v>0</v>
      </c>
      <c r="Z888" s="166"/>
      <c r="AL888" s="84"/>
      <c r="AN888"/>
    </row>
    <row r="889" spans="1:40" ht="14.25">
      <c r="A889" s="48" t="s">
        <v>258</v>
      </c>
      <c r="B889" s="48" t="s">
        <v>259</v>
      </c>
      <c r="C889" s="48" t="s">
        <v>63</v>
      </c>
      <c r="D889" s="48" t="s">
        <v>64</v>
      </c>
      <c r="E889" s="48" t="s">
        <v>167</v>
      </c>
      <c r="F889" s="48" t="s">
        <v>168</v>
      </c>
      <c r="G889" s="48" t="s">
        <v>164</v>
      </c>
      <c r="H889" s="48" t="s">
        <v>41</v>
      </c>
      <c r="I889" s="13"/>
      <c r="J889" s="13"/>
      <c r="K889" s="48" t="s">
        <v>120</v>
      </c>
      <c r="L889" s="48" t="s">
        <v>139</v>
      </c>
      <c r="M889" s="48" t="s">
        <v>140</v>
      </c>
      <c r="N889" s="13" t="s">
        <v>141</v>
      </c>
      <c r="O889" s="13"/>
      <c r="P889" s="13"/>
      <c r="Q889" s="13"/>
      <c r="R889" s="13"/>
      <c r="S889" s="48" t="s">
        <v>472</v>
      </c>
      <c r="T889" s="167">
        <v>0</v>
      </c>
      <c r="U889" s="167">
        <v>0</v>
      </c>
      <c r="V889" s="167">
        <v>0</v>
      </c>
      <c r="W889" s="48" t="str">
        <f t="shared" si="71"/>
        <v>BOSD</v>
      </c>
      <c r="X889" s="13" t="str">
        <f t="shared" si="72"/>
        <v>重庆联通</v>
      </c>
      <c r="Y889" s="37" t="str">
        <f t="shared" si="73"/>
        <v>0</v>
      </c>
      <c r="Z889" s="166"/>
      <c r="AL889" s="84"/>
      <c r="AN889"/>
    </row>
    <row r="890" spans="1:40" ht="14.25">
      <c r="A890" s="48" t="s">
        <v>260</v>
      </c>
      <c r="B890" s="48" t="s">
        <v>261</v>
      </c>
      <c r="C890" s="48" t="s">
        <v>169</v>
      </c>
      <c r="D890" s="48" t="s">
        <v>145</v>
      </c>
      <c r="E890" s="48" t="s">
        <v>146</v>
      </c>
      <c r="F890" s="48" t="s">
        <v>147</v>
      </c>
      <c r="G890" s="48" t="s">
        <v>15</v>
      </c>
      <c r="H890" s="48" t="s">
        <v>148</v>
      </c>
      <c r="I890" s="13"/>
      <c r="J890" s="13"/>
      <c r="K890" s="48" t="s">
        <v>120</v>
      </c>
      <c r="L890" s="48" t="s">
        <v>139</v>
      </c>
      <c r="M890" s="48" t="s">
        <v>140</v>
      </c>
      <c r="N890" s="13" t="s">
        <v>141</v>
      </c>
      <c r="O890" s="13"/>
      <c r="P890" s="13"/>
      <c r="Q890" s="13"/>
      <c r="R890" s="13"/>
      <c r="S890" s="48" t="s">
        <v>472</v>
      </c>
      <c r="T890" s="167">
        <v>0</v>
      </c>
      <c r="U890" s="167">
        <v>0</v>
      </c>
      <c r="V890" s="167">
        <v>0</v>
      </c>
      <c r="W890" s="48" t="str">
        <f t="shared" si="71"/>
        <v>BOSD</v>
      </c>
      <c r="X890" s="13" t="str">
        <f t="shared" si="72"/>
        <v>重庆移动</v>
      </c>
      <c r="Y890" s="37" t="str">
        <f t="shared" si="73"/>
        <v>0</v>
      </c>
      <c r="Z890" s="166"/>
      <c r="AL890" s="84"/>
      <c r="AN890"/>
    </row>
    <row r="891" spans="1:40" ht="14.25">
      <c r="A891" s="48" t="s">
        <v>260</v>
      </c>
      <c r="B891" s="48" t="s">
        <v>261</v>
      </c>
      <c r="C891" s="48" t="s">
        <v>169</v>
      </c>
      <c r="D891" s="48" t="s">
        <v>145</v>
      </c>
      <c r="E891" s="48" t="s">
        <v>170</v>
      </c>
      <c r="F891" s="48" t="s">
        <v>171</v>
      </c>
      <c r="G891" s="48" t="s">
        <v>15</v>
      </c>
      <c r="H891" s="48" t="s">
        <v>137</v>
      </c>
      <c r="I891" s="13"/>
      <c r="J891" s="13"/>
      <c r="K891" s="48" t="s">
        <v>120</v>
      </c>
      <c r="L891" s="48" t="s">
        <v>139</v>
      </c>
      <c r="M891" s="48" t="s">
        <v>140</v>
      </c>
      <c r="N891" s="13" t="s">
        <v>141</v>
      </c>
      <c r="O891" s="13"/>
      <c r="P891" s="13"/>
      <c r="Q891" s="13"/>
      <c r="R891" s="13"/>
      <c r="S891" s="48" t="s">
        <v>472</v>
      </c>
      <c r="T891" s="167">
        <v>0</v>
      </c>
      <c r="U891" s="167">
        <v>0</v>
      </c>
      <c r="V891" s="167">
        <v>0</v>
      </c>
      <c r="W891" s="48" t="str">
        <f t="shared" si="71"/>
        <v>BOSD</v>
      </c>
      <c r="X891" s="13" t="str">
        <f t="shared" si="72"/>
        <v>重庆移动</v>
      </c>
      <c r="Y891" s="37" t="str">
        <f t="shared" si="73"/>
        <v>0</v>
      </c>
      <c r="Z891" s="166"/>
      <c r="AL891" s="84"/>
      <c r="AN891"/>
    </row>
    <row r="892" spans="1:40" ht="14.25">
      <c r="A892" s="48" t="s">
        <v>260</v>
      </c>
      <c r="B892" s="48" t="s">
        <v>261</v>
      </c>
      <c r="C892" s="48" t="s">
        <v>169</v>
      </c>
      <c r="D892" s="48" t="s">
        <v>145</v>
      </c>
      <c r="E892" s="48" t="s">
        <v>200</v>
      </c>
      <c r="F892" s="48" t="s">
        <v>201</v>
      </c>
      <c r="G892" s="48" t="s">
        <v>15</v>
      </c>
      <c r="H892" s="48" t="s">
        <v>98</v>
      </c>
      <c r="I892" s="13"/>
      <c r="J892" s="13"/>
      <c r="K892" s="48" t="s">
        <v>120</v>
      </c>
      <c r="L892" s="48" t="s">
        <v>139</v>
      </c>
      <c r="M892" s="48" t="s">
        <v>140</v>
      </c>
      <c r="N892" s="13" t="s">
        <v>141</v>
      </c>
      <c r="O892" s="13"/>
      <c r="P892" s="13"/>
      <c r="Q892" s="13"/>
      <c r="R892" s="13"/>
      <c r="S892" s="48" t="s">
        <v>472</v>
      </c>
      <c r="T892" s="167">
        <v>0</v>
      </c>
      <c r="U892" s="167">
        <v>0</v>
      </c>
      <c r="V892" s="167">
        <v>0</v>
      </c>
      <c r="W892" s="48" t="str">
        <f t="shared" si="71"/>
        <v>BOSD</v>
      </c>
      <c r="X892" s="13" t="str">
        <f t="shared" si="72"/>
        <v>重庆移动</v>
      </c>
      <c r="Y892" s="37" t="str">
        <f t="shared" si="73"/>
        <v>0</v>
      </c>
      <c r="Z892" s="166"/>
      <c r="AL892" s="84"/>
      <c r="AN892"/>
    </row>
    <row r="893" spans="1:40" ht="14.25">
      <c r="A893" s="48" t="s">
        <v>260</v>
      </c>
      <c r="B893" s="48" t="s">
        <v>261</v>
      </c>
      <c r="C893" s="48" t="s">
        <v>169</v>
      </c>
      <c r="D893" s="48" t="s">
        <v>145</v>
      </c>
      <c r="E893" s="48" t="s">
        <v>184</v>
      </c>
      <c r="F893" s="48" t="s">
        <v>185</v>
      </c>
      <c r="G893" s="48" t="s">
        <v>15</v>
      </c>
      <c r="H893" s="48" t="s">
        <v>137</v>
      </c>
      <c r="I893" s="13"/>
      <c r="J893" s="13"/>
      <c r="K893" s="48" t="s">
        <v>120</v>
      </c>
      <c r="L893" s="48" t="s">
        <v>139</v>
      </c>
      <c r="M893" s="48" t="s">
        <v>140</v>
      </c>
      <c r="N893" s="13" t="s">
        <v>141</v>
      </c>
      <c r="O893" s="13"/>
      <c r="P893" s="13"/>
      <c r="Q893" s="13"/>
      <c r="R893" s="13"/>
      <c r="S893" s="48" t="s">
        <v>472</v>
      </c>
      <c r="T893" s="167">
        <v>0</v>
      </c>
      <c r="U893" s="167">
        <v>0</v>
      </c>
      <c r="V893" s="167">
        <v>0</v>
      </c>
      <c r="W893" s="48" t="str">
        <f t="shared" si="71"/>
        <v>BOSD</v>
      </c>
      <c r="X893" s="13" t="str">
        <f t="shared" si="72"/>
        <v>重庆移动</v>
      </c>
      <c r="Y893" s="37" t="str">
        <f t="shared" si="73"/>
        <v>0</v>
      </c>
      <c r="Z893" s="166"/>
      <c r="AL893" s="84"/>
      <c r="AN893"/>
    </row>
    <row r="894" spans="1:40" ht="60">
      <c r="A894" s="150" t="s">
        <v>624</v>
      </c>
      <c r="B894" s="150" t="s">
        <v>190</v>
      </c>
      <c r="C894" s="150" t="s">
        <v>165</v>
      </c>
      <c r="D894" s="150" t="s">
        <v>166</v>
      </c>
      <c r="E894" s="150" t="s">
        <v>614</v>
      </c>
      <c r="F894" s="150" t="s">
        <v>615</v>
      </c>
      <c r="G894" s="150" t="s">
        <v>3</v>
      </c>
      <c r="H894" s="150" t="s">
        <v>546</v>
      </c>
      <c r="I894" s="150" t="s">
        <v>48</v>
      </c>
      <c r="J894" s="150" t="s">
        <v>674</v>
      </c>
      <c r="K894" s="150"/>
      <c r="L894" s="150"/>
      <c r="M894" s="150"/>
      <c r="N894" s="150" t="s">
        <v>86</v>
      </c>
      <c r="O894" s="150" t="s">
        <v>617</v>
      </c>
      <c r="P894" s="150" t="s">
        <v>618</v>
      </c>
      <c r="Q894" s="150" t="s">
        <v>86</v>
      </c>
      <c r="R894" s="13"/>
      <c r="S894" s="145" t="s">
        <v>1183</v>
      </c>
      <c r="T894" s="167">
        <v>0</v>
      </c>
      <c r="U894" s="167">
        <v>0</v>
      </c>
      <c r="V894" s="167">
        <v>0</v>
      </c>
      <c r="W894" s="48" t="str">
        <f t="shared" si="71"/>
        <v>PRM</v>
      </c>
      <c r="X894" s="13" t="str">
        <f t="shared" si="72"/>
        <v>福建移动</v>
      </c>
      <c r="Y894" s="37" t="str">
        <f t="shared" si="73"/>
        <v>0</v>
      </c>
      <c r="Z894" s="166"/>
      <c r="AL894" s="84"/>
      <c r="AN894"/>
    </row>
    <row r="895" spans="1:40" ht="60">
      <c r="A895" s="150" t="s">
        <v>236</v>
      </c>
      <c r="B895" s="150" t="s">
        <v>14</v>
      </c>
      <c r="C895" s="150" t="s">
        <v>63</v>
      </c>
      <c r="D895" s="150" t="s">
        <v>157</v>
      </c>
      <c r="E895" s="150" t="s">
        <v>626</v>
      </c>
      <c r="F895" s="150" t="s">
        <v>627</v>
      </c>
      <c r="G895" s="150" t="s">
        <v>3</v>
      </c>
      <c r="H895" s="150" t="s">
        <v>98</v>
      </c>
      <c r="I895" s="150" t="s">
        <v>48</v>
      </c>
      <c r="J895" s="150" t="s">
        <v>1256</v>
      </c>
      <c r="K895" s="150"/>
      <c r="L895" s="150"/>
      <c r="M895" s="150"/>
      <c r="N895" s="150" t="s">
        <v>86</v>
      </c>
      <c r="O895" s="152" t="s">
        <v>629</v>
      </c>
      <c r="P895" s="152" t="s">
        <v>630</v>
      </c>
      <c r="Q895" s="150" t="s">
        <v>674</v>
      </c>
      <c r="R895" s="13"/>
      <c r="S895" s="145" t="s">
        <v>1183</v>
      </c>
      <c r="T895" s="167">
        <v>0</v>
      </c>
      <c r="U895" s="167">
        <v>104</v>
      </c>
      <c r="V895" s="167">
        <v>0</v>
      </c>
      <c r="W895" s="48" t="str">
        <f t="shared" si="71"/>
        <v>PRM</v>
      </c>
      <c r="X895" s="13" t="str">
        <f t="shared" si="72"/>
        <v>山西移动</v>
      </c>
      <c r="Y895" s="37" t="str">
        <f t="shared" si="73"/>
        <v>0</v>
      </c>
      <c r="Z895" s="166"/>
      <c r="AL895" s="84"/>
      <c r="AN895"/>
    </row>
    <row r="896" spans="1:40" ht="14.25">
      <c r="A896" s="93" t="s">
        <v>215</v>
      </c>
      <c r="B896" s="93" t="s">
        <v>214</v>
      </c>
      <c r="C896" s="93" t="s">
        <v>63</v>
      </c>
      <c r="D896" s="93" t="s">
        <v>157</v>
      </c>
      <c r="E896" s="93" t="s">
        <v>1281</v>
      </c>
      <c r="F896" s="93" t="s">
        <v>558</v>
      </c>
      <c r="G896" s="93" t="s">
        <v>495</v>
      </c>
      <c r="H896" s="93" t="s">
        <v>520</v>
      </c>
      <c r="I896" s="94" t="s">
        <v>48</v>
      </c>
      <c r="J896" s="94" t="s">
        <v>591</v>
      </c>
      <c r="K896" s="94" t="s">
        <v>591</v>
      </c>
      <c r="L896" s="94" t="s">
        <v>591</v>
      </c>
      <c r="M896" s="94"/>
      <c r="N896" s="94" t="s">
        <v>591</v>
      </c>
      <c r="O896" s="94" t="s">
        <v>591</v>
      </c>
      <c r="P896" s="94" t="s">
        <v>591</v>
      </c>
      <c r="Q896" s="94" t="s">
        <v>48</v>
      </c>
      <c r="R896" s="13"/>
      <c r="S896" s="145" t="s">
        <v>1183</v>
      </c>
      <c r="T896" s="167">
        <v>0</v>
      </c>
      <c r="U896" s="167">
        <v>0</v>
      </c>
      <c r="V896" s="167">
        <v>0</v>
      </c>
      <c r="W896" s="48" t="str">
        <f t="shared" si="71"/>
        <v>CRM_CMI</v>
      </c>
      <c r="X896" s="13" t="str">
        <f t="shared" si="72"/>
        <v>湖北移动</v>
      </c>
      <c r="Y896" s="37" t="str">
        <f t="shared" si="73"/>
        <v>1</v>
      </c>
      <c r="Z896" s="166"/>
      <c r="AL896" s="84"/>
      <c r="AN896"/>
    </row>
    <row r="897" spans="1:40" ht="276.75">
      <c r="A897" s="88" t="s">
        <v>114</v>
      </c>
      <c r="B897" s="88" t="s">
        <v>115</v>
      </c>
      <c r="C897" s="88" t="s">
        <v>864</v>
      </c>
      <c r="D897" s="88" t="s">
        <v>1</v>
      </c>
      <c r="E897" s="88" t="s">
        <v>910</v>
      </c>
      <c r="F897" s="88" t="s">
        <v>911</v>
      </c>
      <c r="G897" s="88" t="s">
        <v>1</v>
      </c>
      <c r="H897" s="88" t="s">
        <v>72</v>
      </c>
      <c r="I897" s="88" t="s">
        <v>86</v>
      </c>
      <c r="J897" s="103" t="s">
        <v>1314</v>
      </c>
      <c r="K897" s="88" t="s">
        <v>50</v>
      </c>
      <c r="L897" s="88" t="s">
        <v>1315</v>
      </c>
      <c r="M897" s="103" t="s">
        <v>1316</v>
      </c>
      <c r="N897" s="101" t="s">
        <v>1317</v>
      </c>
      <c r="O897" s="103" t="s">
        <v>1318</v>
      </c>
      <c r="P897" s="103" t="s">
        <v>1318</v>
      </c>
      <c r="Q897" s="103" t="s">
        <v>86</v>
      </c>
      <c r="R897" s="88"/>
      <c r="S897" s="13" t="s">
        <v>1000</v>
      </c>
      <c r="T897" s="167">
        <v>0</v>
      </c>
      <c r="U897" s="167">
        <v>0</v>
      </c>
      <c r="V897" s="167">
        <v>0</v>
      </c>
      <c r="W897" s="48" t="str">
        <f t="shared" si="71"/>
        <v>BILLING</v>
      </c>
      <c r="X897" s="13" t="str">
        <f t="shared" si="72"/>
        <v>山东联通</v>
      </c>
      <c r="Y897" s="37" t="str">
        <f t="shared" si="73"/>
        <v>1</v>
      </c>
      <c r="Z897" s="166"/>
      <c r="AL897" s="84"/>
      <c r="AN897"/>
    </row>
    <row r="898" spans="1:40" ht="60">
      <c r="A898" s="153" t="s">
        <v>215</v>
      </c>
      <c r="B898" s="153" t="s">
        <v>214</v>
      </c>
      <c r="C898" s="153" t="s">
        <v>63</v>
      </c>
      <c r="D898" s="153" t="s">
        <v>157</v>
      </c>
      <c r="E898" s="153" t="s">
        <v>604</v>
      </c>
      <c r="F898" s="153" t="s">
        <v>605</v>
      </c>
      <c r="G898" s="153" t="s">
        <v>3</v>
      </c>
      <c r="H898" s="153" t="s">
        <v>599</v>
      </c>
      <c r="I898" s="153" t="s">
        <v>48</v>
      </c>
      <c r="J898" s="150" t="s">
        <v>674</v>
      </c>
      <c r="K898" s="150"/>
      <c r="L898" s="150"/>
      <c r="M898" s="150"/>
      <c r="N898" s="150" t="s">
        <v>48</v>
      </c>
      <c r="O898" s="153" t="s">
        <v>607</v>
      </c>
      <c r="P898" s="153" t="s">
        <v>608</v>
      </c>
      <c r="Q898" s="150" t="s">
        <v>666</v>
      </c>
      <c r="R898" s="13"/>
      <c r="S898" s="145" t="s">
        <v>1183</v>
      </c>
      <c r="T898" s="167">
        <v>0</v>
      </c>
      <c r="U898" s="167">
        <v>0</v>
      </c>
      <c r="V898" s="167">
        <v>0</v>
      </c>
      <c r="W898" s="48" t="str">
        <f t="shared" ref="W898:W961" si="74">IFERROR(IF(G898="CRM_CUI",G898,(IF(G898="CRM_CMI",G898,MID(G898,1,FIND("_",G898)-1)))),G898)</f>
        <v>PRM</v>
      </c>
      <c r="X898" s="13" t="str">
        <f t="shared" ref="X898:X961" si="75">MID(A898,5,LEN(A898)-4)</f>
        <v>湖北移动</v>
      </c>
      <c r="Y898" s="37" t="str">
        <f t="shared" ref="Y898:Y961" si="76">IF(N898=O898,IF(N898="","0","1"),IF(N898=P898,IF(N898="","0","1"),IF(O898=P898,IF(O898="","0","1"),IF(N898="","0","0"))))</f>
        <v>0</v>
      </c>
      <c r="Z898" s="166"/>
      <c r="AL898" s="84"/>
      <c r="AN898"/>
    </row>
    <row r="899" spans="1:40" ht="60">
      <c r="A899" s="150" t="s">
        <v>234</v>
      </c>
      <c r="B899" s="150" t="s">
        <v>235</v>
      </c>
      <c r="C899" s="150" t="s">
        <v>63</v>
      </c>
      <c r="D899" s="150" t="s">
        <v>64</v>
      </c>
      <c r="E899" s="150" t="s">
        <v>619</v>
      </c>
      <c r="F899" s="150" t="s">
        <v>605</v>
      </c>
      <c r="G899" s="150" t="s">
        <v>3</v>
      </c>
      <c r="H899" s="150" t="s">
        <v>620</v>
      </c>
      <c r="I899" s="150" t="s">
        <v>48</v>
      </c>
      <c r="J899" s="150" t="s">
        <v>674</v>
      </c>
      <c r="K899" s="150"/>
      <c r="L899" s="150"/>
      <c r="M899" s="150"/>
      <c r="N899" s="150" t="s">
        <v>48</v>
      </c>
      <c r="O899" s="153" t="s">
        <v>607</v>
      </c>
      <c r="P899" s="153" t="s">
        <v>608</v>
      </c>
      <c r="Q899" s="150" t="s">
        <v>48</v>
      </c>
      <c r="R899" s="13"/>
      <c r="S899" s="145" t="s">
        <v>1183</v>
      </c>
      <c r="T899" s="167">
        <v>0</v>
      </c>
      <c r="U899" s="167">
        <v>0</v>
      </c>
      <c r="V899" s="167">
        <v>0</v>
      </c>
      <c r="W899" s="48" t="str">
        <f t="shared" si="74"/>
        <v>PRM</v>
      </c>
      <c r="X899" s="13" t="str">
        <f t="shared" si="75"/>
        <v>山西电信</v>
      </c>
      <c r="Y899" s="37" t="str">
        <f t="shared" si="76"/>
        <v>0</v>
      </c>
      <c r="Z899" s="166"/>
      <c r="AL899" s="84"/>
      <c r="AN899"/>
    </row>
    <row r="900" spans="1:40" ht="60">
      <c r="A900" s="150" t="s">
        <v>247</v>
      </c>
      <c r="B900" s="150" t="s">
        <v>248</v>
      </c>
      <c r="C900" s="150" t="s">
        <v>245</v>
      </c>
      <c r="D900" s="150" t="s">
        <v>246</v>
      </c>
      <c r="E900" s="150" t="s">
        <v>619</v>
      </c>
      <c r="F900" s="150" t="s">
        <v>605</v>
      </c>
      <c r="G900" s="150" t="s">
        <v>3</v>
      </c>
      <c r="H900" s="150" t="s">
        <v>620</v>
      </c>
      <c r="I900" s="150" t="s">
        <v>48</v>
      </c>
      <c r="J900" s="159" t="s">
        <v>48</v>
      </c>
      <c r="K900" s="159" t="s">
        <v>120</v>
      </c>
      <c r="L900" s="159" t="s">
        <v>1261</v>
      </c>
      <c r="M900" s="159" t="s">
        <v>521</v>
      </c>
      <c r="N900" s="150" t="s">
        <v>666</v>
      </c>
      <c r="O900" s="153" t="s">
        <v>607</v>
      </c>
      <c r="P900" s="153" t="s">
        <v>608</v>
      </c>
      <c r="Q900" s="150" t="s">
        <v>666</v>
      </c>
      <c r="R900" s="13"/>
      <c r="S900" s="145" t="s">
        <v>1183</v>
      </c>
      <c r="T900" s="167">
        <v>0</v>
      </c>
      <c r="U900" s="167">
        <v>0</v>
      </c>
      <c r="V900" s="167">
        <v>0</v>
      </c>
      <c r="W900" s="48" t="str">
        <f t="shared" si="74"/>
        <v>PRM</v>
      </c>
      <c r="X900" s="13" t="str">
        <f t="shared" si="75"/>
        <v>虚拟运营商天音</v>
      </c>
      <c r="Y900" s="37" t="str">
        <f t="shared" si="76"/>
        <v>0</v>
      </c>
      <c r="Z900" s="166"/>
      <c r="AL900" s="84"/>
      <c r="AN900"/>
    </row>
    <row r="901" spans="1:40" ht="60">
      <c r="A901" s="150" t="s">
        <v>243</v>
      </c>
      <c r="B901" s="150" t="s">
        <v>244</v>
      </c>
      <c r="C901" s="150" t="s">
        <v>245</v>
      </c>
      <c r="D901" s="150" t="s">
        <v>246</v>
      </c>
      <c r="E901" s="150" t="s">
        <v>609</v>
      </c>
      <c r="F901" s="150" t="s">
        <v>610</v>
      </c>
      <c r="G901" s="150" t="s">
        <v>3</v>
      </c>
      <c r="H901" s="150" t="s">
        <v>173</v>
      </c>
      <c r="I901" s="150" t="s">
        <v>48</v>
      </c>
      <c r="J901" s="159" t="s">
        <v>48</v>
      </c>
      <c r="K901" s="159" t="s">
        <v>120</v>
      </c>
      <c r="L901" s="159" t="s">
        <v>1261</v>
      </c>
      <c r="M901" s="159" t="s">
        <v>521</v>
      </c>
      <c r="N901" s="159" t="s">
        <v>48</v>
      </c>
      <c r="O901" s="152" t="s">
        <v>612</v>
      </c>
      <c r="P901" s="152" t="s">
        <v>613</v>
      </c>
      <c r="Q901" s="150" t="s">
        <v>666</v>
      </c>
      <c r="R901" s="13"/>
      <c r="S901" s="145" t="s">
        <v>1183</v>
      </c>
      <c r="T901" s="167">
        <v>0</v>
      </c>
      <c r="U901" s="167">
        <v>0</v>
      </c>
      <c r="V901" s="167">
        <v>0</v>
      </c>
      <c r="W901" s="48" t="str">
        <f t="shared" si="74"/>
        <v>PRM</v>
      </c>
      <c r="X901" s="13" t="str">
        <f t="shared" si="75"/>
        <v>虚拟运营商爱施德</v>
      </c>
      <c r="Y901" s="37" t="str">
        <f t="shared" si="76"/>
        <v>0</v>
      </c>
      <c r="Z901" s="166"/>
      <c r="AL901" s="84"/>
      <c r="AN901"/>
    </row>
    <row r="902" spans="1:40" ht="60">
      <c r="A902" s="150" t="s">
        <v>247</v>
      </c>
      <c r="B902" s="150" t="s">
        <v>248</v>
      </c>
      <c r="C902" s="150" t="s">
        <v>245</v>
      </c>
      <c r="D902" s="150" t="s">
        <v>246</v>
      </c>
      <c r="E902" s="150" t="s">
        <v>609</v>
      </c>
      <c r="F902" s="150" t="s">
        <v>610</v>
      </c>
      <c r="G902" s="150" t="s">
        <v>3</v>
      </c>
      <c r="H902" s="150" t="s">
        <v>173</v>
      </c>
      <c r="I902" s="150" t="s">
        <v>48</v>
      </c>
      <c r="J902" s="159" t="s">
        <v>48</v>
      </c>
      <c r="K902" s="159" t="s">
        <v>120</v>
      </c>
      <c r="L902" s="159" t="s">
        <v>1261</v>
      </c>
      <c r="M902" s="159" t="s">
        <v>521</v>
      </c>
      <c r="N902" s="150" t="s">
        <v>666</v>
      </c>
      <c r="O902" s="152" t="s">
        <v>612</v>
      </c>
      <c r="P902" s="152" t="s">
        <v>613</v>
      </c>
      <c r="Q902" s="150" t="s">
        <v>666</v>
      </c>
      <c r="R902" s="13"/>
      <c r="S902" s="145" t="s">
        <v>1183</v>
      </c>
      <c r="T902" s="167">
        <v>0</v>
      </c>
      <c r="U902" s="167">
        <v>0</v>
      </c>
      <c r="V902" s="167">
        <v>0</v>
      </c>
      <c r="W902" s="48" t="str">
        <f t="shared" si="74"/>
        <v>PRM</v>
      </c>
      <c r="X902" s="13" t="str">
        <f t="shared" si="75"/>
        <v>虚拟运营商天音</v>
      </c>
      <c r="Y902" s="37" t="str">
        <f t="shared" si="76"/>
        <v>0</v>
      </c>
      <c r="Z902" s="166"/>
      <c r="AL902" s="84"/>
      <c r="AN902"/>
    </row>
    <row r="903" spans="1:40" ht="60">
      <c r="A903" s="150" t="s">
        <v>234</v>
      </c>
      <c r="B903" s="150" t="s">
        <v>235</v>
      </c>
      <c r="C903" s="150" t="s">
        <v>646</v>
      </c>
      <c r="D903" s="150" t="s">
        <v>647</v>
      </c>
      <c r="E903" s="150" t="s">
        <v>648</v>
      </c>
      <c r="F903" s="150" t="s">
        <v>615</v>
      </c>
      <c r="G903" s="150" t="s">
        <v>3</v>
      </c>
      <c r="H903" s="150" t="s">
        <v>649</v>
      </c>
      <c r="I903" s="150" t="s">
        <v>48</v>
      </c>
      <c r="J903" s="150" t="s">
        <v>674</v>
      </c>
      <c r="K903" s="150"/>
      <c r="L903" s="150"/>
      <c r="M903" s="150"/>
      <c r="N903" s="150" t="s">
        <v>48</v>
      </c>
      <c r="O903" s="150" t="s">
        <v>617</v>
      </c>
      <c r="P903" s="150" t="s">
        <v>618</v>
      </c>
      <c r="Q903" s="150" t="s">
        <v>48</v>
      </c>
      <c r="R903" s="13"/>
      <c r="S903" s="145" t="s">
        <v>1183</v>
      </c>
      <c r="T903" s="167">
        <v>0</v>
      </c>
      <c r="U903" s="167">
        <v>0</v>
      </c>
      <c r="V903" s="167">
        <v>0</v>
      </c>
      <c r="W903" s="48" t="str">
        <f t="shared" si="74"/>
        <v>PRM</v>
      </c>
      <c r="X903" s="13" t="str">
        <f t="shared" si="75"/>
        <v>山西电信</v>
      </c>
      <c r="Y903" s="37" t="str">
        <f t="shared" si="76"/>
        <v>0</v>
      </c>
      <c r="Z903" s="166"/>
      <c r="AL903" s="84"/>
      <c r="AN903"/>
    </row>
    <row r="904" spans="1:40" ht="60">
      <c r="A904" s="150" t="s">
        <v>215</v>
      </c>
      <c r="B904" s="150" t="s">
        <v>214</v>
      </c>
      <c r="C904" s="150" t="s">
        <v>63</v>
      </c>
      <c r="D904" s="150" t="s">
        <v>157</v>
      </c>
      <c r="E904" s="150" t="s">
        <v>631</v>
      </c>
      <c r="F904" s="150" t="s">
        <v>632</v>
      </c>
      <c r="G904" s="150" t="s">
        <v>3</v>
      </c>
      <c r="H904" s="150" t="s">
        <v>98</v>
      </c>
      <c r="I904" s="150" t="s">
        <v>48</v>
      </c>
      <c r="J904" s="150" t="s">
        <v>674</v>
      </c>
      <c r="K904" s="150"/>
      <c r="L904" s="150"/>
      <c r="M904" s="150"/>
      <c r="N904" s="150" t="s">
        <v>48</v>
      </c>
      <c r="O904" s="152" t="s">
        <v>633</v>
      </c>
      <c r="P904" s="152" t="s">
        <v>634</v>
      </c>
      <c r="Q904" s="150" t="s">
        <v>666</v>
      </c>
      <c r="R904" s="13"/>
      <c r="S904" s="145" t="s">
        <v>1183</v>
      </c>
      <c r="T904" s="167">
        <v>0</v>
      </c>
      <c r="U904" s="167">
        <v>0</v>
      </c>
      <c r="V904" s="167">
        <v>0</v>
      </c>
      <c r="W904" s="48" t="str">
        <f t="shared" si="74"/>
        <v>PRM</v>
      </c>
      <c r="X904" s="13" t="str">
        <f t="shared" si="75"/>
        <v>湖北移动</v>
      </c>
      <c r="Y904" s="37" t="str">
        <f t="shared" si="76"/>
        <v>0</v>
      </c>
      <c r="Z904" s="166"/>
      <c r="AL904" s="84"/>
      <c r="AN904"/>
    </row>
    <row r="905" spans="1:40" ht="60">
      <c r="A905" s="150" t="s">
        <v>215</v>
      </c>
      <c r="B905" s="150" t="s">
        <v>214</v>
      </c>
      <c r="C905" s="150" t="s">
        <v>63</v>
      </c>
      <c r="D905" s="150" t="s">
        <v>157</v>
      </c>
      <c r="E905" s="150" t="s">
        <v>603</v>
      </c>
      <c r="F905" s="150" t="s">
        <v>593</v>
      </c>
      <c r="G905" s="150" t="s">
        <v>3</v>
      </c>
      <c r="H905" s="150" t="s">
        <v>546</v>
      </c>
      <c r="I905" s="150" t="s">
        <v>48</v>
      </c>
      <c r="J905" s="150" t="s">
        <v>674</v>
      </c>
      <c r="K905" s="150"/>
      <c r="L905" s="150"/>
      <c r="M905" s="150"/>
      <c r="N905" s="150" t="s">
        <v>48</v>
      </c>
      <c r="O905" s="152" t="s">
        <v>595</v>
      </c>
      <c r="P905" s="152" t="s">
        <v>596</v>
      </c>
      <c r="Q905" s="150" t="s">
        <v>666</v>
      </c>
      <c r="R905" s="13"/>
      <c r="S905" s="145" t="s">
        <v>1183</v>
      </c>
      <c r="T905" s="167">
        <v>0</v>
      </c>
      <c r="U905" s="167">
        <v>6</v>
      </c>
      <c r="V905" s="167">
        <v>0</v>
      </c>
      <c r="W905" s="48" t="str">
        <f t="shared" si="74"/>
        <v>PRM</v>
      </c>
      <c r="X905" s="13" t="str">
        <f t="shared" si="75"/>
        <v>湖北移动</v>
      </c>
      <c r="Y905" s="37" t="str">
        <f t="shared" si="76"/>
        <v>0</v>
      </c>
      <c r="Z905" s="166"/>
      <c r="AL905" s="84"/>
      <c r="AN905"/>
    </row>
    <row r="906" spans="1:40" ht="60">
      <c r="A906" s="150" t="s">
        <v>234</v>
      </c>
      <c r="B906" s="150" t="s">
        <v>235</v>
      </c>
      <c r="C906" s="150" t="s">
        <v>63</v>
      </c>
      <c r="D906" s="150" t="s">
        <v>64</v>
      </c>
      <c r="E906" s="150" t="s">
        <v>622</v>
      </c>
      <c r="F906" s="150" t="s">
        <v>593</v>
      </c>
      <c r="G906" s="150" t="s">
        <v>3</v>
      </c>
      <c r="H906" s="150" t="s">
        <v>623</v>
      </c>
      <c r="I906" s="150" t="s">
        <v>48</v>
      </c>
      <c r="J906" s="150" t="s">
        <v>674</v>
      </c>
      <c r="K906" s="150"/>
      <c r="L906" s="150"/>
      <c r="M906" s="150"/>
      <c r="N906" s="150" t="s">
        <v>48</v>
      </c>
      <c r="O906" s="152" t="s">
        <v>595</v>
      </c>
      <c r="P906" s="152" t="s">
        <v>596</v>
      </c>
      <c r="Q906" s="150" t="s">
        <v>48</v>
      </c>
      <c r="R906" s="13"/>
      <c r="S906" s="145" t="s">
        <v>1183</v>
      </c>
      <c r="T906" s="167">
        <v>0</v>
      </c>
      <c r="U906" s="167">
        <v>6</v>
      </c>
      <c r="V906" s="167">
        <v>0</v>
      </c>
      <c r="W906" s="48" t="str">
        <f t="shared" si="74"/>
        <v>PRM</v>
      </c>
      <c r="X906" s="13" t="str">
        <f t="shared" si="75"/>
        <v>山西电信</v>
      </c>
      <c r="Y906" s="37" t="str">
        <f t="shared" si="76"/>
        <v>0</v>
      </c>
      <c r="Z906" s="166"/>
      <c r="AL906" s="84"/>
      <c r="AN906"/>
    </row>
    <row r="907" spans="1:40" ht="60">
      <c r="A907" s="150" t="s">
        <v>241</v>
      </c>
      <c r="B907" s="150" t="s">
        <v>242</v>
      </c>
      <c r="C907" s="150" t="s">
        <v>63</v>
      </c>
      <c r="D907" s="150" t="s">
        <v>64</v>
      </c>
      <c r="E907" s="150" t="s">
        <v>622</v>
      </c>
      <c r="F907" s="150" t="s">
        <v>593</v>
      </c>
      <c r="G907" s="150" t="s">
        <v>3</v>
      </c>
      <c r="H907" s="150" t="s">
        <v>623</v>
      </c>
      <c r="I907" s="150" t="s">
        <v>48</v>
      </c>
      <c r="J907" s="150" t="s">
        <v>666</v>
      </c>
      <c r="K907" s="150" t="s">
        <v>120</v>
      </c>
      <c r="L907" s="150" t="s">
        <v>1260</v>
      </c>
      <c r="M907" s="150" t="s">
        <v>140</v>
      </c>
      <c r="N907" s="150" t="s">
        <v>48</v>
      </c>
      <c r="O907" s="152" t="s">
        <v>595</v>
      </c>
      <c r="P907" s="152" t="s">
        <v>596</v>
      </c>
      <c r="Q907" s="150" t="s">
        <v>666</v>
      </c>
      <c r="R907" s="13"/>
      <c r="S907" s="145" t="s">
        <v>1183</v>
      </c>
      <c r="T907" s="167">
        <v>0</v>
      </c>
      <c r="U907" s="167">
        <v>6</v>
      </c>
      <c r="V907" s="167">
        <v>0</v>
      </c>
      <c r="W907" s="48" t="str">
        <f t="shared" si="74"/>
        <v>PRM</v>
      </c>
      <c r="X907" s="13" t="str">
        <f t="shared" si="75"/>
        <v>天津电信</v>
      </c>
      <c r="Y907" s="37" t="str">
        <f t="shared" si="76"/>
        <v>0</v>
      </c>
      <c r="Z907" s="166"/>
      <c r="AL907" s="84"/>
      <c r="AN907"/>
    </row>
    <row r="908" spans="1:40" ht="60">
      <c r="A908" s="150" t="s">
        <v>243</v>
      </c>
      <c r="B908" s="150" t="s">
        <v>244</v>
      </c>
      <c r="C908" s="150" t="s">
        <v>245</v>
      </c>
      <c r="D908" s="150" t="s">
        <v>246</v>
      </c>
      <c r="E908" s="150" t="s">
        <v>622</v>
      </c>
      <c r="F908" s="150" t="s">
        <v>593</v>
      </c>
      <c r="G908" s="150" t="s">
        <v>3</v>
      </c>
      <c r="H908" s="150" t="s">
        <v>623</v>
      </c>
      <c r="I908" s="150" t="s">
        <v>48</v>
      </c>
      <c r="J908" s="159" t="s">
        <v>48</v>
      </c>
      <c r="K908" s="159" t="s">
        <v>120</v>
      </c>
      <c r="L908" s="159" t="s">
        <v>1261</v>
      </c>
      <c r="M908" s="159" t="s">
        <v>521</v>
      </c>
      <c r="N908" s="150" t="s">
        <v>666</v>
      </c>
      <c r="O908" s="152" t="s">
        <v>595</v>
      </c>
      <c r="P908" s="152" t="s">
        <v>596</v>
      </c>
      <c r="Q908" s="150" t="s">
        <v>666</v>
      </c>
      <c r="R908" s="13"/>
      <c r="S908" s="145" t="s">
        <v>1183</v>
      </c>
      <c r="T908" s="167">
        <v>0</v>
      </c>
      <c r="U908" s="167">
        <v>6</v>
      </c>
      <c r="V908" s="167">
        <v>0</v>
      </c>
      <c r="W908" s="48" t="str">
        <f t="shared" si="74"/>
        <v>PRM</v>
      </c>
      <c r="X908" s="13" t="str">
        <f t="shared" si="75"/>
        <v>虚拟运营商爱施德</v>
      </c>
      <c r="Y908" s="37" t="str">
        <f t="shared" si="76"/>
        <v>0</v>
      </c>
      <c r="Z908" s="166"/>
      <c r="AL908" s="84"/>
      <c r="AN908"/>
    </row>
    <row r="909" spans="1:40" ht="60">
      <c r="A909" s="150" t="s">
        <v>247</v>
      </c>
      <c r="B909" s="150" t="s">
        <v>248</v>
      </c>
      <c r="C909" s="150" t="s">
        <v>245</v>
      </c>
      <c r="D909" s="150" t="s">
        <v>246</v>
      </c>
      <c r="E909" s="150" t="s">
        <v>622</v>
      </c>
      <c r="F909" s="150" t="s">
        <v>593</v>
      </c>
      <c r="G909" s="150" t="s">
        <v>3</v>
      </c>
      <c r="H909" s="150" t="s">
        <v>623</v>
      </c>
      <c r="I909" s="150" t="s">
        <v>48</v>
      </c>
      <c r="J909" s="159" t="s">
        <v>48</v>
      </c>
      <c r="K909" s="159" t="s">
        <v>120</v>
      </c>
      <c r="L909" s="159" t="s">
        <v>1261</v>
      </c>
      <c r="M909" s="159" t="s">
        <v>521</v>
      </c>
      <c r="N909" s="150" t="s">
        <v>666</v>
      </c>
      <c r="O909" s="152" t="s">
        <v>595</v>
      </c>
      <c r="P909" s="152" t="s">
        <v>596</v>
      </c>
      <c r="Q909" s="150" t="s">
        <v>666</v>
      </c>
      <c r="R909" s="13"/>
      <c r="S909" s="145" t="s">
        <v>1183</v>
      </c>
      <c r="T909" s="167">
        <v>0</v>
      </c>
      <c r="U909" s="167">
        <v>6</v>
      </c>
      <c r="V909" s="167">
        <v>0</v>
      </c>
      <c r="W909" s="48" t="str">
        <f t="shared" si="74"/>
        <v>PRM</v>
      </c>
      <c r="X909" s="13" t="str">
        <f t="shared" si="75"/>
        <v>虚拟运营商天音</v>
      </c>
      <c r="Y909" s="37" t="str">
        <f t="shared" si="76"/>
        <v>0</v>
      </c>
      <c r="Z909" s="166"/>
      <c r="AL909" s="84"/>
      <c r="AN909"/>
    </row>
    <row r="910" spans="1:40" ht="60">
      <c r="A910" s="150" t="s">
        <v>226</v>
      </c>
      <c r="B910" s="150" t="s">
        <v>227</v>
      </c>
      <c r="C910" s="150" t="s">
        <v>63</v>
      </c>
      <c r="D910" s="150" t="s">
        <v>64</v>
      </c>
      <c r="E910" s="150" t="s">
        <v>636</v>
      </c>
      <c r="F910" s="150" t="s">
        <v>637</v>
      </c>
      <c r="G910" s="150" t="s">
        <v>3</v>
      </c>
      <c r="H910" s="150" t="s">
        <v>638</v>
      </c>
      <c r="I910" s="150" t="s">
        <v>48</v>
      </c>
      <c r="J910" s="150" t="s">
        <v>666</v>
      </c>
      <c r="K910" s="150" t="s">
        <v>50</v>
      </c>
      <c r="L910" s="150" t="s">
        <v>1251</v>
      </c>
      <c r="M910" s="150" t="s">
        <v>140</v>
      </c>
      <c r="N910" s="150" t="s">
        <v>48</v>
      </c>
      <c r="O910" s="152" t="s">
        <v>640</v>
      </c>
      <c r="P910" s="152" t="s">
        <v>641</v>
      </c>
      <c r="Q910" s="150" t="s">
        <v>666</v>
      </c>
      <c r="R910" s="13"/>
      <c r="S910" s="145" t="s">
        <v>1183</v>
      </c>
      <c r="T910" s="167">
        <v>0</v>
      </c>
      <c r="U910" s="167">
        <v>0</v>
      </c>
      <c r="V910" s="167">
        <v>0</v>
      </c>
      <c r="W910" s="48" t="str">
        <f t="shared" si="74"/>
        <v>PRM</v>
      </c>
      <c r="X910" s="13" t="str">
        <f t="shared" si="75"/>
        <v>江西联通</v>
      </c>
      <c r="Y910" s="37" t="str">
        <f t="shared" si="76"/>
        <v>0</v>
      </c>
      <c r="Z910" s="166"/>
      <c r="AL910" s="84"/>
      <c r="AN910"/>
    </row>
    <row r="911" spans="1:40" ht="60">
      <c r="A911" s="150" t="s">
        <v>226</v>
      </c>
      <c r="B911" s="150" t="s">
        <v>227</v>
      </c>
      <c r="C911" s="150" t="s">
        <v>63</v>
      </c>
      <c r="D911" s="150" t="s">
        <v>64</v>
      </c>
      <c r="E911" s="150" t="s">
        <v>626</v>
      </c>
      <c r="F911" s="150" t="s">
        <v>627</v>
      </c>
      <c r="G911" s="150" t="s">
        <v>3</v>
      </c>
      <c r="H911" s="150" t="s">
        <v>98</v>
      </c>
      <c r="I911" s="150" t="s">
        <v>48</v>
      </c>
      <c r="J911" s="150" t="s">
        <v>666</v>
      </c>
      <c r="K911" s="150" t="s">
        <v>50</v>
      </c>
      <c r="L911" s="150" t="s">
        <v>1251</v>
      </c>
      <c r="M911" s="150" t="s">
        <v>140</v>
      </c>
      <c r="N911" s="150" t="s">
        <v>48</v>
      </c>
      <c r="O911" s="152" t="s">
        <v>629</v>
      </c>
      <c r="P911" s="152" t="s">
        <v>630</v>
      </c>
      <c r="Q911" s="150" t="s">
        <v>48</v>
      </c>
      <c r="R911" s="13"/>
      <c r="S911" s="145" t="s">
        <v>1183</v>
      </c>
      <c r="T911" s="167">
        <v>0</v>
      </c>
      <c r="U911" s="167">
        <v>104</v>
      </c>
      <c r="V911" s="167">
        <v>0</v>
      </c>
      <c r="W911" s="48" t="str">
        <f t="shared" si="74"/>
        <v>PRM</v>
      </c>
      <c r="X911" s="13" t="str">
        <f t="shared" si="75"/>
        <v>江西联通</v>
      </c>
      <c r="Y911" s="37" t="str">
        <f t="shared" si="76"/>
        <v>0</v>
      </c>
      <c r="Z911" s="166"/>
      <c r="AL911" s="84"/>
      <c r="AN911"/>
    </row>
    <row r="912" spans="1:40" ht="36">
      <c r="A912" s="153" t="s">
        <v>239</v>
      </c>
      <c r="B912" s="153" t="s">
        <v>240</v>
      </c>
      <c r="C912" s="153" t="s">
        <v>63</v>
      </c>
      <c r="D912" s="153" t="s">
        <v>157</v>
      </c>
      <c r="E912" s="153" t="s">
        <v>604</v>
      </c>
      <c r="F912" s="153" t="s">
        <v>605</v>
      </c>
      <c r="G912" s="153" t="s">
        <v>3</v>
      </c>
      <c r="H912" s="153" t="s">
        <v>599</v>
      </c>
      <c r="I912" s="153" t="s">
        <v>48</v>
      </c>
      <c r="J912" s="150" t="s">
        <v>666</v>
      </c>
      <c r="K912" s="153" t="s">
        <v>120</v>
      </c>
      <c r="L912" s="153" t="s">
        <v>1259</v>
      </c>
      <c r="M912" s="153" t="s">
        <v>56</v>
      </c>
      <c r="N912" s="150" t="s">
        <v>48</v>
      </c>
      <c r="O912" s="150"/>
      <c r="P912" s="153" t="s">
        <v>608</v>
      </c>
      <c r="Q912" s="153" t="s">
        <v>48</v>
      </c>
      <c r="R912" s="13"/>
      <c r="S912" s="145" t="s">
        <v>1183</v>
      </c>
      <c r="T912" s="167">
        <v>0</v>
      </c>
      <c r="U912" s="167">
        <v>0</v>
      </c>
      <c r="V912" s="167">
        <v>0</v>
      </c>
      <c r="W912" s="48" t="str">
        <f t="shared" si="74"/>
        <v>PRM</v>
      </c>
      <c r="X912" s="13" t="str">
        <f t="shared" si="75"/>
        <v>四川移动</v>
      </c>
      <c r="Y912" s="37" t="str">
        <f t="shared" si="76"/>
        <v>0</v>
      </c>
      <c r="Z912" s="166"/>
      <c r="AL912" s="84"/>
      <c r="AN912"/>
    </row>
    <row r="913" spans="1:40" ht="36">
      <c r="A913" s="150" t="s">
        <v>239</v>
      </c>
      <c r="B913" s="150" t="s">
        <v>240</v>
      </c>
      <c r="C913" s="150" t="s">
        <v>63</v>
      </c>
      <c r="D913" s="150" t="s">
        <v>157</v>
      </c>
      <c r="E913" s="150" t="s">
        <v>609</v>
      </c>
      <c r="F913" s="150" t="s">
        <v>610</v>
      </c>
      <c r="G913" s="150" t="s">
        <v>3</v>
      </c>
      <c r="H913" s="150" t="s">
        <v>173</v>
      </c>
      <c r="I913" s="150" t="s">
        <v>48</v>
      </c>
      <c r="J913" s="150" t="s">
        <v>666</v>
      </c>
      <c r="K913" s="150" t="s">
        <v>120</v>
      </c>
      <c r="L913" s="150" t="s">
        <v>1258</v>
      </c>
      <c r="M913" s="150" t="s">
        <v>140</v>
      </c>
      <c r="N913" s="150" t="s">
        <v>48</v>
      </c>
      <c r="O913" s="150"/>
      <c r="P913" s="152" t="s">
        <v>613</v>
      </c>
      <c r="Q913" s="150" t="s">
        <v>48</v>
      </c>
      <c r="R913" s="13"/>
      <c r="S913" s="145" t="s">
        <v>1183</v>
      </c>
      <c r="T913" s="167">
        <v>0</v>
      </c>
      <c r="U913" s="167">
        <v>0</v>
      </c>
      <c r="V913" s="167">
        <v>0</v>
      </c>
      <c r="W913" s="48" t="str">
        <f t="shared" si="74"/>
        <v>PRM</v>
      </c>
      <c r="X913" s="13" t="str">
        <f t="shared" si="75"/>
        <v>四川移动</v>
      </c>
      <c r="Y913" s="37" t="str">
        <f t="shared" si="76"/>
        <v>0</v>
      </c>
      <c r="Z913" s="166"/>
      <c r="AL913" s="84"/>
      <c r="AN913"/>
    </row>
    <row r="914" spans="1:40" ht="36">
      <c r="A914" s="150" t="s">
        <v>239</v>
      </c>
      <c r="B914" s="150" t="s">
        <v>240</v>
      </c>
      <c r="C914" s="150" t="s">
        <v>165</v>
      </c>
      <c r="D914" s="150" t="s">
        <v>166</v>
      </c>
      <c r="E914" s="150" t="s">
        <v>614</v>
      </c>
      <c r="F914" s="150" t="s">
        <v>615</v>
      </c>
      <c r="G914" s="150" t="s">
        <v>3</v>
      </c>
      <c r="H914" s="150" t="s">
        <v>546</v>
      </c>
      <c r="I914" s="150" t="s">
        <v>48</v>
      </c>
      <c r="J914" s="150" t="s">
        <v>666</v>
      </c>
      <c r="K914" s="150" t="s">
        <v>50</v>
      </c>
      <c r="L914" s="150" t="s">
        <v>1258</v>
      </c>
      <c r="M914" s="150" t="s">
        <v>56</v>
      </c>
      <c r="N914" s="150" t="s">
        <v>48</v>
      </c>
      <c r="O914" s="150"/>
      <c r="P914" s="150" t="s">
        <v>618</v>
      </c>
      <c r="Q914" s="150" t="s">
        <v>674</v>
      </c>
      <c r="R914" s="13"/>
      <c r="S914" s="145" t="s">
        <v>1183</v>
      </c>
      <c r="T914" s="167">
        <v>0</v>
      </c>
      <c r="U914" s="167">
        <v>0</v>
      </c>
      <c r="V914" s="167">
        <v>0</v>
      </c>
      <c r="W914" s="48" t="str">
        <f t="shared" si="74"/>
        <v>PRM</v>
      </c>
      <c r="X914" s="13" t="str">
        <f t="shared" si="75"/>
        <v>四川移动</v>
      </c>
      <c r="Y914" s="37" t="str">
        <f t="shared" si="76"/>
        <v>0</v>
      </c>
      <c r="Z914" s="166"/>
      <c r="AL914" s="84"/>
      <c r="AN914"/>
    </row>
    <row r="915" spans="1:40" ht="36">
      <c r="A915" s="150" t="s">
        <v>239</v>
      </c>
      <c r="B915" s="150" t="s">
        <v>240</v>
      </c>
      <c r="C915" s="150" t="s">
        <v>63</v>
      </c>
      <c r="D915" s="150" t="s">
        <v>157</v>
      </c>
      <c r="E915" s="150" t="s">
        <v>603</v>
      </c>
      <c r="F915" s="150" t="s">
        <v>593</v>
      </c>
      <c r="G915" s="150" t="s">
        <v>3</v>
      </c>
      <c r="H915" s="150" t="s">
        <v>546</v>
      </c>
      <c r="I915" s="150" t="s">
        <v>48</v>
      </c>
      <c r="J915" s="150" t="s">
        <v>666</v>
      </c>
      <c r="K915" s="150" t="s">
        <v>120</v>
      </c>
      <c r="L915" s="150" t="s">
        <v>1258</v>
      </c>
      <c r="M915" s="150" t="s">
        <v>140</v>
      </c>
      <c r="N915" s="150" t="s">
        <v>48</v>
      </c>
      <c r="O915" s="150"/>
      <c r="P915" s="152" t="s">
        <v>596</v>
      </c>
      <c r="Q915" s="150" t="s">
        <v>48</v>
      </c>
      <c r="R915" s="13"/>
      <c r="S915" s="145" t="s">
        <v>1183</v>
      </c>
      <c r="T915" s="167">
        <v>0</v>
      </c>
      <c r="U915" s="167">
        <v>0</v>
      </c>
      <c r="V915" s="167">
        <v>0</v>
      </c>
      <c r="W915" s="48" t="str">
        <f t="shared" si="74"/>
        <v>PRM</v>
      </c>
      <c r="X915" s="13" t="str">
        <f t="shared" si="75"/>
        <v>四川移动</v>
      </c>
      <c r="Y915" s="37" t="str">
        <f t="shared" si="76"/>
        <v>0</v>
      </c>
      <c r="Z915" s="166"/>
      <c r="AL915" s="84"/>
      <c r="AN915"/>
    </row>
    <row r="916" spans="1:40" ht="14.25">
      <c r="A916" s="48" t="s">
        <v>114</v>
      </c>
      <c r="B916" s="48" t="s">
        <v>115</v>
      </c>
      <c r="C916" s="48" t="s">
        <v>38</v>
      </c>
      <c r="D916" s="48" t="s">
        <v>39</v>
      </c>
      <c r="E916" s="48" t="s">
        <v>104</v>
      </c>
      <c r="F916" s="48" t="s">
        <v>39</v>
      </c>
      <c r="G916" s="48" t="s">
        <v>6</v>
      </c>
      <c r="H916" s="48" t="s">
        <v>72</v>
      </c>
      <c r="I916" s="13" t="s">
        <v>48</v>
      </c>
      <c r="J916" s="13" t="s">
        <v>86</v>
      </c>
      <c r="K916" s="13"/>
      <c r="L916" s="13"/>
      <c r="M916" s="13"/>
      <c r="N916" s="13" t="s">
        <v>116</v>
      </c>
      <c r="O916" s="14" t="s">
        <v>117</v>
      </c>
      <c r="P916" s="13" t="s">
        <v>116</v>
      </c>
      <c r="Q916" s="13" t="s">
        <v>48</v>
      </c>
      <c r="R916" s="13"/>
      <c r="S916" s="48" t="s">
        <v>472</v>
      </c>
      <c r="T916" s="167">
        <v>0</v>
      </c>
      <c r="U916" s="167">
        <v>0</v>
      </c>
      <c r="V916" s="167">
        <v>0</v>
      </c>
      <c r="W916" s="48" t="str">
        <f t="shared" si="74"/>
        <v>CRM_CUI</v>
      </c>
      <c r="X916" s="13" t="str">
        <f t="shared" si="75"/>
        <v>山东联通</v>
      </c>
      <c r="Y916" s="37" t="str">
        <f t="shared" si="76"/>
        <v>1</v>
      </c>
      <c r="Z916" s="166"/>
      <c r="AL916" s="84"/>
      <c r="AN916"/>
    </row>
    <row r="917" spans="1:40" ht="14.25">
      <c r="A917" s="48" t="s">
        <v>296</v>
      </c>
      <c r="B917" s="48" t="s">
        <v>297</v>
      </c>
      <c r="C917" s="48" t="s">
        <v>63</v>
      </c>
      <c r="D917" s="48" t="s">
        <v>64</v>
      </c>
      <c r="E917" s="48" t="s">
        <v>375</v>
      </c>
      <c r="F917" s="48" t="s">
        <v>272</v>
      </c>
      <c r="G917" s="48" t="s">
        <v>265</v>
      </c>
      <c r="H917" s="48" t="s">
        <v>388</v>
      </c>
      <c r="I917" s="48" t="s">
        <v>48</v>
      </c>
      <c r="J917" s="48" t="s">
        <v>48</v>
      </c>
      <c r="K917" s="48" t="s">
        <v>120</v>
      </c>
      <c r="L917" s="48" t="s">
        <v>389</v>
      </c>
      <c r="M917" s="48" t="s">
        <v>56</v>
      </c>
      <c r="N917" s="32" t="s">
        <v>301</v>
      </c>
      <c r="O917" s="34" t="s">
        <v>302</v>
      </c>
      <c r="P917" s="34" t="s">
        <v>303</v>
      </c>
      <c r="Q917" s="36" t="s">
        <v>304</v>
      </c>
      <c r="R917" s="13" t="s">
        <v>300</v>
      </c>
      <c r="S917" s="48" t="s">
        <v>472</v>
      </c>
      <c r="T917" s="167">
        <v>0</v>
      </c>
      <c r="U917" s="167">
        <v>0</v>
      </c>
      <c r="V917" s="167">
        <v>0</v>
      </c>
      <c r="W917" s="48" t="str">
        <f t="shared" si="74"/>
        <v>TRTD</v>
      </c>
      <c r="X917" s="13" t="str">
        <f t="shared" si="75"/>
        <v>广东广电</v>
      </c>
      <c r="Y917" s="37" t="str">
        <f t="shared" si="76"/>
        <v>0</v>
      </c>
      <c r="Z917" s="166"/>
      <c r="AL917" s="84"/>
      <c r="AN917"/>
    </row>
    <row r="918" spans="1:40" ht="14.25">
      <c r="A918" s="93" t="s">
        <v>239</v>
      </c>
      <c r="B918" s="93" t="s">
        <v>240</v>
      </c>
      <c r="C918" s="93" t="s">
        <v>517</v>
      </c>
      <c r="D918" s="93" t="s">
        <v>518</v>
      </c>
      <c r="E918" s="93" t="s">
        <v>519</v>
      </c>
      <c r="F918" s="93" t="s">
        <v>518</v>
      </c>
      <c r="G918" s="93" t="s">
        <v>495</v>
      </c>
      <c r="H918" s="93" t="s">
        <v>520</v>
      </c>
      <c r="I918" s="94" t="s">
        <v>86</v>
      </c>
      <c r="J918" s="94" t="s">
        <v>1001</v>
      </c>
      <c r="K918" s="94" t="s">
        <v>1001</v>
      </c>
      <c r="L918" s="94" t="s">
        <v>1001</v>
      </c>
      <c r="M918" s="94"/>
      <c r="N918" s="94" t="s">
        <v>1001</v>
      </c>
      <c r="O918" s="94" t="s">
        <v>1001</v>
      </c>
      <c r="P918" s="94" t="s">
        <v>1001</v>
      </c>
      <c r="Q918" s="94"/>
      <c r="R918" s="13"/>
      <c r="S918" s="145" t="s">
        <v>1190</v>
      </c>
      <c r="T918" s="167">
        <v>0</v>
      </c>
      <c r="U918" s="167">
        <v>0</v>
      </c>
      <c r="V918" s="167">
        <v>0</v>
      </c>
      <c r="W918" s="48" t="str">
        <f t="shared" si="74"/>
        <v>CRM_CMI</v>
      </c>
      <c r="X918" s="13" t="str">
        <f t="shared" si="75"/>
        <v>四川移动</v>
      </c>
      <c r="Y918" s="37" t="str">
        <f t="shared" si="76"/>
        <v>1</v>
      </c>
      <c r="Z918" s="166"/>
      <c r="AL918" s="84"/>
      <c r="AN918"/>
    </row>
    <row r="919" spans="1:40" ht="14.25">
      <c r="A919" s="93" t="s">
        <v>93</v>
      </c>
      <c r="B919" s="93" t="s">
        <v>12</v>
      </c>
      <c r="C919" s="93" t="s">
        <v>165</v>
      </c>
      <c r="D919" s="93" t="s">
        <v>166</v>
      </c>
      <c r="E919" s="93" t="s">
        <v>1003</v>
      </c>
      <c r="F919" s="93" t="s">
        <v>537</v>
      </c>
      <c r="G919" s="93" t="s">
        <v>495</v>
      </c>
      <c r="H919" s="93" t="s">
        <v>599</v>
      </c>
      <c r="I919" s="94" t="s">
        <v>86</v>
      </c>
      <c r="J919" s="94" t="s">
        <v>1004</v>
      </c>
      <c r="K919" s="94" t="s">
        <v>1004</v>
      </c>
      <c r="L919" s="94" t="s">
        <v>1004</v>
      </c>
      <c r="M919" s="94"/>
      <c r="N919" s="94" t="s">
        <v>1004</v>
      </c>
      <c r="O919" s="94" t="s">
        <v>1004</v>
      </c>
      <c r="P919" s="94" t="s">
        <v>1004</v>
      </c>
      <c r="Q919" s="94"/>
      <c r="R919" s="13"/>
      <c r="S919" s="145" t="s">
        <v>1190</v>
      </c>
      <c r="T919" s="167">
        <v>0</v>
      </c>
      <c r="U919" s="167">
        <v>0</v>
      </c>
      <c r="V919" s="167">
        <v>0</v>
      </c>
      <c r="W919" s="48" t="str">
        <f t="shared" si="74"/>
        <v>CRM_CMI</v>
      </c>
      <c r="X919" s="13" t="str">
        <f t="shared" si="75"/>
        <v>黑龙江移动</v>
      </c>
      <c r="Y919" s="37" t="str">
        <f t="shared" si="76"/>
        <v>1</v>
      </c>
      <c r="Z919" s="166"/>
      <c r="AL919" s="84"/>
      <c r="AN919"/>
    </row>
    <row r="920" spans="1:40" ht="14.25">
      <c r="A920" s="48" t="s">
        <v>93</v>
      </c>
      <c r="B920" s="48" t="s">
        <v>12</v>
      </c>
      <c r="C920" s="48" t="s">
        <v>63</v>
      </c>
      <c r="D920" s="48" t="s">
        <v>157</v>
      </c>
      <c r="E920" s="48" t="s">
        <v>1097</v>
      </c>
      <c r="F920" s="48" t="s">
        <v>1061</v>
      </c>
      <c r="G920" s="48" t="s">
        <v>494</v>
      </c>
      <c r="H920" s="48" t="s">
        <v>1062</v>
      </c>
      <c r="I920" s="48" t="s">
        <v>48</v>
      </c>
      <c r="J920" s="48" t="s">
        <v>48</v>
      </c>
      <c r="K920" s="48" t="s">
        <v>120</v>
      </c>
      <c r="L920" s="48" t="s">
        <v>1093</v>
      </c>
      <c r="M920" s="48" t="s">
        <v>521</v>
      </c>
      <c r="N920" s="13"/>
      <c r="O920" s="13"/>
      <c r="P920" s="13" t="s">
        <v>1056</v>
      </c>
      <c r="Q920" s="13" t="s">
        <v>48</v>
      </c>
      <c r="R920" s="13"/>
      <c r="S920" s="145" t="s">
        <v>1183</v>
      </c>
      <c r="T920" s="167">
        <v>0</v>
      </c>
      <c r="U920" s="167">
        <v>0</v>
      </c>
      <c r="V920" s="167">
        <v>29</v>
      </c>
      <c r="W920" s="48" t="str">
        <f t="shared" si="74"/>
        <v>CRMPD</v>
      </c>
      <c r="X920" s="13" t="str">
        <f t="shared" si="75"/>
        <v>黑龙江移动</v>
      </c>
      <c r="Y920" s="37" t="str">
        <f t="shared" si="76"/>
        <v>0</v>
      </c>
      <c r="Z920" s="166"/>
      <c r="AL920" s="84"/>
      <c r="AN920"/>
    </row>
    <row r="921" spans="1:40" ht="14.25">
      <c r="A921" s="48" t="s">
        <v>93</v>
      </c>
      <c r="B921" s="48" t="s">
        <v>12</v>
      </c>
      <c r="C921" s="48" t="s">
        <v>63</v>
      </c>
      <c r="D921" s="48" t="s">
        <v>157</v>
      </c>
      <c r="E921" s="48" t="s">
        <v>1098</v>
      </c>
      <c r="F921" s="48" t="s">
        <v>1064</v>
      </c>
      <c r="G921" s="48" t="s">
        <v>494</v>
      </c>
      <c r="H921" s="48" t="s">
        <v>1062</v>
      </c>
      <c r="I921" s="48" t="s">
        <v>48</v>
      </c>
      <c r="J921" s="48" t="s">
        <v>48</v>
      </c>
      <c r="K921" s="48" t="s">
        <v>120</v>
      </c>
      <c r="L921" s="48" t="s">
        <v>1093</v>
      </c>
      <c r="M921" s="48" t="s">
        <v>521</v>
      </c>
      <c r="N921" s="13"/>
      <c r="O921" s="13"/>
      <c r="P921" s="13" t="s">
        <v>1065</v>
      </c>
      <c r="Q921" s="13" t="s">
        <v>48</v>
      </c>
      <c r="R921" s="13"/>
      <c r="S921" s="145" t="s">
        <v>1183</v>
      </c>
      <c r="T921" s="167">
        <v>0</v>
      </c>
      <c r="U921" s="167">
        <v>0</v>
      </c>
      <c r="V921" s="167">
        <v>0</v>
      </c>
      <c r="W921" s="48" t="str">
        <f t="shared" si="74"/>
        <v>CRMPD</v>
      </c>
      <c r="X921" s="13" t="str">
        <f t="shared" si="75"/>
        <v>黑龙江移动</v>
      </c>
      <c r="Y921" s="37" t="str">
        <f t="shared" si="76"/>
        <v>0</v>
      </c>
      <c r="Z921" s="166"/>
      <c r="AL921" s="84"/>
      <c r="AN921"/>
    </row>
    <row r="922" spans="1:40" ht="14.25">
      <c r="A922" s="48" t="s">
        <v>93</v>
      </c>
      <c r="B922" s="48" t="s">
        <v>12</v>
      </c>
      <c r="C922" s="48" t="s">
        <v>63</v>
      </c>
      <c r="D922" s="48" t="s">
        <v>157</v>
      </c>
      <c r="E922" s="48" t="s">
        <v>1100</v>
      </c>
      <c r="F922" s="48" t="s">
        <v>1101</v>
      </c>
      <c r="G922" s="48" t="s">
        <v>494</v>
      </c>
      <c r="H922" s="48" t="s">
        <v>1062</v>
      </c>
      <c r="I922" s="48" t="s">
        <v>48</v>
      </c>
      <c r="J922" s="48" t="s">
        <v>48</v>
      </c>
      <c r="K922" s="48" t="s">
        <v>120</v>
      </c>
      <c r="L922" s="48" t="s">
        <v>1093</v>
      </c>
      <c r="M922" s="48" t="s">
        <v>521</v>
      </c>
      <c r="N922" s="13"/>
      <c r="O922" s="13"/>
      <c r="P922" s="13" t="s">
        <v>1102</v>
      </c>
      <c r="Q922" s="13" t="s">
        <v>48</v>
      </c>
      <c r="R922" s="13"/>
      <c r="S922" s="145" t="s">
        <v>1183</v>
      </c>
      <c r="T922" s="167">
        <v>0</v>
      </c>
      <c r="U922" s="167">
        <v>0</v>
      </c>
      <c r="V922" s="167">
        <v>0</v>
      </c>
      <c r="W922" s="48" t="str">
        <f t="shared" si="74"/>
        <v>CRMPD</v>
      </c>
      <c r="X922" s="13" t="str">
        <f t="shared" si="75"/>
        <v>黑龙江移动</v>
      </c>
      <c r="Y922" s="37" t="str">
        <f t="shared" si="76"/>
        <v>0</v>
      </c>
      <c r="Z922" s="166"/>
      <c r="AL922" s="84"/>
      <c r="AN922"/>
    </row>
    <row r="923" spans="1:40" ht="14.25">
      <c r="A923" s="133" t="s">
        <v>36</v>
      </c>
      <c r="B923" s="133" t="s">
        <v>37</v>
      </c>
      <c r="C923" s="133" t="s">
        <v>57</v>
      </c>
      <c r="D923" s="133" t="s">
        <v>16</v>
      </c>
      <c r="E923" s="133" t="s">
        <v>58</v>
      </c>
      <c r="F923" s="133" t="s">
        <v>59</v>
      </c>
      <c r="G923" s="133" t="s">
        <v>6</v>
      </c>
      <c r="H923" s="133" t="s">
        <v>60</v>
      </c>
      <c r="I923" s="133" t="s">
        <v>48</v>
      </c>
      <c r="J923" s="133" t="s">
        <v>42</v>
      </c>
      <c r="K923" s="133" t="s">
        <v>43</v>
      </c>
      <c r="L923" s="133" t="s">
        <v>44</v>
      </c>
      <c r="M923" s="133" t="s">
        <v>17</v>
      </c>
      <c r="N923" s="10"/>
      <c r="O923" s="134"/>
      <c r="P923" s="134" t="s">
        <v>61</v>
      </c>
      <c r="Q923" s="10" t="s">
        <v>48</v>
      </c>
      <c r="R923" s="13"/>
      <c r="S923" s="48" t="s">
        <v>472</v>
      </c>
      <c r="T923" s="167">
        <v>0</v>
      </c>
      <c r="U923" s="167">
        <v>0</v>
      </c>
      <c r="V923" s="167">
        <v>0</v>
      </c>
      <c r="W923" s="48" t="str">
        <f t="shared" si="74"/>
        <v>CRM_CUI</v>
      </c>
      <c r="X923" s="13" t="str">
        <f t="shared" si="75"/>
        <v>安徽联通</v>
      </c>
      <c r="Y923" s="37" t="str">
        <f t="shared" si="76"/>
        <v>0</v>
      </c>
      <c r="Z923" s="166"/>
      <c r="AL923" s="84"/>
      <c r="AN923"/>
    </row>
    <row r="924" spans="1:40" ht="14.25">
      <c r="A924" s="133" t="s">
        <v>36</v>
      </c>
      <c r="B924" s="133" t="s">
        <v>37</v>
      </c>
      <c r="C924" s="133" t="s">
        <v>57</v>
      </c>
      <c r="D924" s="133" t="s">
        <v>16</v>
      </c>
      <c r="E924" s="133" t="s">
        <v>62</v>
      </c>
      <c r="F924" s="133" t="s">
        <v>59</v>
      </c>
      <c r="G924" s="133" t="s">
        <v>6</v>
      </c>
      <c r="H924" s="133" t="s">
        <v>60</v>
      </c>
      <c r="I924" s="133" t="s">
        <v>48</v>
      </c>
      <c r="J924" s="133" t="s">
        <v>42</v>
      </c>
      <c r="K924" s="133" t="s">
        <v>50</v>
      </c>
      <c r="L924" s="133" t="s">
        <v>51</v>
      </c>
      <c r="M924" s="133" t="s">
        <v>56</v>
      </c>
      <c r="N924" s="10"/>
      <c r="O924" s="134"/>
      <c r="P924" s="134" t="s">
        <v>61</v>
      </c>
      <c r="Q924" s="10" t="s">
        <v>48</v>
      </c>
      <c r="R924" s="13"/>
      <c r="S924" s="48" t="s">
        <v>472</v>
      </c>
      <c r="T924" s="167">
        <v>0</v>
      </c>
      <c r="U924" s="167">
        <v>0</v>
      </c>
      <c r="V924" s="167">
        <v>0</v>
      </c>
      <c r="W924" s="48" t="str">
        <f t="shared" si="74"/>
        <v>CRM_CUI</v>
      </c>
      <c r="X924" s="13" t="str">
        <f t="shared" si="75"/>
        <v>安徽联通</v>
      </c>
      <c r="Y924" s="37" t="str">
        <f t="shared" si="76"/>
        <v>0</v>
      </c>
      <c r="Z924" s="166"/>
      <c r="AL924" s="84"/>
      <c r="AN924"/>
    </row>
    <row r="925" spans="1:40" ht="14.25">
      <c r="A925" s="133" t="s">
        <v>36</v>
      </c>
      <c r="B925" s="133" t="s">
        <v>37</v>
      </c>
      <c r="C925" s="133" t="s">
        <v>63</v>
      </c>
      <c r="D925" s="133" t="s">
        <v>64</v>
      </c>
      <c r="E925" s="133" t="s">
        <v>65</v>
      </c>
      <c r="F925" s="133" t="s">
        <v>66</v>
      </c>
      <c r="G925" s="133" t="s">
        <v>6</v>
      </c>
      <c r="H925" s="133" t="s">
        <v>60</v>
      </c>
      <c r="I925" s="133" t="s">
        <v>48</v>
      </c>
      <c r="J925" s="133" t="s">
        <v>42</v>
      </c>
      <c r="K925" s="133" t="s">
        <v>43</v>
      </c>
      <c r="L925" s="133" t="s">
        <v>44</v>
      </c>
      <c r="M925" s="133" t="s">
        <v>17</v>
      </c>
      <c r="N925" s="10"/>
      <c r="O925" s="134"/>
      <c r="P925" s="134" t="s">
        <v>61</v>
      </c>
      <c r="Q925" s="10" t="s">
        <v>48</v>
      </c>
      <c r="R925" s="13"/>
      <c r="S925" s="48" t="s">
        <v>472</v>
      </c>
      <c r="T925" s="167">
        <v>0</v>
      </c>
      <c r="U925" s="167">
        <v>0</v>
      </c>
      <c r="V925" s="167">
        <v>0</v>
      </c>
      <c r="W925" s="48" t="str">
        <f t="shared" si="74"/>
        <v>CRM_CUI</v>
      </c>
      <c r="X925" s="13" t="str">
        <f t="shared" si="75"/>
        <v>安徽联通</v>
      </c>
      <c r="Y925" s="37" t="str">
        <f t="shared" si="76"/>
        <v>0</v>
      </c>
      <c r="Z925" s="166"/>
      <c r="AL925" s="84"/>
      <c r="AN925"/>
    </row>
    <row r="926" spans="1:40" ht="14.25">
      <c r="A926" s="133" t="s">
        <v>36</v>
      </c>
      <c r="B926" s="133" t="s">
        <v>37</v>
      </c>
      <c r="C926" s="133" t="s">
        <v>63</v>
      </c>
      <c r="D926" s="133" t="s">
        <v>64</v>
      </c>
      <c r="E926" s="133" t="s">
        <v>65</v>
      </c>
      <c r="F926" s="133" t="s">
        <v>66</v>
      </c>
      <c r="G926" s="133" t="s">
        <v>6</v>
      </c>
      <c r="H926" s="133" t="s">
        <v>60</v>
      </c>
      <c r="I926" s="133" t="s">
        <v>48</v>
      </c>
      <c r="J926" s="133" t="s">
        <v>42</v>
      </c>
      <c r="K926" s="133" t="s">
        <v>50</v>
      </c>
      <c r="L926" s="133" t="s">
        <v>51</v>
      </c>
      <c r="M926" s="133" t="s">
        <v>56</v>
      </c>
      <c r="N926" s="10"/>
      <c r="O926" s="134"/>
      <c r="P926" s="134" t="s">
        <v>61</v>
      </c>
      <c r="Q926" s="10" t="s">
        <v>48</v>
      </c>
      <c r="R926" s="13"/>
      <c r="S926" s="48" t="s">
        <v>472</v>
      </c>
      <c r="T926" s="167">
        <v>0</v>
      </c>
      <c r="U926" s="167">
        <v>0</v>
      </c>
      <c r="V926" s="167">
        <v>0</v>
      </c>
      <c r="W926" s="48" t="str">
        <f t="shared" si="74"/>
        <v>CRM_CUI</v>
      </c>
      <c r="X926" s="13" t="str">
        <f t="shared" si="75"/>
        <v>安徽联通</v>
      </c>
      <c r="Y926" s="37" t="str">
        <f t="shared" si="76"/>
        <v>0</v>
      </c>
      <c r="Z926" s="166"/>
      <c r="AL926" s="84"/>
      <c r="AN926"/>
    </row>
    <row r="927" spans="1:40" ht="14.25">
      <c r="A927" s="133" t="s">
        <v>36</v>
      </c>
      <c r="B927" s="133" t="s">
        <v>37</v>
      </c>
      <c r="C927" s="133" t="s">
        <v>63</v>
      </c>
      <c r="D927" s="133" t="s">
        <v>64</v>
      </c>
      <c r="E927" s="133" t="s">
        <v>67</v>
      </c>
      <c r="F927" s="133" t="s">
        <v>68</v>
      </c>
      <c r="G927" s="133" t="s">
        <v>6</v>
      </c>
      <c r="H927" s="133" t="s">
        <v>69</v>
      </c>
      <c r="I927" s="133" t="s">
        <v>48</v>
      </c>
      <c r="J927" s="133" t="s">
        <v>42</v>
      </c>
      <c r="K927" s="133" t="s">
        <v>43</v>
      </c>
      <c r="L927" s="133" t="s">
        <v>44</v>
      </c>
      <c r="M927" s="133" t="s">
        <v>17</v>
      </c>
      <c r="N927" s="10"/>
      <c r="O927" s="134"/>
      <c r="P927" s="134" t="s">
        <v>61</v>
      </c>
      <c r="Q927" s="10" t="s">
        <v>48</v>
      </c>
      <c r="R927" s="13"/>
      <c r="S927" s="48" t="s">
        <v>472</v>
      </c>
      <c r="T927" s="167">
        <v>0</v>
      </c>
      <c r="U927" s="167">
        <v>0</v>
      </c>
      <c r="V927" s="167">
        <v>0</v>
      </c>
      <c r="W927" s="48" t="str">
        <f t="shared" si="74"/>
        <v>CRM_CUI</v>
      </c>
      <c r="X927" s="13" t="str">
        <f t="shared" si="75"/>
        <v>安徽联通</v>
      </c>
      <c r="Y927" s="37" t="str">
        <f t="shared" si="76"/>
        <v>0</v>
      </c>
      <c r="Z927" s="166"/>
      <c r="AL927" s="84"/>
      <c r="AN927"/>
    </row>
    <row r="928" spans="1:40" ht="14.25">
      <c r="A928" s="133" t="s">
        <v>36</v>
      </c>
      <c r="B928" s="133" t="s">
        <v>37</v>
      </c>
      <c r="C928" s="133" t="s">
        <v>63</v>
      </c>
      <c r="D928" s="133" t="s">
        <v>64</v>
      </c>
      <c r="E928" s="133" t="s">
        <v>67</v>
      </c>
      <c r="F928" s="133" t="s">
        <v>68</v>
      </c>
      <c r="G928" s="133" t="s">
        <v>6</v>
      </c>
      <c r="H928" s="133" t="s">
        <v>69</v>
      </c>
      <c r="I928" s="133" t="s">
        <v>48</v>
      </c>
      <c r="J928" s="133" t="s">
        <v>42</v>
      </c>
      <c r="K928" s="133" t="s">
        <v>50</v>
      </c>
      <c r="L928" s="133" t="s">
        <v>51</v>
      </c>
      <c r="M928" s="133" t="s">
        <v>56</v>
      </c>
      <c r="N928" s="10"/>
      <c r="O928" s="134"/>
      <c r="P928" s="134" t="s">
        <v>61</v>
      </c>
      <c r="Q928" s="10" t="s">
        <v>48</v>
      </c>
      <c r="R928" s="13"/>
      <c r="S928" s="48" t="s">
        <v>472</v>
      </c>
      <c r="T928" s="167">
        <v>0</v>
      </c>
      <c r="U928" s="167">
        <v>0</v>
      </c>
      <c r="V928" s="167">
        <v>0</v>
      </c>
      <c r="W928" s="48" t="str">
        <f t="shared" si="74"/>
        <v>CRM_CUI</v>
      </c>
      <c r="X928" s="13" t="str">
        <f t="shared" si="75"/>
        <v>安徽联通</v>
      </c>
      <c r="Y928" s="37" t="str">
        <f t="shared" si="76"/>
        <v>0</v>
      </c>
      <c r="Z928" s="166"/>
      <c r="AL928" s="84"/>
      <c r="AN928"/>
    </row>
    <row r="929" spans="1:40" ht="14.25">
      <c r="A929" s="133" t="s">
        <v>36</v>
      </c>
      <c r="B929" s="133" t="s">
        <v>37</v>
      </c>
      <c r="C929" s="133" t="s">
        <v>63</v>
      </c>
      <c r="D929" s="133" t="s">
        <v>64</v>
      </c>
      <c r="E929" s="133" t="s">
        <v>70</v>
      </c>
      <c r="F929" s="133" t="s">
        <v>71</v>
      </c>
      <c r="G929" s="133" t="s">
        <v>6</v>
      </c>
      <c r="H929" s="133" t="s">
        <v>72</v>
      </c>
      <c r="I929" s="133" t="s">
        <v>48</v>
      </c>
      <c r="J929" s="133" t="s">
        <v>42</v>
      </c>
      <c r="K929" s="133" t="s">
        <v>43</v>
      </c>
      <c r="L929" s="133" t="s">
        <v>44</v>
      </c>
      <c r="M929" s="133" t="s">
        <v>17</v>
      </c>
      <c r="N929" s="10"/>
      <c r="O929" s="134"/>
      <c r="P929" s="134" t="s">
        <v>61</v>
      </c>
      <c r="Q929" s="10" t="s">
        <v>48</v>
      </c>
      <c r="R929" s="13"/>
      <c r="S929" s="48" t="s">
        <v>472</v>
      </c>
      <c r="T929" s="167">
        <v>0</v>
      </c>
      <c r="U929" s="167">
        <v>0</v>
      </c>
      <c r="V929" s="167">
        <v>0</v>
      </c>
      <c r="W929" s="48" t="str">
        <f t="shared" si="74"/>
        <v>CRM_CUI</v>
      </c>
      <c r="X929" s="13" t="str">
        <f t="shared" si="75"/>
        <v>安徽联通</v>
      </c>
      <c r="Y929" s="37" t="str">
        <f t="shared" si="76"/>
        <v>0</v>
      </c>
      <c r="Z929" s="166"/>
      <c r="AL929" s="84"/>
      <c r="AN929"/>
    </row>
    <row r="930" spans="1:40" ht="14.25">
      <c r="A930" s="133" t="s">
        <v>36</v>
      </c>
      <c r="B930" s="133" t="s">
        <v>37</v>
      </c>
      <c r="C930" s="133" t="s">
        <v>63</v>
      </c>
      <c r="D930" s="133" t="s">
        <v>64</v>
      </c>
      <c r="E930" s="133" t="s">
        <v>70</v>
      </c>
      <c r="F930" s="133" t="s">
        <v>71</v>
      </c>
      <c r="G930" s="133" t="s">
        <v>6</v>
      </c>
      <c r="H930" s="133" t="s">
        <v>72</v>
      </c>
      <c r="I930" s="133" t="s">
        <v>48</v>
      </c>
      <c r="J930" s="133" t="s">
        <v>42</v>
      </c>
      <c r="K930" s="133" t="s">
        <v>50</v>
      </c>
      <c r="L930" s="133" t="s">
        <v>51</v>
      </c>
      <c r="M930" s="133" t="s">
        <v>56</v>
      </c>
      <c r="N930" s="10"/>
      <c r="O930" s="134"/>
      <c r="P930" s="134" t="s">
        <v>61</v>
      </c>
      <c r="Q930" s="10" t="s">
        <v>48</v>
      </c>
      <c r="R930" s="13"/>
      <c r="S930" s="48" t="s">
        <v>472</v>
      </c>
      <c r="T930" s="167">
        <v>0</v>
      </c>
      <c r="U930" s="167">
        <v>0</v>
      </c>
      <c r="V930" s="167">
        <v>0</v>
      </c>
      <c r="W930" s="48" t="str">
        <f t="shared" si="74"/>
        <v>CRM_CUI</v>
      </c>
      <c r="X930" s="13" t="str">
        <f t="shared" si="75"/>
        <v>安徽联通</v>
      </c>
      <c r="Y930" s="37" t="str">
        <f t="shared" si="76"/>
        <v>0</v>
      </c>
      <c r="Z930" s="166"/>
      <c r="AL930" s="84"/>
      <c r="AN930"/>
    </row>
    <row r="931" spans="1:40" ht="14.25">
      <c r="A931" s="133" t="s">
        <v>36</v>
      </c>
      <c r="B931" s="133" t="s">
        <v>37</v>
      </c>
      <c r="C931" s="133" t="s">
        <v>63</v>
      </c>
      <c r="D931" s="133" t="s">
        <v>64</v>
      </c>
      <c r="E931" s="133" t="s">
        <v>73</v>
      </c>
      <c r="F931" s="133" t="s">
        <v>68</v>
      </c>
      <c r="G931" s="133" t="s">
        <v>6</v>
      </c>
      <c r="H931" s="133" t="s">
        <v>72</v>
      </c>
      <c r="I931" s="133" t="s">
        <v>48</v>
      </c>
      <c r="J931" s="133" t="s">
        <v>42</v>
      </c>
      <c r="K931" s="133" t="s">
        <v>43</v>
      </c>
      <c r="L931" s="133" t="s">
        <v>44</v>
      </c>
      <c r="M931" s="133" t="s">
        <v>17</v>
      </c>
      <c r="N931" s="10"/>
      <c r="O931" s="134"/>
      <c r="P931" s="134" t="s">
        <v>61</v>
      </c>
      <c r="Q931" s="10" t="s">
        <v>48</v>
      </c>
      <c r="R931" s="13"/>
      <c r="S931" s="48" t="s">
        <v>472</v>
      </c>
      <c r="T931" s="167">
        <v>0</v>
      </c>
      <c r="U931" s="167">
        <v>0</v>
      </c>
      <c r="V931" s="167">
        <v>0</v>
      </c>
      <c r="W931" s="48" t="str">
        <f t="shared" si="74"/>
        <v>CRM_CUI</v>
      </c>
      <c r="X931" s="13" t="str">
        <f t="shared" si="75"/>
        <v>安徽联通</v>
      </c>
      <c r="Y931" s="37" t="str">
        <f t="shared" si="76"/>
        <v>0</v>
      </c>
      <c r="Z931" s="166"/>
      <c r="AL931" s="84"/>
      <c r="AN931"/>
    </row>
    <row r="932" spans="1:40" ht="14.25">
      <c r="A932" s="133" t="s">
        <v>36</v>
      </c>
      <c r="B932" s="133" t="s">
        <v>37</v>
      </c>
      <c r="C932" s="133" t="s">
        <v>63</v>
      </c>
      <c r="D932" s="133" t="s">
        <v>64</v>
      </c>
      <c r="E932" s="133" t="s">
        <v>73</v>
      </c>
      <c r="F932" s="133" t="s">
        <v>68</v>
      </c>
      <c r="G932" s="133" t="s">
        <v>6</v>
      </c>
      <c r="H932" s="133" t="s">
        <v>72</v>
      </c>
      <c r="I932" s="133" t="s">
        <v>48</v>
      </c>
      <c r="J932" s="133" t="s">
        <v>42</v>
      </c>
      <c r="K932" s="133" t="s">
        <v>50</v>
      </c>
      <c r="L932" s="133" t="s">
        <v>51</v>
      </c>
      <c r="M932" s="133" t="s">
        <v>56</v>
      </c>
      <c r="N932" s="10"/>
      <c r="O932" s="134"/>
      <c r="P932" s="134" t="s">
        <v>61</v>
      </c>
      <c r="Q932" s="10" t="s">
        <v>48</v>
      </c>
      <c r="R932" s="13"/>
      <c r="S932" s="48" t="s">
        <v>472</v>
      </c>
      <c r="T932" s="167">
        <v>0</v>
      </c>
      <c r="U932" s="167">
        <v>0</v>
      </c>
      <c r="V932" s="167">
        <v>0</v>
      </c>
      <c r="W932" s="48" t="str">
        <f t="shared" si="74"/>
        <v>CRM_CUI</v>
      </c>
      <c r="X932" s="13" t="str">
        <f t="shared" si="75"/>
        <v>安徽联通</v>
      </c>
      <c r="Y932" s="37" t="str">
        <f t="shared" si="76"/>
        <v>0</v>
      </c>
      <c r="Z932" s="166"/>
      <c r="AL932" s="84"/>
      <c r="AN932"/>
    </row>
    <row r="933" spans="1:40" ht="14.25">
      <c r="A933" s="48" t="s">
        <v>74</v>
      </c>
      <c r="B933" s="48" t="s">
        <v>75</v>
      </c>
      <c r="C933" s="48" t="s">
        <v>1364</v>
      </c>
      <c r="D933" s="48" t="s">
        <v>39</v>
      </c>
      <c r="E933" s="48" t="s">
        <v>40</v>
      </c>
      <c r="F933" s="48" t="s">
        <v>39</v>
      </c>
      <c r="G933" s="48" t="s">
        <v>6</v>
      </c>
      <c r="H933" s="48" t="s">
        <v>41</v>
      </c>
      <c r="I933" s="48"/>
      <c r="J933" s="48"/>
      <c r="K933" s="48"/>
      <c r="L933" s="48"/>
      <c r="M933" s="48"/>
      <c r="N933" s="13"/>
      <c r="O933" s="134"/>
      <c r="P933" s="134"/>
      <c r="Q933" s="13"/>
      <c r="R933" s="13" t="s">
        <v>1360</v>
      </c>
      <c r="S933" s="13" t="s">
        <v>471</v>
      </c>
      <c r="T933" s="167">
        <v>0</v>
      </c>
      <c r="U933" s="167">
        <v>0</v>
      </c>
      <c r="V933" s="167">
        <v>0</v>
      </c>
      <c r="W933" s="48" t="str">
        <f t="shared" si="74"/>
        <v>CRM_CUI</v>
      </c>
      <c r="X933" s="13" t="str">
        <f t="shared" si="75"/>
        <v>北京联通</v>
      </c>
      <c r="Y933" s="37" t="str">
        <f t="shared" si="76"/>
        <v>0</v>
      </c>
      <c r="Z933" s="166"/>
      <c r="AL933" s="84"/>
      <c r="AN933"/>
    </row>
    <row r="934" spans="1:40" ht="14.25">
      <c r="A934" s="48" t="s">
        <v>1363</v>
      </c>
      <c r="B934" s="48" t="s">
        <v>1362</v>
      </c>
      <c r="C934" s="48" t="s">
        <v>1361</v>
      </c>
      <c r="D934" s="48" t="s">
        <v>16</v>
      </c>
      <c r="E934" s="48" t="s">
        <v>58</v>
      </c>
      <c r="F934" s="48" t="s">
        <v>59</v>
      </c>
      <c r="G934" s="48" t="s">
        <v>6</v>
      </c>
      <c r="H934" s="48" t="s">
        <v>60</v>
      </c>
      <c r="I934" s="48"/>
      <c r="J934" s="48"/>
      <c r="K934" s="48"/>
      <c r="L934" s="48"/>
      <c r="M934" s="48"/>
      <c r="N934" s="13"/>
      <c r="O934" s="134"/>
      <c r="P934" s="134"/>
      <c r="Q934" s="13"/>
      <c r="R934" s="13" t="s">
        <v>1360</v>
      </c>
      <c r="S934" s="13" t="s">
        <v>471</v>
      </c>
      <c r="T934" s="167">
        <v>0</v>
      </c>
      <c r="U934" s="167">
        <v>0</v>
      </c>
      <c r="V934" s="167">
        <v>0</v>
      </c>
      <c r="W934" s="48" t="str">
        <f t="shared" si="74"/>
        <v>CRM_CUI</v>
      </c>
      <c r="X934" s="13" t="str">
        <f t="shared" si="75"/>
        <v>北京联通</v>
      </c>
      <c r="Y934" s="37" t="str">
        <f t="shared" si="76"/>
        <v>0</v>
      </c>
      <c r="Z934" s="166"/>
      <c r="AL934" s="84"/>
      <c r="AN934"/>
    </row>
    <row r="935" spans="1:40" ht="15" customHeight="1">
      <c r="A935" s="48" t="s">
        <v>74</v>
      </c>
      <c r="B935" s="48" t="s">
        <v>75</v>
      </c>
      <c r="C935" s="48" t="s">
        <v>63</v>
      </c>
      <c r="D935" s="48" t="s">
        <v>64</v>
      </c>
      <c r="E935" s="48" t="s">
        <v>70</v>
      </c>
      <c r="F935" s="48" t="s">
        <v>71</v>
      </c>
      <c r="G935" s="48" t="s">
        <v>6</v>
      </c>
      <c r="H935" s="48" t="s">
        <v>72</v>
      </c>
      <c r="I935" s="48"/>
      <c r="J935" s="48"/>
      <c r="K935" s="48"/>
      <c r="L935" s="48"/>
      <c r="M935" s="48"/>
      <c r="N935" s="13"/>
      <c r="O935" s="134"/>
      <c r="P935" s="134"/>
      <c r="Q935" s="13"/>
      <c r="R935" s="13" t="s">
        <v>82</v>
      </c>
      <c r="S935" s="13" t="s">
        <v>471</v>
      </c>
      <c r="T935" s="167">
        <v>0</v>
      </c>
      <c r="U935" s="167">
        <v>0</v>
      </c>
      <c r="V935" s="167">
        <v>0</v>
      </c>
      <c r="W935" s="48" t="str">
        <f t="shared" si="74"/>
        <v>CRM_CUI</v>
      </c>
      <c r="X935" s="13" t="str">
        <f t="shared" si="75"/>
        <v>北京联通</v>
      </c>
      <c r="Y935" s="37" t="str">
        <f t="shared" si="76"/>
        <v>0</v>
      </c>
      <c r="Z935" s="166"/>
      <c r="AL935" s="84"/>
      <c r="AN935"/>
    </row>
    <row r="936" spans="1:40" ht="15" customHeight="1">
      <c r="A936" s="48" t="s">
        <v>93</v>
      </c>
      <c r="B936" s="48" t="s">
        <v>12</v>
      </c>
      <c r="C936" s="48" t="s">
        <v>94</v>
      </c>
      <c r="D936" s="48" t="s">
        <v>95</v>
      </c>
      <c r="E936" s="48" t="s">
        <v>53</v>
      </c>
      <c r="F936" s="48" t="s">
        <v>54</v>
      </c>
      <c r="G936" s="48" t="s">
        <v>6</v>
      </c>
      <c r="H936" s="48" t="s">
        <v>41</v>
      </c>
      <c r="I936" s="48"/>
      <c r="J936" s="48"/>
      <c r="K936" s="48"/>
      <c r="L936" s="48"/>
      <c r="M936" s="48"/>
      <c r="N936" s="13"/>
      <c r="O936" s="134"/>
      <c r="P936" s="134"/>
      <c r="Q936" s="13"/>
      <c r="R936" s="13" t="s">
        <v>1370</v>
      </c>
      <c r="S936" s="48" t="s">
        <v>1369</v>
      </c>
      <c r="T936" s="167">
        <v>0</v>
      </c>
      <c r="U936" s="167">
        <v>0</v>
      </c>
      <c r="V936" s="167">
        <v>0</v>
      </c>
      <c r="W936" s="48" t="str">
        <f t="shared" si="74"/>
        <v>CRM_CUI</v>
      </c>
      <c r="X936" s="13" t="str">
        <f t="shared" si="75"/>
        <v>黑龙江移动</v>
      </c>
      <c r="Y936" s="37" t="str">
        <f t="shared" si="76"/>
        <v>0</v>
      </c>
      <c r="Z936" s="166"/>
      <c r="AL936" s="84"/>
      <c r="AN936"/>
    </row>
    <row r="937" spans="1:40" ht="15" customHeight="1">
      <c r="A937" s="48" t="s">
        <v>101</v>
      </c>
      <c r="B937" s="48" t="s">
        <v>102</v>
      </c>
      <c r="C937" s="48" t="s">
        <v>103</v>
      </c>
      <c r="D937" s="48" t="s">
        <v>3</v>
      </c>
      <c r="E937" s="48" t="s">
        <v>16</v>
      </c>
      <c r="F937" s="48" t="s">
        <v>16</v>
      </c>
      <c r="G937" s="48" t="s">
        <v>16</v>
      </c>
      <c r="H937" s="48" t="s">
        <v>16</v>
      </c>
      <c r="I937" s="48"/>
      <c r="J937" s="48"/>
      <c r="K937" s="48"/>
      <c r="L937" s="48"/>
      <c r="M937" s="48"/>
      <c r="N937" s="13"/>
      <c r="O937" s="13"/>
      <c r="P937" s="13"/>
      <c r="Q937" s="13"/>
      <c r="R937" s="13"/>
      <c r="S937" s="48" t="s">
        <v>472</v>
      </c>
      <c r="T937" s="167">
        <v>0</v>
      </c>
      <c r="U937" s="167">
        <v>0</v>
      </c>
      <c r="V937" s="167">
        <v>0</v>
      </c>
      <c r="W937" s="48" t="str">
        <f t="shared" si="74"/>
        <v/>
      </c>
      <c r="X937" s="13" t="str">
        <f t="shared" si="75"/>
        <v>联通总部</v>
      </c>
      <c r="Y937" s="37" t="str">
        <f t="shared" si="76"/>
        <v>0</v>
      </c>
      <c r="Z937" s="166"/>
      <c r="AL937" s="84"/>
      <c r="AN937"/>
    </row>
    <row r="938" spans="1:40" ht="15" customHeight="1">
      <c r="A938" s="48" t="s">
        <v>101</v>
      </c>
      <c r="B938" s="48" t="s">
        <v>102</v>
      </c>
      <c r="C938" s="48" t="s">
        <v>1364</v>
      </c>
      <c r="D938" s="48" t="s">
        <v>39</v>
      </c>
      <c r="E938" s="48" t="s">
        <v>1368</v>
      </c>
      <c r="F938" s="48" t="s">
        <v>39</v>
      </c>
      <c r="G938" s="48" t="s">
        <v>6</v>
      </c>
      <c r="H938" s="48" t="s">
        <v>72</v>
      </c>
      <c r="I938" s="48"/>
      <c r="J938" s="48"/>
      <c r="K938" s="48"/>
      <c r="L938" s="48"/>
      <c r="M938" s="48"/>
      <c r="N938" s="13"/>
      <c r="O938" s="13"/>
      <c r="P938" s="13"/>
      <c r="Q938" s="13"/>
      <c r="R938" s="13" t="s">
        <v>1366</v>
      </c>
      <c r="S938" s="48" t="s">
        <v>1190</v>
      </c>
      <c r="T938" s="167">
        <v>0</v>
      </c>
      <c r="U938" s="167">
        <v>0</v>
      </c>
      <c r="V938" s="167">
        <v>0</v>
      </c>
      <c r="W938" s="48" t="str">
        <f t="shared" si="74"/>
        <v>CRM_CUI</v>
      </c>
      <c r="X938" s="13" t="str">
        <f t="shared" si="75"/>
        <v>联通总部</v>
      </c>
      <c r="Y938" s="37" t="str">
        <f t="shared" si="76"/>
        <v>0</v>
      </c>
      <c r="Z938" s="166"/>
      <c r="AL938" s="84"/>
      <c r="AN938"/>
    </row>
    <row r="939" spans="1:40" ht="15" customHeight="1">
      <c r="A939" s="48" t="s">
        <v>101</v>
      </c>
      <c r="B939" s="48" t="s">
        <v>102</v>
      </c>
      <c r="C939" s="48" t="s">
        <v>1365</v>
      </c>
      <c r="D939" s="48" t="s">
        <v>64</v>
      </c>
      <c r="E939" s="48" t="s">
        <v>73</v>
      </c>
      <c r="F939" s="48" t="s">
        <v>68</v>
      </c>
      <c r="G939" s="48" t="s">
        <v>6</v>
      </c>
      <c r="H939" s="48" t="s">
        <v>72</v>
      </c>
      <c r="I939" s="48"/>
      <c r="J939" s="48"/>
      <c r="K939" s="48"/>
      <c r="L939" s="48"/>
      <c r="M939" s="48"/>
      <c r="N939" s="13"/>
      <c r="O939" s="13"/>
      <c r="P939" s="13"/>
      <c r="Q939" s="13"/>
      <c r="R939" s="13" t="s">
        <v>1366</v>
      </c>
      <c r="S939" s="13" t="s">
        <v>471</v>
      </c>
      <c r="T939" s="167">
        <v>0</v>
      </c>
      <c r="U939" s="167">
        <v>0</v>
      </c>
      <c r="V939" s="167">
        <v>0</v>
      </c>
      <c r="W939" s="48" t="str">
        <f t="shared" si="74"/>
        <v>CRM_CUI</v>
      </c>
      <c r="X939" s="13" t="str">
        <f t="shared" si="75"/>
        <v>联通总部</v>
      </c>
      <c r="Y939" s="37" t="str">
        <f t="shared" si="76"/>
        <v>0</v>
      </c>
      <c r="Z939" s="166"/>
      <c r="AL939" s="84"/>
      <c r="AN939"/>
    </row>
    <row r="940" spans="1:40" ht="15" customHeight="1">
      <c r="A940" s="48" t="s">
        <v>101</v>
      </c>
      <c r="B940" s="48" t="s">
        <v>102</v>
      </c>
      <c r="C940" s="48" t="s">
        <v>1365</v>
      </c>
      <c r="D940" s="48" t="s">
        <v>64</v>
      </c>
      <c r="E940" s="48" t="s">
        <v>65</v>
      </c>
      <c r="F940" s="48" t="s">
        <v>66</v>
      </c>
      <c r="G940" s="48" t="s">
        <v>6</v>
      </c>
      <c r="H940" s="48" t="s">
        <v>60</v>
      </c>
      <c r="I940" s="48"/>
      <c r="J940" s="48"/>
      <c r="K940" s="48"/>
      <c r="L940" s="48"/>
      <c r="M940" s="48"/>
      <c r="N940" s="13"/>
      <c r="O940" s="13"/>
      <c r="P940" s="13"/>
      <c r="Q940" s="13"/>
      <c r="R940" s="13" t="s">
        <v>1366</v>
      </c>
      <c r="S940" s="13" t="s">
        <v>471</v>
      </c>
      <c r="T940" s="167">
        <v>0</v>
      </c>
      <c r="U940" s="167">
        <v>0</v>
      </c>
      <c r="V940" s="167">
        <v>0</v>
      </c>
      <c r="W940" s="48" t="str">
        <f t="shared" si="74"/>
        <v>CRM_CUI</v>
      </c>
      <c r="X940" s="13" t="str">
        <f t="shared" si="75"/>
        <v>联通总部</v>
      </c>
      <c r="Y940" s="37" t="str">
        <f t="shared" si="76"/>
        <v>0</v>
      </c>
      <c r="Z940" s="166"/>
      <c r="AL940" s="84"/>
      <c r="AN940"/>
    </row>
    <row r="941" spans="1:40" ht="15" customHeight="1">
      <c r="A941" s="48" t="s">
        <v>101</v>
      </c>
      <c r="B941" s="48" t="s">
        <v>102</v>
      </c>
      <c r="C941" s="48" t="s">
        <v>1365</v>
      </c>
      <c r="D941" s="48" t="s">
        <v>64</v>
      </c>
      <c r="E941" s="48" t="s">
        <v>70</v>
      </c>
      <c r="F941" s="48" t="s">
        <v>71</v>
      </c>
      <c r="G941" s="48" t="s">
        <v>6</v>
      </c>
      <c r="H941" s="48" t="s">
        <v>72</v>
      </c>
      <c r="I941" s="48"/>
      <c r="J941" s="48"/>
      <c r="K941" s="48"/>
      <c r="L941" s="48"/>
      <c r="M941" s="48"/>
      <c r="N941" s="13"/>
      <c r="O941" s="13"/>
      <c r="P941" s="13"/>
      <c r="Q941" s="13"/>
      <c r="R941" s="13" t="s">
        <v>82</v>
      </c>
      <c r="S941" s="13" t="s">
        <v>471</v>
      </c>
      <c r="T941" s="167">
        <v>0</v>
      </c>
      <c r="U941" s="167">
        <v>0</v>
      </c>
      <c r="V941" s="167">
        <v>0</v>
      </c>
      <c r="W941" s="48" t="str">
        <f t="shared" si="74"/>
        <v>CRM_CUI</v>
      </c>
      <c r="X941" s="13" t="str">
        <f t="shared" si="75"/>
        <v>联通总部</v>
      </c>
      <c r="Y941" s="37" t="str">
        <f t="shared" si="76"/>
        <v>0</v>
      </c>
      <c r="Z941" s="166"/>
      <c r="AL941" s="84"/>
      <c r="AN941"/>
    </row>
    <row r="942" spans="1:40" ht="15" customHeight="1">
      <c r="A942" s="48" t="s">
        <v>101</v>
      </c>
      <c r="B942" s="48" t="s">
        <v>102</v>
      </c>
      <c r="C942" s="48" t="s">
        <v>1365</v>
      </c>
      <c r="D942" s="48" t="s">
        <v>64</v>
      </c>
      <c r="E942" s="48" t="s">
        <v>109</v>
      </c>
      <c r="F942" s="48" t="s">
        <v>66</v>
      </c>
      <c r="G942" s="48" t="s">
        <v>6</v>
      </c>
      <c r="H942" s="48" t="s">
        <v>72</v>
      </c>
      <c r="I942" s="48"/>
      <c r="J942" s="48"/>
      <c r="K942" s="48"/>
      <c r="L942" s="48"/>
      <c r="M942" s="48"/>
      <c r="N942" s="13"/>
      <c r="O942" s="13"/>
      <c r="P942" s="13"/>
      <c r="Q942" s="13"/>
      <c r="R942" s="13" t="s">
        <v>82</v>
      </c>
      <c r="S942" s="13" t="s">
        <v>471</v>
      </c>
      <c r="T942" s="167">
        <v>0</v>
      </c>
      <c r="U942" s="167">
        <v>0</v>
      </c>
      <c r="V942" s="167">
        <v>0</v>
      </c>
      <c r="W942" s="48" t="str">
        <f t="shared" si="74"/>
        <v>CRM_CUI</v>
      </c>
      <c r="X942" s="13" t="str">
        <f t="shared" si="75"/>
        <v>联通总部</v>
      </c>
      <c r="Y942" s="37" t="str">
        <f t="shared" si="76"/>
        <v>0</v>
      </c>
      <c r="Z942" s="166"/>
      <c r="AL942" s="84"/>
      <c r="AN942"/>
    </row>
    <row r="943" spans="1:40" ht="15" customHeight="1">
      <c r="A943" s="48" t="s">
        <v>101</v>
      </c>
      <c r="B943" s="48" t="s">
        <v>102</v>
      </c>
      <c r="C943" s="48" t="s">
        <v>63</v>
      </c>
      <c r="D943" s="48" t="s">
        <v>64</v>
      </c>
      <c r="E943" s="48" t="s">
        <v>110</v>
      </c>
      <c r="F943" s="48" t="s">
        <v>111</v>
      </c>
      <c r="G943" s="48" t="s">
        <v>6</v>
      </c>
      <c r="H943" s="48" t="s">
        <v>72</v>
      </c>
      <c r="I943" s="48"/>
      <c r="J943" s="48"/>
      <c r="K943" s="48"/>
      <c r="L943" s="48"/>
      <c r="M943" s="48"/>
      <c r="N943" s="13"/>
      <c r="O943" s="13"/>
      <c r="P943" s="13"/>
      <c r="Q943" s="13"/>
      <c r="R943" s="13" t="s">
        <v>82</v>
      </c>
      <c r="S943" s="13" t="s">
        <v>471</v>
      </c>
      <c r="T943" s="167">
        <v>0</v>
      </c>
      <c r="U943" s="167">
        <v>0</v>
      </c>
      <c r="V943" s="167">
        <v>0</v>
      </c>
      <c r="W943" s="48" t="str">
        <f t="shared" si="74"/>
        <v>CRM_CUI</v>
      </c>
      <c r="X943" s="13" t="str">
        <f t="shared" si="75"/>
        <v>联通总部</v>
      </c>
      <c r="Y943" s="37" t="str">
        <f t="shared" si="76"/>
        <v>0</v>
      </c>
      <c r="Z943" s="166"/>
      <c r="AL943" s="84"/>
      <c r="AN943"/>
    </row>
    <row r="944" spans="1:40" ht="15" customHeight="1">
      <c r="A944" s="48" t="s">
        <v>101</v>
      </c>
      <c r="B944" s="48" t="s">
        <v>102</v>
      </c>
      <c r="C944" s="48" t="s">
        <v>63</v>
      </c>
      <c r="D944" s="48" t="s">
        <v>64</v>
      </c>
      <c r="E944" s="48" t="s">
        <v>67</v>
      </c>
      <c r="F944" s="48" t="s">
        <v>68</v>
      </c>
      <c r="G944" s="48" t="s">
        <v>6</v>
      </c>
      <c r="H944" s="48" t="s">
        <v>69</v>
      </c>
      <c r="I944" s="48"/>
      <c r="J944" s="48"/>
      <c r="K944" s="48"/>
      <c r="L944" s="48"/>
      <c r="M944" s="48"/>
      <c r="N944" s="13"/>
      <c r="O944" s="13"/>
      <c r="P944" s="13"/>
      <c r="Q944" s="13"/>
      <c r="R944" s="13" t="s">
        <v>82</v>
      </c>
      <c r="S944" s="13" t="s">
        <v>471</v>
      </c>
      <c r="T944" s="167">
        <v>0</v>
      </c>
      <c r="U944" s="167">
        <v>0</v>
      </c>
      <c r="V944" s="167">
        <v>0</v>
      </c>
      <c r="W944" s="48" t="str">
        <f t="shared" si="74"/>
        <v>CRM_CUI</v>
      </c>
      <c r="X944" s="13" t="str">
        <f t="shared" si="75"/>
        <v>联通总部</v>
      </c>
      <c r="Y944" s="37" t="str">
        <f t="shared" si="76"/>
        <v>0</v>
      </c>
      <c r="Z944" s="166"/>
      <c r="AL944" s="84"/>
      <c r="AN944"/>
    </row>
    <row r="945" spans="1:40" ht="15" customHeight="1">
      <c r="A945" s="48" t="s">
        <v>101</v>
      </c>
      <c r="B945" s="48" t="s">
        <v>102</v>
      </c>
      <c r="C945" s="48" t="s">
        <v>112</v>
      </c>
      <c r="D945" s="48" t="s">
        <v>113</v>
      </c>
      <c r="E945" s="48" t="s">
        <v>16</v>
      </c>
      <c r="F945" s="48" t="s">
        <v>16</v>
      </c>
      <c r="G945" s="48" t="s">
        <v>16</v>
      </c>
      <c r="H945" s="48" t="s">
        <v>16</v>
      </c>
      <c r="I945" s="48"/>
      <c r="J945" s="48"/>
      <c r="K945" s="48"/>
      <c r="L945" s="48"/>
      <c r="M945" s="48"/>
      <c r="N945" s="13"/>
      <c r="O945" s="13"/>
      <c r="P945" s="13"/>
      <c r="Q945" s="13"/>
      <c r="R945" s="13" t="s">
        <v>82</v>
      </c>
      <c r="S945" s="13" t="s">
        <v>471</v>
      </c>
      <c r="T945" s="167">
        <v>0</v>
      </c>
      <c r="U945" s="167">
        <v>0</v>
      </c>
      <c r="V945" s="167">
        <v>0</v>
      </c>
      <c r="W945" s="48" t="str">
        <f t="shared" si="74"/>
        <v/>
      </c>
      <c r="X945" s="13" t="str">
        <f t="shared" si="75"/>
        <v>联通总部</v>
      </c>
      <c r="Y945" s="37" t="str">
        <f t="shared" si="76"/>
        <v>0</v>
      </c>
      <c r="Z945" s="166"/>
      <c r="AL945" s="84"/>
      <c r="AN945"/>
    </row>
    <row r="946" spans="1:40" ht="15" customHeight="1">
      <c r="A946" s="48" t="s">
        <v>114</v>
      </c>
      <c r="B946" s="48" t="s">
        <v>115</v>
      </c>
      <c r="C946" s="48" t="s">
        <v>1361</v>
      </c>
      <c r="D946" s="48" t="s">
        <v>16</v>
      </c>
      <c r="E946" s="48" t="s">
        <v>1195</v>
      </c>
      <c r="F946" s="48" t="s">
        <v>59</v>
      </c>
      <c r="G946" s="48" t="s">
        <v>6</v>
      </c>
      <c r="H946" s="48" t="s">
        <v>60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 t="s">
        <v>76</v>
      </c>
      <c r="S946" s="13" t="s">
        <v>471</v>
      </c>
      <c r="T946" s="167">
        <v>0</v>
      </c>
      <c r="U946" s="167">
        <v>0</v>
      </c>
      <c r="V946" s="167">
        <v>0</v>
      </c>
      <c r="W946" s="48" t="str">
        <f t="shared" si="74"/>
        <v>CRM_CUI</v>
      </c>
      <c r="X946" s="13" t="str">
        <f t="shared" si="75"/>
        <v>山东联通</v>
      </c>
      <c r="Y946" s="37" t="str">
        <f t="shared" si="76"/>
        <v>0</v>
      </c>
      <c r="Z946" s="166"/>
      <c r="AL946" s="84"/>
      <c r="AN946"/>
    </row>
    <row r="947" spans="1:40" ht="15" customHeight="1">
      <c r="A947" s="48" t="s">
        <v>114</v>
      </c>
      <c r="B947" s="48" t="s">
        <v>115</v>
      </c>
      <c r="C947" s="48" t="s">
        <v>63</v>
      </c>
      <c r="D947" s="48" t="s">
        <v>64</v>
      </c>
      <c r="E947" s="48" t="s">
        <v>1194</v>
      </c>
      <c r="F947" s="48" t="s">
        <v>71</v>
      </c>
      <c r="G947" s="48" t="s">
        <v>6</v>
      </c>
      <c r="H947" s="48" t="s">
        <v>72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 t="s">
        <v>76</v>
      </c>
      <c r="S947" s="13" t="s">
        <v>471</v>
      </c>
      <c r="T947" s="167">
        <v>0</v>
      </c>
      <c r="U947" s="167">
        <v>0</v>
      </c>
      <c r="V947" s="167">
        <v>0</v>
      </c>
      <c r="W947" s="48" t="str">
        <f t="shared" si="74"/>
        <v>CRM_CUI</v>
      </c>
      <c r="X947" s="13" t="str">
        <f t="shared" si="75"/>
        <v>山东联通</v>
      </c>
      <c r="Y947" s="37" t="str">
        <f t="shared" si="76"/>
        <v>0</v>
      </c>
      <c r="Z947" s="166"/>
      <c r="AL947" s="84"/>
      <c r="AN947"/>
    </row>
    <row r="948" spans="1:40" ht="15" customHeight="1">
      <c r="A948" s="48" t="s">
        <v>127</v>
      </c>
      <c r="B948" s="48" t="s">
        <v>128</v>
      </c>
      <c r="C948" s="48" t="s">
        <v>57</v>
      </c>
      <c r="D948" s="48" t="s">
        <v>16</v>
      </c>
      <c r="E948" s="48" t="s">
        <v>1193</v>
      </c>
      <c r="F948" s="48" t="s">
        <v>59</v>
      </c>
      <c r="G948" s="48" t="s">
        <v>6</v>
      </c>
      <c r="H948" s="48" t="s">
        <v>60</v>
      </c>
      <c r="I948" s="13" t="s">
        <v>86</v>
      </c>
      <c r="J948" s="13"/>
      <c r="K948" s="13"/>
      <c r="L948" s="13"/>
      <c r="M948" s="13"/>
      <c r="N948" s="13"/>
      <c r="O948" s="13"/>
      <c r="P948" s="13"/>
      <c r="Q948" s="13"/>
      <c r="R948" s="13" t="s">
        <v>76</v>
      </c>
      <c r="S948" s="13" t="s">
        <v>471</v>
      </c>
      <c r="T948" s="167">
        <v>0</v>
      </c>
      <c r="U948" s="167">
        <v>0</v>
      </c>
      <c r="V948" s="167">
        <v>0</v>
      </c>
      <c r="W948" s="48" t="str">
        <f t="shared" si="74"/>
        <v>CRM_CUI</v>
      </c>
      <c r="X948" s="13" t="str">
        <f t="shared" si="75"/>
        <v>新疆联通</v>
      </c>
      <c r="Y948" s="37" t="str">
        <f t="shared" si="76"/>
        <v>0</v>
      </c>
      <c r="Z948" s="166"/>
      <c r="AL948" s="84"/>
      <c r="AN948"/>
    </row>
    <row r="949" spans="1:40" ht="15" customHeight="1">
      <c r="A949" s="48" t="s">
        <v>308</v>
      </c>
      <c r="B949" s="48" t="s">
        <v>309</v>
      </c>
      <c r="C949" s="48" t="s">
        <v>360</v>
      </c>
      <c r="D949" s="48" t="s">
        <v>16</v>
      </c>
      <c r="E949" s="48" t="s">
        <v>361</v>
      </c>
      <c r="F949" s="48" t="s">
        <v>272</v>
      </c>
      <c r="G949" s="48" t="s">
        <v>265</v>
      </c>
      <c r="H949" s="48" t="s">
        <v>391</v>
      </c>
      <c r="I949" s="48"/>
      <c r="J949" s="48"/>
      <c r="K949" s="48"/>
      <c r="L949" s="48"/>
      <c r="M949" s="48"/>
      <c r="N949" s="13"/>
      <c r="O949" s="13"/>
      <c r="P949" s="13"/>
      <c r="Q949" s="13"/>
      <c r="R949" s="13" t="s">
        <v>310</v>
      </c>
      <c r="S949" s="48" t="s">
        <v>472</v>
      </c>
      <c r="T949" s="167">
        <v>0</v>
      </c>
      <c r="U949" s="167">
        <v>0</v>
      </c>
      <c r="V949" s="167">
        <v>0</v>
      </c>
      <c r="W949" s="48" t="str">
        <f t="shared" si="74"/>
        <v>TRTD</v>
      </c>
      <c r="X949" s="13" t="str">
        <f t="shared" si="75"/>
        <v>吉林电信</v>
      </c>
      <c r="Y949" s="37" t="str">
        <f t="shared" si="76"/>
        <v>0</v>
      </c>
      <c r="Z949" s="166"/>
      <c r="AL949" s="84"/>
      <c r="AN949"/>
    </row>
    <row r="950" spans="1:40" ht="15" customHeight="1">
      <c r="A950" s="48" t="s">
        <v>142</v>
      </c>
      <c r="B950" s="48" t="s">
        <v>143</v>
      </c>
      <c r="C950" s="48" t="s">
        <v>651</v>
      </c>
      <c r="D950" s="48" t="s">
        <v>652</v>
      </c>
      <c r="E950" s="48" t="s">
        <v>653</v>
      </c>
      <c r="F950" s="48" t="s">
        <v>654</v>
      </c>
      <c r="G950" s="48" t="s">
        <v>655</v>
      </c>
      <c r="H950" s="48" t="s">
        <v>656</v>
      </c>
      <c r="I950" s="48"/>
      <c r="J950" s="48"/>
      <c r="K950" s="48"/>
      <c r="L950" s="48"/>
      <c r="M950" s="48"/>
      <c r="N950" s="13"/>
      <c r="O950" s="13"/>
      <c r="P950" s="13"/>
      <c r="Q950" s="13"/>
      <c r="R950" s="13"/>
      <c r="S950" s="145" t="s">
        <v>1183</v>
      </c>
      <c r="T950" s="167">
        <v>0</v>
      </c>
      <c r="U950" s="167">
        <v>0</v>
      </c>
      <c r="V950" s="167">
        <v>0</v>
      </c>
      <c r="W950" s="48" t="str">
        <f t="shared" si="74"/>
        <v>MISO</v>
      </c>
      <c r="X950" s="13" t="str">
        <f t="shared" si="75"/>
        <v>安徽广电</v>
      </c>
      <c r="Y950" s="37" t="str">
        <f t="shared" si="76"/>
        <v>0</v>
      </c>
      <c r="Z950" s="166"/>
      <c r="AL950" s="84"/>
      <c r="AN950"/>
    </row>
    <row r="951" spans="1:40" ht="15" customHeight="1">
      <c r="A951" s="48" t="s">
        <v>155</v>
      </c>
      <c r="B951" s="48" t="s">
        <v>156</v>
      </c>
      <c r="C951" s="48" t="s">
        <v>657</v>
      </c>
      <c r="D951" s="48" t="s">
        <v>652</v>
      </c>
      <c r="E951" s="48" t="s">
        <v>683</v>
      </c>
      <c r="F951" s="48" t="s">
        <v>684</v>
      </c>
      <c r="G951" s="48" t="s">
        <v>685</v>
      </c>
      <c r="H951" s="48" t="s">
        <v>41</v>
      </c>
      <c r="I951" s="48"/>
      <c r="J951" s="48"/>
      <c r="K951" s="48"/>
      <c r="L951" s="48"/>
      <c r="M951" s="48"/>
      <c r="N951" s="13"/>
      <c r="O951" s="13"/>
      <c r="P951" s="13"/>
      <c r="Q951" s="13"/>
      <c r="R951" s="13"/>
      <c r="S951" s="145" t="s">
        <v>1183</v>
      </c>
      <c r="T951" s="167">
        <v>0</v>
      </c>
      <c r="U951" s="167">
        <v>0</v>
      </c>
      <c r="V951" s="167">
        <v>0</v>
      </c>
      <c r="W951" s="48" t="str">
        <f t="shared" si="74"/>
        <v>MISO</v>
      </c>
      <c r="X951" s="13" t="str">
        <f t="shared" si="75"/>
        <v>安徽移动</v>
      </c>
      <c r="Y951" s="37" t="str">
        <f t="shared" si="76"/>
        <v>0</v>
      </c>
      <c r="Z951" s="166"/>
      <c r="AL951" s="84"/>
      <c r="AN951"/>
    </row>
    <row r="952" spans="1:40" ht="15" customHeight="1">
      <c r="A952" s="48" t="s">
        <v>155</v>
      </c>
      <c r="B952" s="48" t="s">
        <v>156</v>
      </c>
      <c r="C952" s="48" t="s">
        <v>657</v>
      </c>
      <c r="D952" s="48" t="s">
        <v>652</v>
      </c>
      <c r="E952" s="48" t="s">
        <v>686</v>
      </c>
      <c r="F952" s="48" t="s">
        <v>687</v>
      </c>
      <c r="G952" s="48" t="s">
        <v>685</v>
      </c>
      <c r="H952" s="48" t="s">
        <v>688</v>
      </c>
      <c r="I952" s="48"/>
      <c r="J952" s="48"/>
      <c r="K952" s="48"/>
      <c r="L952" s="48"/>
      <c r="M952" s="48"/>
      <c r="N952" s="13"/>
      <c r="O952" s="13"/>
      <c r="P952" s="13"/>
      <c r="Q952" s="13"/>
      <c r="R952" s="13"/>
      <c r="S952" s="145" t="s">
        <v>1183</v>
      </c>
      <c r="T952" s="167">
        <v>0</v>
      </c>
      <c r="U952" s="167">
        <v>0</v>
      </c>
      <c r="V952" s="167">
        <v>0</v>
      </c>
      <c r="W952" s="48" t="str">
        <f t="shared" si="74"/>
        <v>MISO</v>
      </c>
      <c r="X952" s="13" t="str">
        <f t="shared" si="75"/>
        <v>安徽移动</v>
      </c>
      <c r="Y952" s="37" t="str">
        <f t="shared" si="76"/>
        <v>0</v>
      </c>
      <c r="Z952" s="166"/>
      <c r="AL952" s="84"/>
      <c r="AN952"/>
    </row>
    <row r="953" spans="1:40" ht="15" customHeight="1">
      <c r="A953" s="48" t="s">
        <v>155</v>
      </c>
      <c r="B953" s="48" t="s">
        <v>156</v>
      </c>
      <c r="C953" s="48" t="s">
        <v>63</v>
      </c>
      <c r="D953" s="48" t="s">
        <v>157</v>
      </c>
      <c r="E953" s="48" t="s">
        <v>695</v>
      </c>
      <c r="F953" s="48" t="s">
        <v>696</v>
      </c>
      <c r="G953" s="48" t="s">
        <v>665</v>
      </c>
      <c r="H953" s="48" t="s">
        <v>599</v>
      </c>
      <c r="I953" s="48"/>
      <c r="J953" s="48"/>
      <c r="K953" s="48"/>
      <c r="L953" s="48"/>
      <c r="M953" s="48"/>
      <c r="N953" s="13"/>
      <c r="O953" s="13"/>
      <c r="P953" s="13"/>
      <c r="Q953" s="13"/>
      <c r="R953" s="13"/>
      <c r="S953" s="145" t="s">
        <v>1183</v>
      </c>
      <c r="T953" s="167">
        <v>0</v>
      </c>
      <c r="U953" s="167">
        <v>0</v>
      </c>
      <c r="V953" s="167">
        <v>0</v>
      </c>
      <c r="W953" s="48" t="str">
        <f t="shared" si="74"/>
        <v>MISO</v>
      </c>
      <c r="X953" s="13" t="str">
        <f t="shared" si="75"/>
        <v>安徽移动</v>
      </c>
      <c r="Y953" s="37" t="str">
        <f t="shared" si="76"/>
        <v>0</v>
      </c>
      <c r="Z953" s="166"/>
      <c r="AL953" s="84"/>
      <c r="AN953"/>
    </row>
    <row r="954" spans="1:40" ht="15" customHeight="1">
      <c r="A954" s="48" t="s">
        <v>155</v>
      </c>
      <c r="B954" s="48" t="s">
        <v>156</v>
      </c>
      <c r="C954" s="48" t="s">
        <v>63</v>
      </c>
      <c r="D954" s="48" t="s">
        <v>157</v>
      </c>
      <c r="E954" s="48" t="s">
        <v>702</v>
      </c>
      <c r="F954" s="48" t="s">
        <v>703</v>
      </c>
      <c r="G954" s="48" t="s">
        <v>685</v>
      </c>
      <c r="H954" s="48" t="s">
        <v>41</v>
      </c>
      <c r="I954" s="48"/>
      <c r="J954" s="48"/>
      <c r="K954" s="48"/>
      <c r="L954" s="48"/>
      <c r="M954" s="48"/>
      <c r="N954" s="13"/>
      <c r="O954" s="13"/>
      <c r="P954" s="13"/>
      <c r="Q954" s="13"/>
      <c r="R954" s="13"/>
      <c r="S954" s="145" t="s">
        <v>1183</v>
      </c>
      <c r="T954" s="167">
        <v>0</v>
      </c>
      <c r="U954" s="167">
        <v>0</v>
      </c>
      <c r="V954" s="167">
        <v>0</v>
      </c>
      <c r="W954" s="48" t="str">
        <f t="shared" si="74"/>
        <v>MISO</v>
      </c>
      <c r="X954" s="13" t="str">
        <f t="shared" si="75"/>
        <v>安徽移动</v>
      </c>
      <c r="Y954" s="37" t="str">
        <f t="shared" si="76"/>
        <v>0</v>
      </c>
      <c r="Z954" s="166"/>
      <c r="AL954" s="84"/>
      <c r="AN954"/>
    </row>
    <row r="955" spans="1:40" ht="15" customHeight="1">
      <c r="A955" s="48" t="s">
        <v>155</v>
      </c>
      <c r="B955" s="48" t="s">
        <v>156</v>
      </c>
      <c r="C955" s="48" t="s">
        <v>63</v>
      </c>
      <c r="D955" s="48" t="s">
        <v>157</v>
      </c>
      <c r="E955" s="48" t="s">
        <v>686</v>
      </c>
      <c r="F955" s="48" t="s">
        <v>687</v>
      </c>
      <c r="G955" s="48" t="s">
        <v>685</v>
      </c>
      <c r="H955" s="48" t="s">
        <v>688</v>
      </c>
      <c r="I955" s="48"/>
      <c r="J955" s="48"/>
      <c r="K955" s="48"/>
      <c r="L955" s="48"/>
      <c r="M955" s="48"/>
      <c r="N955" s="13"/>
      <c r="O955" s="13"/>
      <c r="P955" s="13"/>
      <c r="Q955" s="13"/>
      <c r="R955" s="13"/>
      <c r="S955" s="145" t="s">
        <v>1183</v>
      </c>
      <c r="T955" s="167">
        <v>0</v>
      </c>
      <c r="U955" s="167">
        <v>0</v>
      </c>
      <c r="V955" s="167">
        <v>0</v>
      </c>
      <c r="W955" s="48" t="str">
        <f t="shared" si="74"/>
        <v>MISO</v>
      </c>
      <c r="X955" s="13" t="str">
        <f t="shared" si="75"/>
        <v>安徽移动</v>
      </c>
      <c r="Y955" s="37" t="str">
        <f t="shared" si="76"/>
        <v>0</v>
      </c>
      <c r="Z955" s="166"/>
      <c r="AL955" s="84"/>
      <c r="AN955"/>
    </row>
    <row r="956" spans="1:40" ht="15" customHeight="1">
      <c r="A956" s="48" t="s">
        <v>174</v>
      </c>
      <c r="B956" s="48" t="s">
        <v>175</v>
      </c>
      <c r="C956" s="48" t="s">
        <v>657</v>
      </c>
      <c r="D956" s="48" t="s">
        <v>652</v>
      </c>
      <c r="E956" s="48" t="s">
        <v>683</v>
      </c>
      <c r="F956" s="48" t="s">
        <v>684</v>
      </c>
      <c r="G956" s="48" t="s">
        <v>685</v>
      </c>
      <c r="H956" s="48" t="s">
        <v>41</v>
      </c>
      <c r="I956" s="48"/>
      <c r="J956" s="48"/>
      <c r="K956" s="48"/>
      <c r="L956" s="48"/>
      <c r="M956" s="48"/>
      <c r="N956" s="13"/>
      <c r="O956" s="13"/>
      <c r="P956" s="13"/>
      <c r="Q956" s="13"/>
      <c r="R956" s="13"/>
      <c r="S956" s="145" t="s">
        <v>1183</v>
      </c>
      <c r="T956" s="167">
        <v>0</v>
      </c>
      <c r="U956" s="167">
        <v>0</v>
      </c>
      <c r="V956" s="167">
        <v>0</v>
      </c>
      <c r="W956" s="48" t="str">
        <f t="shared" si="74"/>
        <v>MISO</v>
      </c>
      <c r="X956" s="13" t="str">
        <f t="shared" si="75"/>
        <v>北京电信</v>
      </c>
      <c r="Y956" s="37" t="str">
        <f t="shared" si="76"/>
        <v>0</v>
      </c>
      <c r="Z956" s="166"/>
      <c r="AL956" s="84"/>
      <c r="AN956"/>
    </row>
    <row r="957" spans="1:40" ht="15" customHeight="1">
      <c r="A957" s="48" t="s">
        <v>174</v>
      </c>
      <c r="B957" s="48" t="s">
        <v>175</v>
      </c>
      <c r="C957" s="48" t="s">
        <v>657</v>
      </c>
      <c r="D957" s="48" t="s">
        <v>652</v>
      </c>
      <c r="E957" s="48" t="s">
        <v>707</v>
      </c>
      <c r="F957" s="48" t="s">
        <v>664</v>
      </c>
      <c r="G957" s="48" t="s">
        <v>665</v>
      </c>
      <c r="H957" s="48" t="s">
        <v>708</v>
      </c>
      <c r="I957" s="48"/>
      <c r="J957" s="48"/>
      <c r="K957" s="48"/>
      <c r="L957" s="48"/>
      <c r="M957" s="48"/>
      <c r="N957" s="13"/>
      <c r="O957" s="13"/>
      <c r="P957" s="13"/>
      <c r="Q957" s="13"/>
      <c r="R957" s="13"/>
      <c r="S957" s="145" t="s">
        <v>1183</v>
      </c>
      <c r="T957" s="167">
        <v>0</v>
      </c>
      <c r="U957" s="167">
        <v>0</v>
      </c>
      <c r="V957" s="167">
        <v>0</v>
      </c>
      <c r="W957" s="48" t="str">
        <f t="shared" si="74"/>
        <v>MISO</v>
      </c>
      <c r="X957" s="13" t="str">
        <f t="shared" si="75"/>
        <v>北京电信</v>
      </c>
      <c r="Y957" s="37" t="str">
        <f t="shared" si="76"/>
        <v>0</v>
      </c>
      <c r="Z957" s="166"/>
      <c r="AL957" s="84"/>
      <c r="AN957"/>
    </row>
    <row r="958" spans="1:40" ht="15" customHeight="1">
      <c r="A958" s="48" t="s">
        <v>174</v>
      </c>
      <c r="B958" s="48" t="s">
        <v>175</v>
      </c>
      <c r="C958" s="48" t="s">
        <v>657</v>
      </c>
      <c r="D958" s="48" t="s">
        <v>652</v>
      </c>
      <c r="E958" s="48" t="s">
        <v>709</v>
      </c>
      <c r="F958" s="48" t="s">
        <v>710</v>
      </c>
      <c r="G958" s="48" t="s">
        <v>665</v>
      </c>
      <c r="H958" s="48" t="s">
        <v>711</v>
      </c>
      <c r="I958" s="48"/>
      <c r="J958" s="48"/>
      <c r="K958" s="48"/>
      <c r="L958" s="48"/>
      <c r="M958" s="48"/>
      <c r="N958" s="13"/>
      <c r="O958" s="13"/>
      <c r="P958" s="13"/>
      <c r="Q958" s="13"/>
      <c r="R958" s="13"/>
      <c r="S958" s="145" t="s">
        <v>1183</v>
      </c>
      <c r="T958" s="167">
        <v>0</v>
      </c>
      <c r="U958" s="167">
        <v>0</v>
      </c>
      <c r="V958" s="167">
        <v>0</v>
      </c>
      <c r="W958" s="48" t="str">
        <f t="shared" si="74"/>
        <v>MISO</v>
      </c>
      <c r="X958" s="13" t="str">
        <f t="shared" si="75"/>
        <v>北京电信</v>
      </c>
      <c r="Y958" s="37" t="str">
        <f t="shared" si="76"/>
        <v>0</v>
      </c>
      <c r="Z958" s="166"/>
      <c r="AL958" s="84"/>
      <c r="AN958"/>
    </row>
    <row r="959" spans="1:40" ht="15" customHeight="1">
      <c r="A959" s="48" t="s">
        <v>174</v>
      </c>
      <c r="B959" s="48" t="s">
        <v>175</v>
      </c>
      <c r="C959" s="48" t="s">
        <v>657</v>
      </c>
      <c r="D959" s="48" t="s">
        <v>652</v>
      </c>
      <c r="E959" s="48" t="s">
        <v>712</v>
      </c>
      <c r="F959" s="48" t="s">
        <v>713</v>
      </c>
      <c r="G959" s="48" t="s">
        <v>685</v>
      </c>
      <c r="H959" s="48" t="s">
        <v>714</v>
      </c>
      <c r="I959" s="48"/>
      <c r="J959" s="48"/>
      <c r="K959" s="48"/>
      <c r="L959" s="48"/>
      <c r="M959" s="48"/>
      <c r="N959" s="13"/>
      <c r="O959" s="13"/>
      <c r="P959" s="13"/>
      <c r="Q959" s="13"/>
      <c r="R959" s="13"/>
      <c r="S959" s="145" t="s">
        <v>1183</v>
      </c>
      <c r="T959" s="167">
        <v>0</v>
      </c>
      <c r="U959" s="167">
        <v>0</v>
      </c>
      <c r="V959" s="167">
        <v>0</v>
      </c>
      <c r="W959" s="48" t="str">
        <f t="shared" si="74"/>
        <v>MISO</v>
      </c>
      <c r="X959" s="13" t="str">
        <f t="shared" si="75"/>
        <v>北京电信</v>
      </c>
      <c r="Y959" s="37" t="str">
        <f t="shared" si="76"/>
        <v>0</v>
      </c>
      <c r="Z959" s="166"/>
      <c r="AL959" s="84"/>
      <c r="AN959"/>
    </row>
    <row r="960" spans="1:40" ht="15" customHeight="1">
      <c r="A960" s="48" t="s">
        <v>174</v>
      </c>
      <c r="B960" s="48" t="s">
        <v>175</v>
      </c>
      <c r="C960" s="48" t="s">
        <v>657</v>
      </c>
      <c r="D960" s="48" t="s">
        <v>652</v>
      </c>
      <c r="E960" s="48" t="s">
        <v>692</v>
      </c>
      <c r="F960" s="48" t="s">
        <v>693</v>
      </c>
      <c r="G960" s="48" t="s">
        <v>665</v>
      </c>
      <c r="H960" s="48" t="s">
        <v>98</v>
      </c>
      <c r="I960" s="48"/>
      <c r="J960" s="48"/>
      <c r="K960" s="48"/>
      <c r="L960" s="48"/>
      <c r="M960" s="48"/>
      <c r="N960" s="13"/>
      <c r="O960" s="13"/>
      <c r="P960" s="13"/>
      <c r="Q960" s="13"/>
      <c r="R960" s="13"/>
      <c r="S960" s="145" t="s">
        <v>1183</v>
      </c>
      <c r="T960" s="167">
        <v>0</v>
      </c>
      <c r="U960" s="167">
        <v>0</v>
      </c>
      <c r="V960" s="167">
        <v>0</v>
      </c>
      <c r="W960" s="48" t="str">
        <f t="shared" si="74"/>
        <v>MISO</v>
      </c>
      <c r="X960" s="13" t="str">
        <f t="shared" si="75"/>
        <v>北京电信</v>
      </c>
      <c r="Y960" s="37" t="str">
        <f t="shared" si="76"/>
        <v>0</v>
      </c>
      <c r="Z960" s="166"/>
      <c r="AL960" s="84"/>
      <c r="AN960"/>
    </row>
    <row r="961" spans="1:40" ht="15" customHeight="1">
      <c r="A961" s="48" t="s">
        <v>174</v>
      </c>
      <c r="B961" s="48" t="s">
        <v>175</v>
      </c>
      <c r="C961" s="48" t="s">
        <v>657</v>
      </c>
      <c r="D961" s="48" t="s">
        <v>652</v>
      </c>
      <c r="E961" s="48" t="s">
        <v>715</v>
      </c>
      <c r="F961" s="48" t="s">
        <v>716</v>
      </c>
      <c r="G961" s="48" t="s">
        <v>655</v>
      </c>
      <c r="H961" s="48" t="s">
        <v>137</v>
      </c>
      <c r="I961" s="48"/>
      <c r="J961" s="48"/>
      <c r="K961" s="48"/>
      <c r="L961" s="48"/>
      <c r="M961" s="48"/>
      <c r="N961" s="13"/>
      <c r="O961" s="13"/>
      <c r="P961" s="13"/>
      <c r="Q961" s="13"/>
      <c r="R961" s="13"/>
      <c r="S961" s="145" t="s">
        <v>1183</v>
      </c>
      <c r="T961" s="167">
        <v>0</v>
      </c>
      <c r="U961" s="167">
        <v>0</v>
      </c>
      <c r="V961" s="167">
        <v>0</v>
      </c>
      <c r="W961" s="48" t="str">
        <f t="shared" si="74"/>
        <v>MISO</v>
      </c>
      <c r="X961" s="13" t="str">
        <f t="shared" si="75"/>
        <v>北京电信</v>
      </c>
      <c r="Y961" s="37" t="str">
        <f t="shared" si="76"/>
        <v>0</v>
      </c>
      <c r="Z961" s="166"/>
      <c r="AL961" s="84"/>
      <c r="AN961"/>
    </row>
    <row r="962" spans="1:40" ht="15" customHeight="1">
      <c r="A962" s="48" t="s">
        <v>174</v>
      </c>
      <c r="B962" s="48" t="s">
        <v>175</v>
      </c>
      <c r="C962" s="48" t="s">
        <v>657</v>
      </c>
      <c r="D962" s="48" t="s">
        <v>652</v>
      </c>
      <c r="E962" s="48" t="s">
        <v>717</v>
      </c>
      <c r="F962" s="48" t="s">
        <v>718</v>
      </c>
      <c r="G962" s="48" t="s">
        <v>665</v>
      </c>
      <c r="H962" s="48" t="s">
        <v>719</v>
      </c>
      <c r="I962" s="48"/>
      <c r="J962" s="48"/>
      <c r="K962" s="48"/>
      <c r="L962" s="48"/>
      <c r="M962" s="48"/>
      <c r="N962" s="13"/>
      <c r="O962" s="13"/>
      <c r="P962" s="13"/>
      <c r="Q962" s="13"/>
      <c r="R962" s="13"/>
      <c r="S962" s="145" t="s">
        <v>1183</v>
      </c>
      <c r="T962" s="167">
        <v>0</v>
      </c>
      <c r="U962" s="167">
        <v>0</v>
      </c>
      <c r="V962" s="167">
        <v>0</v>
      </c>
      <c r="W962" s="48" t="str">
        <f t="shared" ref="W962:W1025" si="77">IFERROR(IF(G962="CRM_CUI",G962,(IF(G962="CRM_CMI",G962,MID(G962,1,FIND("_",G962)-1)))),G962)</f>
        <v>MISO</v>
      </c>
      <c r="X962" s="13" t="str">
        <f t="shared" ref="X962:X1025" si="78">MID(A962,5,LEN(A962)-4)</f>
        <v>北京电信</v>
      </c>
      <c r="Y962" s="37" t="str">
        <f t="shared" ref="Y962:Y1025" si="79">IF(N962=O962,IF(N962="","0","1"),IF(N962=P962,IF(N962="","0","1"),IF(O962=P962,IF(O962="","0","1"),IF(N962="","0","0"))))</f>
        <v>0</v>
      </c>
      <c r="Z962" s="166"/>
      <c r="AL962" s="84"/>
      <c r="AN962"/>
    </row>
    <row r="963" spans="1:40" ht="15" customHeight="1">
      <c r="A963" s="48" t="s">
        <v>725</v>
      </c>
      <c r="B963" s="48" t="s">
        <v>498</v>
      </c>
      <c r="C963" s="48" t="s">
        <v>651</v>
      </c>
      <c r="D963" s="48" t="s">
        <v>652</v>
      </c>
      <c r="E963" s="48" t="s">
        <v>726</v>
      </c>
      <c r="F963" s="48" t="s">
        <v>664</v>
      </c>
      <c r="G963" s="48" t="s">
        <v>665</v>
      </c>
      <c r="H963" s="48" t="s">
        <v>399</v>
      </c>
      <c r="I963" s="48"/>
      <c r="J963" s="48"/>
      <c r="K963" s="48"/>
      <c r="L963" s="48"/>
      <c r="M963" s="48"/>
      <c r="N963" s="13"/>
      <c r="O963" s="13"/>
      <c r="P963" s="13"/>
      <c r="Q963" s="13"/>
      <c r="R963" s="13"/>
      <c r="S963" s="145" t="s">
        <v>1183</v>
      </c>
      <c r="T963" s="167">
        <v>0</v>
      </c>
      <c r="U963" s="167">
        <v>0</v>
      </c>
      <c r="V963" s="167">
        <v>0</v>
      </c>
      <c r="W963" s="48" t="str">
        <f t="shared" si="77"/>
        <v>MISO</v>
      </c>
      <c r="X963" s="13" t="str">
        <f t="shared" si="78"/>
        <v>歌华广电</v>
      </c>
      <c r="Y963" s="37" t="str">
        <f t="shared" si="79"/>
        <v>0</v>
      </c>
      <c r="Z963" s="166"/>
      <c r="AL963" s="84"/>
      <c r="AN963"/>
    </row>
    <row r="964" spans="1:40" ht="15" customHeight="1">
      <c r="A964" s="48" t="s">
        <v>296</v>
      </c>
      <c r="B964" s="48" t="s">
        <v>297</v>
      </c>
      <c r="C964" s="48" t="s">
        <v>651</v>
      </c>
      <c r="D964" s="48" t="s">
        <v>652</v>
      </c>
      <c r="E964" s="48" t="s">
        <v>653</v>
      </c>
      <c r="F964" s="48" t="s">
        <v>654</v>
      </c>
      <c r="G964" s="48" t="s">
        <v>655</v>
      </c>
      <c r="H964" s="48" t="s">
        <v>656</v>
      </c>
      <c r="I964" s="48"/>
      <c r="J964" s="48"/>
      <c r="K964" s="48"/>
      <c r="L964" s="48"/>
      <c r="M964" s="48"/>
      <c r="N964" s="13"/>
      <c r="O964" s="13"/>
      <c r="P964" s="13"/>
      <c r="Q964" s="13"/>
      <c r="R964" s="13"/>
      <c r="S964" s="145" t="s">
        <v>1183</v>
      </c>
      <c r="T964" s="167">
        <v>0</v>
      </c>
      <c r="U964" s="167">
        <v>0</v>
      </c>
      <c r="V964" s="167">
        <v>0</v>
      </c>
      <c r="W964" s="48" t="str">
        <f t="shared" si="77"/>
        <v>MISO</v>
      </c>
      <c r="X964" s="13" t="str">
        <f t="shared" si="78"/>
        <v>广东广电</v>
      </c>
      <c r="Y964" s="37" t="str">
        <f t="shared" si="79"/>
        <v>0</v>
      </c>
      <c r="Z964" s="166"/>
      <c r="AL964" s="84"/>
      <c r="AN964"/>
    </row>
    <row r="965" spans="1:40" ht="15" customHeight="1">
      <c r="A965" s="48" t="s">
        <v>93</v>
      </c>
      <c r="B965" s="48" t="s">
        <v>12</v>
      </c>
      <c r="C965" s="48" t="s">
        <v>657</v>
      </c>
      <c r="D965" s="48" t="s">
        <v>652</v>
      </c>
      <c r="E965" s="48" t="s">
        <v>663</v>
      </c>
      <c r="F965" s="48" t="s">
        <v>664</v>
      </c>
      <c r="G965" s="48" t="s">
        <v>665</v>
      </c>
      <c r="H965" s="48" t="s">
        <v>209</v>
      </c>
      <c r="I965" s="48"/>
      <c r="J965" s="48"/>
      <c r="K965" s="48"/>
      <c r="L965" s="48"/>
      <c r="M965" s="48"/>
      <c r="N965" s="13"/>
      <c r="O965" s="13"/>
      <c r="P965" s="13"/>
      <c r="Q965" s="13"/>
      <c r="R965" s="13"/>
      <c r="S965" s="145" t="s">
        <v>1183</v>
      </c>
      <c r="T965" s="167">
        <v>0</v>
      </c>
      <c r="U965" s="167">
        <v>0</v>
      </c>
      <c r="V965" s="167">
        <v>0</v>
      </c>
      <c r="W965" s="48" t="str">
        <f t="shared" si="77"/>
        <v>MISO</v>
      </c>
      <c r="X965" s="13" t="str">
        <f t="shared" si="78"/>
        <v>黑龙江移动</v>
      </c>
      <c r="Y965" s="37" t="str">
        <f t="shared" si="79"/>
        <v>0</v>
      </c>
      <c r="Z965" s="166"/>
      <c r="AL965" s="84"/>
      <c r="AN965"/>
    </row>
    <row r="966" spans="1:40" ht="15" customHeight="1">
      <c r="A966" s="48" t="s">
        <v>93</v>
      </c>
      <c r="B966" s="48" t="s">
        <v>12</v>
      </c>
      <c r="C966" s="48" t="s">
        <v>657</v>
      </c>
      <c r="D966" s="48" t="s">
        <v>652</v>
      </c>
      <c r="E966" s="48" t="s">
        <v>681</v>
      </c>
      <c r="F966" s="48" t="s">
        <v>664</v>
      </c>
      <c r="G966" s="48" t="s">
        <v>665</v>
      </c>
      <c r="H966" s="48" t="s">
        <v>209</v>
      </c>
      <c r="I966" s="48"/>
      <c r="J966" s="48"/>
      <c r="K966" s="48"/>
      <c r="L966" s="48"/>
      <c r="M966" s="48"/>
      <c r="N966" s="13"/>
      <c r="O966" s="13"/>
      <c r="P966" s="13"/>
      <c r="Q966" s="13"/>
      <c r="R966" s="13"/>
      <c r="S966" s="145" t="s">
        <v>1183</v>
      </c>
      <c r="T966" s="167">
        <v>0</v>
      </c>
      <c r="U966" s="167">
        <v>0</v>
      </c>
      <c r="V966" s="167">
        <v>0</v>
      </c>
      <c r="W966" s="48" t="str">
        <f t="shared" si="77"/>
        <v>MISO</v>
      </c>
      <c r="X966" s="13" t="str">
        <f t="shared" si="78"/>
        <v>黑龙江移动</v>
      </c>
      <c r="Y966" s="37" t="str">
        <f t="shared" si="79"/>
        <v>0</v>
      </c>
      <c r="Z966" s="166"/>
      <c r="AL966" s="84"/>
      <c r="AN966"/>
    </row>
    <row r="967" spans="1:40" ht="15" customHeight="1">
      <c r="A967" s="48" t="s">
        <v>93</v>
      </c>
      <c r="B967" s="48" t="s">
        <v>12</v>
      </c>
      <c r="C967" s="48" t="s">
        <v>657</v>
      </c>
      <c r="D967" s="48" t="s">
        <v>652</v>
      </c>
      <c r="E967" s="48" t="s">
        <v>686</v>
      </c>
      <c r="F967" s="48" t="s">
        <v>687</v>
      </c>
      <c r="G967" s="48" t="s">
        <v>685</v>
      </c>
      <c r="H967" s="48" t="s">
        <v>688</v>
      </c>
      <c r="I967" s="48"/>
      <c r="J967" s="48"/>
      <c r="K967" s="48"/>
      <c r="L967" s="48"/>
      <c r="M967" s="48"/>
      <c r="N967" s="13"/>
      <c r="O967" s="13"/>
      <c r="P967" s="13"/>
      <c r="Q967" s="13"/>
      <c r="R967" s="13"/>
      <c r="S967" s="145" t="s">
        <v>1183</v>
      </c>
      <c r="T967" s="167">
        <v>0</v>
      </c>
      <c r="U967" s="167">
        <v>0</v>
      </c>
      <c r="V967" s="167">
        <v>0</v>
      </c>
      <c r="W967" s="48" t="str">
        <f t="shared" si="77"/>
        <v>MISO</v>
      </c>
      <c r="X967" s="13" t="str">
        <f t="shared" si="78"/>
        <v>黑龙江移动</v>
      </c>
      <c r="Y967" s="37" t="str">
        <f t="shared" si="79"/>
        <v>0</v>
      </c>
      <c r="Z967" s="166"/>
      <c r="AL967" s="84"/>
      <c r="AN967"/>
    </row>
    <row r="968" spans="1:40" ht="15" customHeight="1">
      <c r="A968" s="48" t="s">
        <v>93</v>
      </c>
      <c r="B968" s="48" t="s">
        <v>12</v>
      </c>
      <c r="C968" s="48" t="s">
        <v>657</v>
      </c>
      <c r="D968" s="48" t="s">
        <v>652</v>
      </c>
      <c r="E968" s="48" t="s">
        <v>715</v>
      </c>
      <c r="F968" s="48" t="s">
        <v>716</v>
      </c>
      <c r="G968" s="48" t="s">
        <v>655</v>
      </c>
      <c r="H968" s="48" t="s">
        <v>137</v>
      </c>
      <c r="I968" s="48"/>
      <c r="J968" s="48"/>
      <c r="K968" s="48"/>
      <c r="L968" s="48"/>
      <c r="M968" s="48"/>
      <c r="N968" s="13"/>
      <c r="O968" s="13"/>
      <c r="P968" s="13"/>
      <c r="Q968" s="13"/>
      <c r="R968" s="13"/>
      <c r="S968" s="145" t="s">
        <v>1183</v>
      </c>
      <c r="T968" s="167">
        <v>0</v>
      </c>
      <c r="U968" s="167">
        <v>0</v>
      </c>
      <c r="V968" s="167">
        <v>0</v>
      </c>
      <c r="W968" s="48" t="str">
        <f t="shared" si="77"/>
        <v>MISO</v>
      </c>
      <c r="X968" s="13" t="str">
        <f t="shared" si="78"/>
        <v>黑龙江移动</v>
      </c>
      <c r="Y968" s="37" t="str">
        <f t="shared" si="79"/>
        <v>0</v>
      </c>
      <c r="Z968" s="166"/>
      <c r="AL968" s="84"/>
      <c r="AN968"/>
    </row>
    <row r="969" spans="1:40" ht="15" customHeight="1">
      <c r="A969" s="48" t="s">
        <v>93</v>
      </c>
      <c r="B969" s="48" t="s">
        <v>12</v>
      </c>
      <c r="C969" s="48" t="s">
        <v>657</v>
      </c>
      <c r="D969" s="48" t="s">
        <v>652</v>
      </c>
      <c r="E969" s="48" t="s">
        <v>683</v>
      </c>
      <c r="F969" s="48" t="s">
        <v>684</v>
      </c>
      <c r="G969" s="48" t="s">
        <v>685</v>
      </c>
      <c r="H969" s="48" t="s">
        <v>41</v>
      </c>
      <c r="I969" s="48"/>
      <c r="J969" s="48"/>
      <c r="K969" s="48"/>
      <c r="L969" s="48"/>
      <c r="M969" s="48"/>
      <c r="N969" s="13"/>
      <c r="O969" s="13"/>
      <c r="P969" s="13"/>
      <c r="Q969" s="13"/>
      <c r="R969" s="13"/>
      <c r="S969" s="145" t="s">
        <v>1183</v>
      </c>
      <c r="T969" s="167">
        <v>0</v>
      </c>
      <c r="U969" s="167">
        <v>0</v>
      </c>
      <c r="V969" s="167">
        <v>0</v>
      </c>
      <c r="W969" s="48" t="str">
        <f t="shared" si="77"/>
        <v>MISO</v>
      </c>
      <c r="X969" s="13" t="str">
        <f t="shared" si="78"/>
        <v>黑龙江移动</v>
      </c>
      <c r="Y969" s="37" t="str">
        <f t="shared" si="79"/>
        <v>0</v>
      </c>
      <c r="Z969" s="166"/>
      <c r="AL969" s="84"/>
      <c r="AN969"/>
    </row>
    <row r="970" spans="1:40" ht="15" customHeight="1">
      <c r="A970" s="48" t="s">
        <v>93</v>
      </c>
      <c r="B970" s="48" t="s">
        <v>12</v>
      </c>
      <c r="C970" s="48" t="s">
        <v>657</v>
      </c>
      <c r="D970" s="48" t="s">
        <v>652</v>
      </c>
      <c r="E970" s="48" t="s">
        <v>728</v>
      </c>
      <c r="F970" s="48" t="s">
        <v>729</v>
      </c>
      <c r="G970" s="48" t="s">
        <v>665</v>
      </c>
      <c r="H970" s="48" t="s">
        <v>599</v>
      </c>
      <c r="I970" s="48"/>
      <c r="J970" s="48"/>
      <c r="K970" s="48"/>
      <c r="L970" s="48"/>
      <c r="M970" s="48"/>
      <c r="N970" s="13"/>
      <c r="O970" s="13"/>
      <c r="P970" s="13"/>
      <c r="Q970" s="13"/>
      <c r="R970" s="13"/>
      <c r="S970" s="145" t="s">
        <v>1183</v>
      </c>
      <c r="T970" s="167">
        <v>0</v>
      </c>
      <c r="U970" s="167">
        <v>0</v>
      </c>
      <c r="V970" s="167">
        <v>0</v>
      </c>
      <c r="W970" s="48" t="str">
        <f t="shared" si="77"/>
        <v>MISO</v>
      </c>
      <c r="X970" s="13" t="str">
        <f t="shared" si="78"/>
        <v>黑龙江移动</v>
      </c>
      <c r="Y970" s="37" t="str">
        <f t="shared" si="79"/>
        <v>0</v>
      </c>
      <c r="Z970" s="166"/>
      <c r="AL970" s="84"/>
      <c r="AN970"/>
    </row>
    <row r="971" spans="1:40" ht="15" customHeight="1">
      <c r="A971" s="48" t="s">
        <v>93</v>
      </c>
      <c r="B971" s="48" t="s">
        <v>12</v>
      </c>
      <c r="C971" s="48" t="s">
        <v>657</v>
      </c>
      <c r="D971" s="48" t="s">
        <v>652</v>
      </c>
      <c r="E971" s="48" t="s">
        <v>677</v>
      </c>
      <c r="F971" s="48" t="s">
        <v>678</v>
      </c>
      <c r="G971" s="48" t="s">
        <v>665</v>
      </c>
      <c r="H971" s="48" t="s">
        <v>137</v>
      </c>
      <c r="I971" s="48"/>
      <c r="J971" s="48"/>
      <c r="K971" s="48"/>
      <c r="L971" s="48"/>
      <c r="M971" s="48"/>
      <c r="N971" s="13"/>
      <c r="O971" s="13"/>
      <c r="P971" s="13"/>
      <c r="Q971" s="13"/>
      <c r="R971" s="13"/>
      <c r="S971" s="145" t="s">
        <v>1183</v>
      </c>
      <c r="T971" s="167">
        <v>0</v>
      </c>
      <c r="U971" s="167">
        <v>0</v>
      </c>
      <c r="V971" s="167">
        <v>0</v>
      </c>
      <c r="W971" s="48" t="str">
        <f t="shared" si="77"/>
        <v>MISO</v>
      </c>
      <c r="X971" s="13" t="str">
        <f t="shared" si="78"/>
        <v>黑龙江移动</v>
      </c>
      <c r="Y971" s="37" t="str">
        <f t="shared" si="79"/>
        <v>0</v>
      </c>
      <c r="Z971" s="166"/>
      <c r="AL971" s="84"/>
      <c r="AN971"/>
    </row>
    <row r="972" spans="1:40" ht="15" customHeight="1">
      <c r="A972" s="48" t="s">
        <v>93</v>
      </c>
      <c r="B972" s="48" t="s">
        <v>12</v>
      </c>
      <c r="C972" s="48" t="s">
        <v>657</v>
      </c>
      <c r="D972" s="48" t="s">
        <v>652</v>
      </c>
      <c r="E972" s="48" t="s">
        <v>692</v>
      </c>
      <c r="F972" s="48" t="s">
        <v>693</v>
      </c>
      <c r="G972" s="48" t="s">
        <v>665</v>
      </c>
      <c r="H972" s="48" t="s">
        <v>98</v>
      </c>
      <c r="I972" s="48"/>
      <c r="J972" s="48"/>
      <c r="K972" s="48"/>
      <c r="L972" s="48"/>
      <c r="M972" s="48"/>
      <c r="N972" s="13"/>
      <c r="O972" s="13"/>
      <c r="P972" s="13"/>
      <c r="Q972" s="13"/>
      <c r="R972" s="13"/>
      <c r="S972" s="145" t="s">
        <v>1183</v>
      </c>
      <c r="T972" s="167">
        <v>0</v>
      </c>
      <c r="U972" s="167">
        <v>0</v>
      </c>
      <c r="V972" s="167">
        <v>0</v>
      </c>
      <c r="W972" s="48" t="str">
        <f t="shared" si="77"/>
        <v>MISO</v>
      </c>
      <c r="X972" s="13" t="str">
        <f t="shared" si="78"/>
        <v>黑龙江移动</v>
      </c>
      <c r="Y972" s="37" t="str">
        <f t="shared" si="79"/>
        <v>0</v>
      </c>
      <c r="Z972" s="166"/>
      <c r="AL972" s="84"/>
      <c r="AN972"/>
    </row>
    <row r="973" spans="1:40" ht="15" customHeight="1">
      <c r="A973" s="48" t="s">
        <v>93</v>
      </c>
      <c r="B973" s="48" t="s">
        <v>12</v>
      </c>
      <c r="C973" s="48" t="s">
        <v>63</v>
      </c>
      <c r="D973" s="48" t="s">
        <v>157</v>
      </c>
      <c r="E973" s="48" t="s">
        <v>686</v>
      </c>
      <c r="F973" s="48" t="s">
        <v>687</v>
      </c>
      <c r="G973" s="48" t="s">
        <v>685</v>
      </c>
      <c r="H973" s="48" t="s">
        <v>688</v>
      </c>
      <c r="I973" s="48"/>
      <c r="J973" s="48"/>
      <c r="K973" s="48"/>
      <c r="L973" s="48"/>
      <c r="M973" s="48"/>
      <c r="N973" s="13"/>
      <c r="O973" s="13"/>
      <c r="P973" s="13"/>
      <c r="Q973" s="13"/>
      <c r="R973" s="13"/>
      <c r="S973" s="145" t="s">
        <v>1183</v>
      </c>
      <c r="T973" s="167">
        <v>0</v>
      </c>
      <c r="U973" s="167">
        <v>0</v>
      </c>
      <c r="V973" s="167">
        <v>0</v>
      </c>
      <c r="W973" s="48" t="str">
        <f t="shared" si="77"/>
        <v>MISO</v>
      </c>
      <c r="X973" s="13" t="str">
        <f t="shared" si="78"/>
        <v>黑龙江移动</v>
      </c>
      <c r="Y973" s="37" t="str">
        <f t="shared" si="79"/>
        <v>0</v>
      </c>
      <c r="Z973" s="166"/>
      <c r="AL973" s="84"/>
      <c r="AN973"/>
    </row>
    <row r="974" spans="1:40" ht="15" customHeight="1">
      <c r="A974" s="48" t="s">
        <v>93</v>
      </c>
      <c r="B974" s="48" t="s">
        <v>12</v>
      </c>
      <c r="C974" s="48" t="s">
        <v>731</v>
      </c>
      <c r="D974" s="48" t="s">
        <v>16</v>
      </c>
      <c r="E974" s="48" t="s">
        <v>732</v>
      </c>
      <c r="F974" s="48" t="s">
        <v>733</v>
      </c>
      <c r="G974" s="48" t="s">
        <v>655</v>
      </c>
      <c r="H974" s="48" t="s">
        <v>599</v>
      </c>
      <c r="I974" s="48"/>
      <c r="J974" s="48"/>
      <c r="K974" s="48"/>
      <c r="L974" s="48"/>
      <c r="M974" s="48"/>
      <c r="N974" s="13"/>
      <c r="O974" s="13"/>
      <c r="P974" s="13"/>
      <c r="Q974" s="13"/>
      <c r="R974" s="13"/>
      <c r="S974" s="145" t="s">
        <v>1183</v>
      </c>
      <c r="T974" s="167">
        <v>0</v>
      </c>
      <c r="U974" s="167">
        <v>0</v>
      </c>
      <c r="V974" s="167">
        <v>0</v>
      </c>
      <c r="W974" s="48" t="str">
        <f t="shared" si="77"/>
        <v>MISO</v>
      </c>
      <c r="X974" s="13" t="str">
        <f t="shared" si="78"/>
        <v>黑龙江移动</v>
      </c>
      <c r="Y974" s="37" t="str">
        <f t="shared" si="79"/>
        <v>0</v>
      </c>
      <c r="Z974" s="166"/>
      <c r="AL974" s="84"/>
      <c r="AN974"/>
    </row>
    <row r="975" spans="1:40" ht="15" customHeight="1">
      <c r="A975" s="48" t="s">
        <v>734</v>
      </c>
      <c r="B975" s="48" t="s">
        <v>430</v>
      </c>
      <c r="C975" s="48" t="s">
        <v>657</v>
      </c>
      <c r="D975" s="48" t="s">
        <v>652</v>
      </c>
      <c r="E975" s="48" t="s">
        <v>735</v>
      </c>
      <c r="F975" s="48" t="s">
        <v>736</v>
      </c>
      <c r="G975" s="48" t="s">
        <v>655</v>
      </c>
      <c r="H975" s="48" t="s">
        <v>737</v>
      </c>
      <c r="I975" s="48"/>
      <c r="J975" s="48"/>
      <c r="K975" s="48"/>
      <c r="L975" s="48"/>
      <c r="M975" s="48"/>
      <c r="N975" s="13"/>
      <c r="O975" s="13"/>
      <c r="P975" s="13"/>
      <c r="Q975" s="13"/>
      <c r="R975" s="13"/>
      <c r="S975" s="145" t="s">
        <v>1183</v>
      </c>
      <c r="T975" s="167">
        <v>0</v>
      </c>
      <c r="U975" s="167">
        <v>0</v>
      </c>
      <c r="V975" s="167">
        <v>0</v>
      </c>
      <c r="W975" s="48" t="str">
        <f t="shared" si="77"/>
        <v>MISO</v>
      </c>
      <c r="X975" s="13" t="str">
        <f t="shared" si="78"/>
        <v>湖南电信</v>
      </c>
      <c r="Y975" s="37" t="str">
        <f t="shared" si="79"/>
        <v>0</v>
      </c>
      <c r="Z975" s="166"/>
      <c r="AL975" s="84"/>
      <c r="AN975"/>
    </row>
    <row r="976" spans="1:40" ht="15" customHeight="1">
      <c r="A976" s="48" t="s">
        <v>308</v>
      </c>
      <c r="B976" s="48" t="s">
        <v>309</v>
      </c>
      <c r="C976" s="48" t="s">
        <v>657</v>
      </c>
      <c r="D976" s="48" t="s">
        <v>652</v>
      </c>
      <c r="E976" s="48" t="s">
        <v>683</v>
      </c>
      <c r="F976" s="48" t="s">
        <v>684</v>
      </c>
      <c r="G976" s="48" t="s">
        <v>685</v>
      </c>
      <c r="H976" s="48" t="s">
        <v>41</v>
      </c>
      <c r="I976" s="48"/>
      <c r="J976" s="48"/>
      <c r="K976" s="48"/>
      <c r="L976" s="48"/>
      <c r="M976" s="48"/>
      <c r="N976" s="13"/>
      <c r="O976" s="13"/>
      <c r="P976" s="13"/>
      <c r="Q976" s="13"/>
      <c r="R976" s="13"/>
      <c r="S976" s="145" t="s">
        <v>1183</v>
      </c>
      <c r="T976" s="167">
        <v>0</v>
      </c>
      <c r="U976" s="167">
        <v>0</v>
      </c>
      <c r="V976" s="167">
        <v>0</v>
      </c>
      <c r="W976" s="48" t="str">
        <f t="shared" si="77"/>
        <v>MISO</v>
      </c>
      <c r="X976" s="13" t="str">
        <f t="shared" si="78"/>
        <v>吉林电信</v>
      </c>
      <c r="Y976" s="37" t="str">
        <f t="shared" si="79"/>
        <v>0</v>
      </c>
      <c r="Z976" s="166"/>
      <c r="AL976" s="84"/>
      <c r="AN976"/>
    </row>
    <row r="977" spans="1:40" ht="15" customHeight="1">
      <c r="A977" s="48" t="s">
        <v>216</v>
      </c>
      <c r="B977" s="48" t="s">
        <v>217</v>
      </c>
      <c r="C977" s="48" t="s">
        <v>657</v>
      </c>
      <c r="D977" s="48" t="s">
        <v>652</v>
      </c>
      <c r="E977" s="48" t="s">
        <v>744</v>
      </c>
      <c r="F977" s="48" t="s">
        <v>745</v>
      </c>
      <c r="G977" s="48" t="s">
        <v>655</v>
      </c>
      <c r="H977" s="48" t="s">
        <v>746</v>
      </c>
      <c r="I977" s="48"/>
      <c r="J977" s="48"/>
      <c r="K977" s="48"/>
      <c r="L977" s="48"/>
      <c r="M977" s="48"/>
      <c r="N977" s="13"/>
      <c r="O977" s="13"/>
      <c r="P977" s="13"/>
      <c r="Q977" s="13"/>
      <c r="R977" s="13"/>
      <c r="S977" s="145" t="s">
        <v>1183</v>
      </c>
      <c r="T977" s="167">
        <v>0</v>
      </c>
      <c r="U977" s="167">
        <v>0</v>
      </c>
      <c r="V977" s="167">
        <v>0</v>
      </c>
      <c r="W977" s="48" t="str">
        <f t="shared" si="77"/>
        <v>MISO</v>
      </c>
      <c r="X977" s="13" t="str">
        <f t="shared" si="78"/>
        <v>吉林移动</v>
      </c>
      <c r="Y977" s="37" t="str">
        <f t="shared" si="79"/>
        <v>0</v>
      </c>
      <c r="Z977" s="166"/>
      <c r="AL977" s="84"/>
      <c r="AN977"/>
    </row>
    <row r="978" spans="1:40" ht="15" customHeight="1">
      <c r="A978" s="48" t="s">
        <v>216</v>
      </c>
      <c r="B978" s="48" t="s">
        <v>217</v>
      </c>
      <c r="C978" s="48" t="s">
        <v>657</v>
      </c>
      <c r="D978" s="48" t="s">
        <v>652</v>
      </c>
      <c r="E978" s="48" t="s">
        <v>686</v>
      </c>
      <c r="F978" s="48" t="s">
        <v>687</v>
      </c>
      <c r="G978" s="48" t="s">
        <v>685</v>
      </c>
      <c r="H978" s="48" t="s">
        <v>688</v>
      </c>
      <c r="I978" s="48"/>
      <c r="J978" s="48"/>
      <c r="K978" s="48"/>
      <c r="L978" s="48"/>
      <c r="M978" s="48"/>
      <c r="N978" s="13"/>
      <c r="O978" s="13"/>
      <c r="P978" s="13"/>
      <c r="Q978" s="13"/>
      <c r="R978" s="13"/>
      <c r="S978" s="145" t="s">
        <v>1183</v>
      </c>
      <c r="T978" s="167">
        <v>0</v>
      </c>
      <c r="U978" s="167">
        <v>0</v>
      </c>
      <c r="V978" s="167">
        <v>0</v>
      </c>
      <c r="W978" s="48" t="str">
        <f t="shared" si="77"/>
        <v>MISO</v>
      </c>
      <c r="X978" s="13" t="str">
        <f t="shared" si="78"/>
        <v>吉林移动</v>
      </c>
      <c r="Y978" s="37" t="str">
        <f t="shared" si="79"/>
        <v>0</v>
      </c>
      <c r="Z978" s="166"/>
      <c r="AL978" s="84"/>
      <c r="AN978"/>
    </row>
    <row r="979" spans="1:40" ht="15" customHeight="1">
      <c r="A979" s="48" t="s">
        <v>216</v>
      </c>
      <c r="B979" s="48" t="s">
        <v>217</v>
      </c>
      <c r="C979" s="48" t="s">
        <v>63</v>
      </c>
      <c r="D979" s="48" t="s">
        <v>157</v>
      </c>
      <c r="E979" s="48" t="s">
        <v>686</v>
      </c>
      <c r="F979" s="48" t="s">
        <v>687</v>
      </c>
      <c r="G979" s="48" t="s">
        <v>685</v>
      </c>
      <c r="H979" s="48" t="s">
        <v>688</v>
      </c>
      <c r="I979" s="48"/>
      <c r="J979" s="48"/>
      <c r="K979" s="48"/>
      <c r="L979" s="48"/>
      <c r="M979" s="48"/>
      <c r="N979" s="13"/>
      <c r="O979" s="13"/>
      <c r="P979" s="13"/>
      <c r="Q979" s="13"/>
      <c r="R979" s="13"/>
      <c r="S979" s="145" t="s">
        <v>1183</v>
      </c>
      <c r="T979" s="167">
        <v>0</v>
      </c>
      <c r="U979" s="167">
        <v>0</v>
      </c>
      <c r="V979" s="167">
        <v>0</v>
      </c>
      <c r="W979" s="48" t="str">
        <f t="shared" si="77"/>
        <v>MISO</v>
      </c>
      <c r="X979" s="13" t="str">
        <f t="shared" si="78"/>
        <v>吉林移动</v>
      </c>
      <c r="Y979" s="37" t="str">
        <f t="shared" si="79"/>
        <v>0</v>
      </c>
      <c r="Z979" s="166"/>
      <c r="AL979" s="84"/>
      <c r="AN979"/>
    </row>
    <row r="980" spans="1:40" ht="15" customHeight="1">
      <c r="A980" s="48" t="s">
        <v>224</v>
      </c>
      <c r="B980" s="48" t="s">
        <v>225</v>
      </c>
      <c r="C980" s="48" t="s">
        <v>657</v>
      </c>
      <c r="D980" s="48" t="s">
        <v>652</v>
      </c>
      <c r="E980" s="48" t="s">
        <v>715</v>
      </c>
      <c r="F980" s="48" t="s">
        <v>716</v>
      </c>
      <c r="G980" s="48" t="s">
        <v>655</v>
      </c>
      <c r="H980" s="48" t="s">
        <v>137</v>
      </c>
      <c r="I980" s="48"/>
      <c r="J980" s="48"/>
      <c r="K980" s="48"/>
      <c r="L980" s="48"/>
      <c r="M980" s="48"/>
      <c r="N980" s="13"/>
      <c r="O980" s="13"/>
      <c r="P980" s="13"/>
      <c r="Q980" s="13"/>
      <c r="R980" s="13"/>
      <c r="S980" s="145" t="s">
        <v>1183</v>
      </c>
      <c r="T980" s="167">
        <v>0</v>
      </c>
      <c r="U980" s="167">
        <v>0</v>
      </c>
      <c r="V980" s="167">
        <v>0</v>
      </c>
      <c r="W980" s="48" t="str">
        <f t="shared" si="77"/>
        <v>MISO</v>
      </c>
      <c r="X980" s="13" t="str">
        <f t="shared" si="78"/>
        <v>江西电信</v>
      </c>
      <c r="Y980" s="37" t="str">
        <f t="shared" si="79"/>
        <v>0</v>
      </c>
      <c r="Z980" s="166"/>
      <c r="AL980" s="84"/>
      <c r="AN980"/>
    </row>
    <row r="981" spans="1:40" ht="15" customHeight="1">
      <c r="A981" s="48" t="s">
        <v>224</v>
      </c>
      <c r="B981" s="48" t="s">
        <v>225</v>
      </c>
      <c r="C981" s="48" t="s">
        <v>657</v>
      </c>
      <c r="D981" s="48" t="s">
        <v>652</v>
      </c>
      <c r="E981" s="48" t="s">
        <v>683</v>
      </c>
      <c r="F981" s="48" t="s">
        <v>684</v>
      </c>
      <c r="G981" s="48" t="s">
        <v>685</v>
      </c>
      <c r="H981" s="48" t="s">
        <v>41</v>
      </c>
      <c r="I981" s="48"/>
      <c r="J981" s="48"/>
      <c r="K981" s="48"/>
      <c r="L981" s="48"/>
      <c r="M981" s="48"/>
      <c r="N981" s="13"/>
      <c r="O981" s="13"/>
      <c r="P981" s="13"/>
      <c r="Q981" s="13"/>
      <c r="R981" s="13"/>
      <c r="S981" s="145" t="s">
        <v>1183</v>
      </c>
      <c r="T981" s="167">
        <v>0</v>
      </c>
      <c r="U981" s="167">
        <v>0</v>
      </c>
      <c r="V981" s="167">
        <v>0</v>
      </c>
      <c r="W981" s="48" t="str">
        <f t="shared" si="77"/>
        <v>MISO</v>
      </c>
      <c r="X981" s="13" t="str">
        <f t="shared" si="78"/>
        <v>江西电信</v>
      </c>
      <c r="Y981" s="37" t="str">
        <f t="shared" si="79"/>
        <v>0</v>
      </c>
      <c r="Z981" s="166"/>
      <c r="AL981" s="84"/>
      <c r="AN981"/>
    </row>
    <row r="982" spans="1:40" ht="15" customHeight="1">
      <c r="A982" s="48" t="s">
        <v>224</v>
      </c>
      <c r="B982" s="48" t="s">
        <v>225</v>
      </c>
      <c r="C982" s="48" t="s">
        <v>657</v>
      </c>
      <c r="D982" s="48" t="s">
        <v>652</v>
      </c>
      <c r="E982" s="48" t="s">
        <v>686</v>
      </c>
      <c r="F982" s="48" t="s">
        <v>687</v>
      </c>
      <c r="G982" s="48" t="s">
        <v>685</v>
      </c>
      <c r="H982" s="48" t="s">
        <v>688</v>
      </c>
      <c r="I982" s="48"/>
      <c r="J982" s="48"/>
      <c r="K982" s="48"/>
      <c r="L982" s="48"/>
      <c r="M982" s="48"/>
      <c r="N982" s="13"/>
      <c r="O982" s="13"/>
      <c r="P982" s="13"/>
      <c r="Q982" s="13"/>
      <c r="R982" s="13"/>
      <c r="S982" s="145" t="s">
        <v>1183</v>
      </c>
      <c r="T982" s="167">
        <v>0</v>
      </c>
      <c r="U982" s="167">
        <v>0</v>
      </c>
      <c r="V982" s="167">
        <v>0</v>
      </c>
      <c r="W982" s="48" t="str">
        <f t="shared" si="77"/>
        <v>MISO</v>
      </c>
      <c r="X982" s="13" t="str">
        <f t="shared" si="78"/>
        <v>江西电信</v>
      </c>
      <c r="Y982" s="37" t="str">
        <f t="shared" si="79"/>
        <v>0</v>
      </c>
      <c r="Z982" s="166"/>
      <c r="AL982" s="84"/>
      <c r="AN982"/>
    </row>
    <row r="983" spans="1:40" ht="15" customHeight="1">
      <c r="A983" s="48" t="s">
        <v>224</v>
      </c>
      <c r="B983" s="48" t="s">
        <v>225</v>
      </c>
      <c r="C983" s="48" t="s">
        <v>657</v>
      </c>
      <c r="D983" s="48" t="s">
        <v>652</v>
      </c>
      <c r="E983" s="48" t="s">
        <v>754</v>
      </c>
      <c r="F983" s="48" t="s">
        <v>755</v>
      </c>
      <c r="G983" s="48" t="s">
        <v>756</v>
      </c>
      <c r="H983" s="48" t="s">
        <v>98</v>
      </c>
      <c r="I983" s="48"/>
      <c r="J983" s="48"/>
      <c r="K983" s="48"/>
      <c r="L983" s="48"/>
      <c r="M983" s="48"/>
      <c r="N983" s="13"/>
      <c r="O983" s="13"/>
      <c r="P983" s="13"/>
      <c r="Q983" s="13"/>
      <c r="R983" s="13"/>
      <c r="S983" s="145" t="s">
        <v>1183</v>
      </c>
      <c r="T983" s="167">
        <v>0</v>
      </c>
      <c r="U983" s="167">
        <v>0</v>
      </c>
      <c r="V983" s="167">
        <v>0</v>
      </c>
      <c r="W983" s="48" t="str">
        <f t="shared" si="77"/>
        <v>MISO</v>
      </c>
      <c r="X983" s="13" t="str">
        <f t="shared" si="78"/>
        <v>江西电信</v>
      </c>
      <c r="Y983" s="37" t="str">
        <f t="shared" si="79"/>
        <v>0</v>
      </c>
      <c r="Z983" s="166"/>
      <c r="AL983" s="84"/>
      <c r="AN983"/>
    </row>
    <row r="984" spans="1:40" ht="15" customHeight="1">
      <c r="A984" s="48" t="s">
        <v>224</v>
      </c>
      <c r="B984" s="48" t="s">
        <v>225</v>
      </c>
      <c r="C984" s="48" t="s">
        <v>657</v>
      </c>
      <c r="D984" s="48" t="s">
        <v>652</v>
      </c>
      <c r="E984" s="48" t="s">
        <v>712</v>
      </c>
      <c r="F984" s="48" t="s">
        <v>713</v>
      </c>
      <c r="G984" s="48" t="s">
        <v>685</v>
      </c>
      <c r="H984" s="48" t="s">
        <v>714</v>
      </c>
      <c r="I984" s="48"/>
      <c r="J984" s="48"/>
      <c r="K984" s="48"/>
      <c r="L984" s="48"/>
      <c r="M984" s="48"/>
      <c r="N984" s="13"/>
      <c r="O984" s="13"/>
      <c r="P984" s="13"/>
      <c r="Q984" s="13"/>
      <c r="R984" s="13"/>
      <c r="S984" s="145" t="s">
        <v>1183</v>
      </c>
      <c r="T984" s="167">
        <v>0</v>
      </c>
      <c r="U984" s="167">
        <v>0</v>
      </c>
      <c r="V984" s="167">
        <v>0</v>
      </c>
      <c r="W984" s="48" t="str">
        <f t="shared" si="77"/>
        <v>MISO</v>
      </c>
      <c r="X984" s="13" t="str">
        <f t="shared" si="78"/>
        <v>江西电信</v>
      </c>
      <c r="Y984" s="37" t="str">
        <f t="shared" si="79"/>
        <v>0</v>
      </c>
      <c r="Z984" s="166"/>
      <c r="AL984" s="84"/>
      <c r="AN984"/>
    </row>
    <row r="985" spans="1:40" ht="15" customHeight="1">
      <c r="A985" s="48" t="s">
        <v>226</v>
      </c>
      <c r="B985" s="48" t="s">
        <v>227</v>
      </c>
      <c r="C985" s="48" t="s">
        <v>651</v>
      </c>
      <c r="D985" s="48" t="s">
        <v>652</v>
      </c>
      <c r="E985" s="48" t="s">
        <v>754</v>
      </c>
      <c r="F985" s="48" t="s">
        <v>755</v>
      </c>
      <c r="G985" s="48" t="s">
        <v>757</v>
      </c>
      <c r="H985" s="48" t="s">
        <v>98</v>
      </c>
      <c r="I985" s="48"/>
      <c r="J985" s="48"/>
      <c r="K985" s="48"/>
      <c r="L985" s="48"/>
      <c r="M985" s="48"/>
      <c r="N985" s="13"/>
      <c r="O985" s="13"/>
      <c r="P985" s="13"/>
      <c r="Q985" s="13"/>
      <c r="R985" s="13"/>
      <c r="S985" s="145" t="s">
        <v>1183</v>
      </c>
      <c r="T985" s="167">
        <v>0</v>
      </c>
      <c r="U985" s="167">
        <v>0</v>
      </c>
      <c r="V985" s="167">
        <v>0</v>
      </c>
      <c r="W985" s="48" t="str">
        <f t="shared" si="77"/>
        <v>MISO</v>
      </c>
      <c r="X985" s="13" t="str">
        <f t="shared" si="78"/>
        <v>江西联通</v>
      </c>
      <c r="Y985" s="37" t="str">
        <f t="shared" si="79"/>
        <v>0</v>
      </c>
      <c r="Z985" s="166"/>
      <c r="AL985" s="84"/>
      <c r="AN985"/>
    </row>
    <row r="986" spans="1:40" ht="15" customHeight="1">
      <c r="A986" s="48" t="s">
        <v>313</v>
      </c>
      <c r="B986" s="48" t="s">
        <v>229</v>
      </c>
      <c r="C986" s="48" t="s">
        <v>651</v>
      </c>
      <c r="D986" s="48" t="s">
        <v>652</v>
      </c>
      <c r="E986" s="48" t="s">
        <v>726</v>
      </c>
      <c r="F986" s="48" t="s">
        <v>664</v>
      </c>
      <c r="G986" s="48" t="s">
        <v>665</v>
      </c>
      <c r="H986" s="48" t="s">
        <v>399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45" t="s">
        <v>1183</v>
      </c>
      <c r="T986" s="167">
        <v>0</v>
      </c>
      <c r="U986" s="167">
        <v>0</v>
      </c>
      <c r="V986" s="167">
        <v>0</v>
      </c>
      <c r="W986" s="48" t="str">
        <f t="shared" si="77"/>
        <v>MISO</v>
      </c>
      <c r="X986" s="13" t="str">
        <f t="shared" si="78"/>
        <v>内蒙古广电</v>
      </c>
      <c r="Y986" s="37" t="str">
        <f t="shared" si="79"/>
        <v>0</v>
      </c>
      <c r="Z986" s="166"/>
      <c r="AL986" s="84"/>
      <c r="AN986"/>
    </row>
    <row r="987" spans="1:40" ht="15" customHeight="1">
      <c r="A987" s="48" t="s">
        <v>313</v>
      </c>
      <c r="B987" s="48" t="s">
        <v>229</v>
      </c>
      <c r="C987" s="48" t="s">
        <v>651</v>
      </c>
      <c r="D987" s="48" t="s">
        <v>652</v>
      </c>
      <c r="E987" s="48" t="s">
        <v>653</v>
      </c>
      <c r="F987" s="48" t="s">
        <v>654</v>
      </c>
      <c r="G987" s="48" t="s">
        <v>655</v>
      </c>
      <c r="H987" s="48" t="s">
        <v>656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45" t="s">
        <v>1183</v>
      </c>
      <c r="T987" s="167">
        <v>0</v>
      </c>
      <c r="U987" s="167">
        <v>0</v>
      </c>
      <c r="V987" s="167">
        <v>0</v>
      </c>
      <c r="W987" s="48" t="str">
        <f t="shared" si="77"/>
        <v>MISO</v>
      </c>
      <c r="X987" s="13" t="str">
        <f t="shared" si="78"/>
        <v>内蒙古广电</v>
      </c>
      <c r="Y987" s="37" t="str">
        <f t="shared" si="79"/>
        <v>0</v>
      </c>
      <c r="Z987" s="166"/>
      <c r="AL987" s="84"/>
      <c r="AN987"/>
    </row>
    <row r="988" spans="1:40" ht="15" customHeight="1">
      <c r="A988" s="48" t="s">
        <v>759</v>
      </c>
      <c r="B988" s="48" t="s">
        <v>231</v>
      </c>
      <c r="C988" s="48" t="s">
        <v>657</v>
      </c>
      <c r="D988" s="48" t="s">
        <v>652</v>
      </c>
      <c r="E988" s="48" t="s">
        <v>735</v>
      </c>
      <c r="F988" s="48" t="s">
        <v>736</v>
      </c>
      <c r="G988" s="48" t="s">
        <v>655</v>
      </c>
      <c r="H988" s="48" t="s">
        <v>737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45" t="s">
        <v>1183</v>
      </c>
      <c r="T988" s="167">
        <v>0</v>
      </c>
      <c r="U988" s="167">
        <v>0</v>
      </c>
      <c r="V988" s="167">
        <v>0</v>
      </c>
      <c r="W988" s="48" t="str">
        <f t="shared" si="77"/>
        <v>MISO</v>
      </c>
      <c r="X988" s="13" t="str">
        <f t="shared" si="78"/>
        <v>青海移动</v>
      </c>
      <c r="Y988" s="37" t="str">
        <f t="shared" si="79"/>
        <v>0</v>
      </c>
      <c r="Z988" s="166"/>
      <c r="AL988" s="84"/>
      <c r="AN988"/>
    </row>
    <row r="989" spans="1:40" ht="15" customHeight="1">
      <c r="A989" s="48" t="s">
        <v>759</v>
      </c>
      <c r="B989" s="48" t="s">
        <v>231</v>
      </c>
      <c r="C989" s="48" t="s">
        <v>657</v>
      </c>
      <c r="D989" s="48" t="s">
        <v>652</v>
      </c>
      <c r="E989" s="48" t="s">
        <v>744</v>
      </c>
      <c r="F989" s="48" t="s">
        <v>745</v>
      </c>
      <c r="G989" s="48" t="s">
        <v>655</v>
      </c>
      <c r="H989" s="48" t="s">
        <v>746</v>
      </c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45" t="s">
        <v>1183</v>
      </c>
      <c r="T989" s="167">
        <v>0</v>
      </c>
      <c r="U989" s="167">
        <v>0</v>
      </c>
      <c r="V989" s="167">
        <v>0</v>
      </c>
      <c r="W989" s="48" t="str">
        <f t="shared" si="77"/>
        <v>MISO</v>
      </c>
      <c r="X989" s="13" t="str">
        <f t="shared" si="78"/>
        <v>青海移动</v>
      </c>
      <c r="Y989" s="37" t="str">
        <f t="shared" si="79"/>
        <v>0</v>
      </c>
      <c r="Z989" s="166"/>
      <c r="AL989" s="84"/>
      <c r="AN989"/>
    </row>
    <row r="990" spans="1:40" ht="15" customHeight="1">
      <c r="A990" s="48" t="s">
        <v>234</v>
      </c>
      <c r="B990" s="48" t="s">
        <v>235</v>
      </c>
      <c r="C990" s="48" t="s">
        <v>657</v>
      </c>
      <c r="D990" s="48" t="s">
        <v>652</v>
      </c>
      <c r="E990" s="48" t="s">
        <v>683</v>
      </c>
      <c r="F990" s="48" t="s">
        <v>684</v>
      </c>
      <c r="G990" s="48" t="s">
        <v>685</v>
      </c>
      <c r="H990" s="48" t="s">
        <v>41</v>
      </c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45" t="s">
        <v>1183</v>
      </c>
      <c r="T990" s="167">
        <v>0</v>
      </c>
      <c r="U990" s="167">
        <v>0</v>
      </c>
      <c r="V990" s="167">
        <v>0</v>
      </c>
      <c r="W990" s="48" t="str">
        <f t="shared" si="77"/>
        <v>MISO</v>
      </c>
      <c r="X990" s="13" t="str">
        <f t="shared" si="78"/>
        <v>山西电信</v>
      </c>
      <c r="Y990" s="37" t="str">
        <f t="shared" si="79"/>
        <v>0</v>
      </c>
      <c r="Z990" s="166"/>
      <c r="AL990" s="84"/>
      <c r="AN990"/>
    </row>
    <row r="991" spans="1:40" ht="15" customHeight="1">
      <c r="A991" s="48" t="s">
        <v>236</v>
      </c>
      <c r="B991" s="48" t="s">
        <v>14</v>
      </c>
      <c r="C991" s="48" t="s">
        <v>657</v>
      </c>
      <c r="D991" s="48" t="s">
        <v>652</v>
      </c>
      <c r="E991" s="48" t="s">
        <v>712</v>
      </c>
      <c r="F991" s="48" t="s">
        <v>713</v>
      </c>
      <c r="G991" s="48" t="s">
        <v>685</v>
      </c>
      <c r="H991" s="48" t="s">
        <v>714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45" t="s">
        <v>1183</v>
      </c>
      <c r="T991" s="167">
        <v>0</v>
      </c>
      <c r="U991" s="167">
        <v>0</v>
      </c>
      <c r="V991" s="167">
        <v>0</v>
      </c>
      <c r="W991" s="48" t="str">
        <f t="shared" si="77"/>
        <v>MISO</v>
      </c>
      <c r="X991" s="13" t="str">
        <f t="shared" si="78"/>
        <v>山西移动</v>
      </c>
      <c r="Y991" s="37" t="str">
        <f t="shared" si="79"/>
        <v>0</v>
      </c>
      <c r="Z991" s="166"/>
      <c r="AL991" s="84"/>
      <c r="AN991"/>
    </row>
    <row r="992" spans="1:40" ht="15" customHeight="1">
      <c r="A992" s="48" t="s">
        <v>236</v>
      </c>
      <c r="B992" s="48" t="s">
        <v>14</v>
      </c>
      <c r="C992" s="48" t="s">
        <v>657</v>
      </c>
      <c r="D992" s="48" t="s">
        <v>652</v>
      </c>
      <c r="E992" s="48" t="s">
        <v>686</v>
      </c>
      <c r="F992" s="48" t="s">
        <v>687</v>
      </c>
      <c r="G992" s="48" t="s">
        <v>685</v>
      </c>
      <c r="H992" s="48" t="s">
        <v>688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45" t="s">
        <v>1183</v>
      </c>
      <c r="T992" s="167">
        <v>0</v>
      </c>
      <c r="U992" s="167">
        <v>0</v>
      </c>
      <c r="V992" s="167">
        <v>0</v>
      </c>
      <c r="W992" s="48" t="str">
        <f t="shared" si="77"/>
        <v>MISO</v>
      </c>
      <c r="X992" s="13" t="str">
        <f t="shared" si="78"/>
        <v>山西移动</v>
      </c>
      <c r="Y992" s="37" t="str">
        <f t="shared" si="79"/>
        <v>0</v>
      </c>
      <c r="Z992" s="166"/>
      <c r="AL992" s="84"/>
      <c r="AN992"/>
    </row>
    <row r="993" spans="1:40" ht="15" customHeight="1">
      <c r="A993" s="48" t="s">
        <v>236</v>
      </c>
      <c r="B993" s="48" t="s">
        <v>14</v>
      </c>
      <c r="C993" s="48" t="s">
        <v>657</v>
      </c>
      <c r="D993" s="48" t="s">
        <v>652</v>
      </c>
      <c r="E993" s="48" t="s">
        <v>683</v>
      </c>
      <c r="F993" s="48" t="s">
        <v>684</v>
      </c>
      <c r="G993" s="48" t="s">
        <v>685</v>
      </c>
      <c r="H993" s="48" t="s">
        <v>41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45" t="s">
        <v>1183</v>
      </c>
      <c r="T993" s="167">
        <v>0</v>
      </c>
      <c r="U993" s="167">
        <v>0</v>
      </c>
      <c r="V993" s="167">
        <v>0</v>
      </c>
      <c r="W993" s="48" t="str">
        <f t="shared" si="77"/>
        <v>MISO</v>
      </c>
      <c r="X993" s="13" t="str">
        <f t="shared" si="78"/>
        <v>山西移动</v>
      </c>
      <c r="Y993" s="37" t="str">
        <f t="shared" si="79"/>
        <v>0</v>
      </c>
      <c r="Z993" s="166"/>
      <c r="AL993" s="84"/>
      <c r="AN993"/>
    </row>
    <row r="994" spans="1:40" ht="15" customHeight="1">
      <c r="A994" s="48" t="s">
        <v>236</v>
      </c>
      <c r="B994" s="48" t="s">
        <v>14</v>
      </c>
      <c r="C994" s="48" t="s">
        <v>657</v>
      </c>
      <c r="D994" s="48" t="s">
        <v>652</v>
      </c>
      <c r="E994" s="48" t="s">
        <v>735</v>
      </c>
      <c r="F994" s="48" t="s">
        <v>736</v>
      </c>
      <c r="G994" s="48" t="s">
        <v>655</v>
      </c>
      <c r="H994" s="48" t="s">
        <v>737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45" t="s">
        <v>1183</v>
      </c>
      <c r="T994" s="167">
        <v>0</v>
      </c>
      <c r="U994" s="167">
        <v>0</v>
      </c>
      <c r="V994" s="167">
        <v>0</v>
      </c>
      <c r="W994" s="48" t="str">
        <f t="shared" si="77"/>
        <v>MISO</v>
      </c>
      <c r="X994" s="13" t="str">
        <f t="shared" si="78"/>
        <v>山西移动</v>
      </c>
      <c r="Y994" s="37" t="str">
        <f t="shared" si="79"/>
        <v>0</v>
      </c>
      <c r="Z994" s="166"/>
      <c r="AL994" s="84"/>
      <c r="AN994"/>
    </row>
    <row r="995" spans="1:40" ht="15" customHeight="1">
      <c r="A995" s="48" t="s">
        <v>236</v>
      </c>
      <c r="B995" s="48" t="s">
        <v>14</v>
      </c>
      <c r="C995" s="48" t="s">
        <v>657</v>
      </c>
      <c r="D995" s="48" t="s">
        <v>652</v>
      </c>
      <c r="E995" s="48" t="s">
        <v>744</v>
      </c>
      <c r="F995" s="48" t="s">
        <v>745</v>
      </c>
      <c r="G995" s="48" t="s">
        <v>655</v>
      </c>
      <c r="H995" s="48" t="s">
        <v>746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45" t="s">
        <v>1183</v>
      </c>
      <c r="T995" s="167">
        <v>0</v>
      </c>
      <c r="U995" s="167">
        <v>0</v>
      </c>
      <c r="V995" s="167">
        <v>0</v>
      </c>
      <c r="W995" s="48" t="str">
        <f t="shared" si="77"/>
        <v>MISO</v>
      </c>
      <c r="X995" s="13" t="str">
        <f t="shared" si="78"/>
        <v>山西移动</v>
      </c>
      <c r="Y995" s="37" t="str">
        <f t="shared" si="79"/>
        <v>0</v>
      </c>
      <c r="Z995" s="166"/>
      <c r="AL995" s="84"/>
      <c r="AN995"/>
    </row>
    <row r="996" spans="1:40" ht="15" customHeight="1">
      <c r="A996" s="48" t="s">
        <v>236</v>
      </c>
      <c r="B996" s="48" t="s">
        <v>14</v>
      </c>
      <c r="C996" s="48" t="s">
        <v>657</v>
      </c>
      <c r="D996" s="48" t="s">
        <v>652</v>
      </c>
      <c r="E996" s="48" t="s">
        <v>783</v>
      </c>
      <c r="F996" s="48" t="s">
        <v>784</v>
      </c>
      <c r="G996" s="48" t="s">
        <v>685</v>
      </c>
      <c r="H996" s="48" t="s">
        <v>41</v>
      </c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45" t="s">
        <v>1183</v>
      </c>
      <c r="T996" s="167">
        <v>0</v>
      </c>
      <c r="U996" s="167">
        <v>0</v>
      </c>
      <c r="V996" s="167">
        <v>0</v>
      </c>
      <c r="W996" s="48" t="str">
        <f t="shared" si="77"/>
        <v>MISO</v>
      </c>
      <c r="X996" s="13" t="str">
        <f t="shared" si="78"/>
        <v>山西移动</v>
      </c>
      <c r="Y996" s="37" t="str">
        <f t="shared" si="79"/>
        <v>0</v>
      </c>
      <c r="Z996" s="166"/>
      <c r="AL996" s="84"/>
      <c r="AN996"/>
    </row>
    <row r="997" spans="1:40" ht="15" customHeight="1">
      <c r="A997" s="48" t="s">
        <v>236</v>
      </c>
      <c r="B997" s="48" t="s">
        <v>14</v>
      </c>
      <c r="C997" s="48" t="s">
        <v>63</v>
      </c>
      <c r="D997" s="48" t="s">
        <v>157</v>
      </c>
      <c r="E997" s="48" t="s">
        <v>686</v>
      </c>
      <c r="F997" s="48" t="s">
        <v>687</v>
      </c>
      <c r="G997" s="48" t="s">
        <v>685</v>
      </c>
      <c r="H997" s="48" t="s">
        <v>688</v>
      </c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45" t="s">
        <v>1183</v>
      </c>
      <c r="T997" s="167">
        <v>0</v>
      </c>
      <c r="U997" s="167">
        <v>0</v>
      </c>
      <c r="V997" s="167">
        <v>0</v>
      </c>
      <c r="W997" s="48" t="str">
        <f t="shared" si="77"/>
        <v>MISO</v>
      </c>
      <c r="X997" s="13" t="str">
        <f t="shared" si="78"/>
        <v>山西移动</v>
      </c>
      <c r="Y997" s="37" t="str">
        <f t="shared" si="79"/>
        <v>0</v>
      </c>
      <c r="Z997" s="166"/>
      <c r="AL997" s="84"/>
      <c r="AN997"/>
    </row>
    <row r="998" spans="1:40" ht="15" customHeight="1">
      <c r="A998" s="48" t="s">
        <v>236</v>
      </c>
      <c r="B998" s="48" t="s">
        <v>14</v>
      </c>
      <c r="C998" s="48" t="s">
        <v>63</v>
      </c>
      <c r="D998" s="48" t="s">
        <v>157</v>
      </c>
      <c r="E998" s="48" t="s">
        <v>785</v>
      </c>
      <c r="F998" s="48" t="s">
        <v>786</v>
      </c>
      <c r="G998" s="48" t="s">
        <v>660</v>
      </c>
      <c r="H998" s="48" t="s">
        <v>599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45" t="s">
        <v>1183</v>
      </c>
      <c r="T998" s="167">
        <v>0</v>
      </c>
      <c r="U998" s="167">
        <v>0</v>
      </c>
      <c r="V998" s="167">
        <v>0</v>
      </c>
      <c r="W998" s="48" t="str">
        <f t="shared" si="77"/>
        <v>MISO</v>
      </c>
      <c r="X998" s="13" t="str">
        <f t="shared" si="78"/>
        <v>山西移动</v>
      </c>
      <c r="Y998" s="37" t="str">
        <f t="shared" si="79"/>
        <v>0</v>
      </c>
      <c r="Z998" s="166"/>
      <c r="AL998" s="84"/>
      <c r="AN998"/>
    </row>
    <row r="999" spans="1:40" ht="15" customHeight="1">
      <c r="A999" s="48" t="s">
        <v>236</v>
      </c>
      <c r="B999" s="48" t="s">
        <v>14</v>
      </c>
      <c r="C999" s="48" t="s">
        <v>63</v>
      </c>
      <c r="D999" s="48" t="s">
        <v>157</v>
      </c>
      <c r="E999" s="48" t="s">
        <v>787</v>
      </c>
      <c r="F999" s="48" t="s">
        <v>788</v>
      </c>
      <c r="G999" s="48" t="s">
        <v>660</v>
      </c>
      <c r="H999" s="48" t="s">
        <v>98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45" t="s">
        <v>1183</v>
      </c>
      <c r="T999" s="167">
        <v>0</v>
      </c>
      <c r="U999" s="167">
        <v>0</v>
      </c>
      <c r="V999" s="167">
        <v>0</v>
      </c>
      <c r="W999" s="48" t="str">
        <f t="shared" si="77"/>
        <v>MISO</v>
      </c>
      <c r="X999" s="13" t="str">
        <f t="shared" si="78"/>
        <v>山西移动</v>
      </c>
      <c r="Y999" s="37" t="str">
        <f t="shared" si="79"/>
        <v>0</v>
      </c>
      <c r="Z999" s="166"/>
      <c r="AL999" s="84"/>
      <c r="AN999"/>
    </row>
    <row r="1000" spans="1:40" ht="15" customHeight="1">
      <c r="A1000" s="48" t="s">
        <v>236</v>
      </c>
      <c r="B1000" s="48" t="s">
        <v>14</v>
      </c>
      <c r="C1000" s="48" t="s">
        <v>165</v>
      </c>
      <c r="D1000" s="48" t="s">
        <v>166</v>
      </c>
      <c r="E1000" s="48" t="s">
        <v>789</v>
      </c>
      <c r="F1000" s="48" t="s">
        <v>790</v>
      </c>
      <c r="G1000" s="48" t="s">
        <v>660</v>
      </c>
      <c r="H1000" s="48" t="s">
        <v>791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45" t="s">
        <v>1183</v>
      </c>
      <c r="T1000" s="167">
        <v>0</v>
      </c>
      <c r="U1000" s="167">
        <v>0</v>
      </c>
      <c r="V1000" s="167">
        <v>0</v>
      </c>
      <c r="W1000" s="48" t="str">
        <f t="shared" si="77"/>
        <v>MISO</v>
      </c>
      <c r="X1000" s="13" t="str">
        <f t="shared" si="78"/>
        <v>山西移动</v>
      </c>
      <c r="Y1000" s="37" t="str">
        <f t="shared" si="79"/>
        <v>0</v>
      </c>
      <c r="Z1000" s="166"/>
      <c r="AL1000" s="84"/>
      <c r="AN1000"/>
    </row>
    <row r="1001" spans="1:40" ht="15" customHeight="1">
      <c r="A1001" s="48" t="s">
        <v>236</v>
      </c>
      <c r="B1001" s="48" t="s">
        <v>14</v>
      </c>
      <c r="C1001" s="48" t="s">
        <v>792</v>
      </c>
      <c r="D1001" s="48" t="s">
        <v>16</v>
      </c>
      <c r="E1001" s="48" t="s">
        <v>793</v>
      </c>
      <c r="F1001" s="48" t="s">
        <v>794</v>
      </c>
      <c r="G1001" s="48" t="s">
        <v>655</v>
      </c>
      <c r="H1001" s="48" t="s">
        <v>746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45" t="s">
        <v>1183</v>
      </c>
      <c r="T1001" s="167">
        <v>0</v>
      </c>
      <c r="U1001" s="167">
        <v>0</v>
      </c>
      <c r="V1001" s="167">
        <v>0</v>
      </c>
      <c r="W1001" s="48" t="str">
        <f t="shared" si="77"/>
        <v>MISO</v>
      </c>
      <c r="X1001" s="13" t="str">
        <f t="shared" si="78"/>
        <v>山西移动</v>
      </c>
      <c r="Y1001" s="37" t="str">
        <f t="shared" si="79"/>
        <v>0</v>
      </c>
      <c r="Z1001" s="166"/>
      <c r="AL1001" s="84"/>
      <c r="AN1001"/>
    </row>
    <row r="1002" spans="1:40" ht="15" customHeight="1">
      <c r="A1002" s="48" t="s">
        <v>795</v>
      </c>
      <c r="B1002" s="48" t="s">
        <v>406</v>
      </c>
      <c r="C1002" s="48" t="s">
        <v>63</v>
      </c>
      <c r="D1002" s="48" t="s">
        <v>64</v>
      </c>
      <c r="E1002" s="48" t="s">
        <v>796</v>
      </c>
      <c r="F1002" s="48" t="s">
        <v>797</v>
      </c>
      <c r="G1002" s="48" t="s">
        <v>665</v>
      </c>
      <c r="H1002" s="48" t="s">
        <v>798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45" t="s">
        <v>1183</v>
      </c>
      <c r="T1002" s="167">
        <v>0</v>
      </c>
      <c r="U1002" s="167">
        <v>0</v>
      </c>
      <c r="V1002" s="167">
        <v>0</v>
      </c>
      <c r="W1002" s="48" t="str">
        <f t="shared" si="77"/>
        <v>MISO</v>
      </c>
      <c r="X1002" s="13" t="str">
        <f t="shared" si="78"/>
        <v>陕西电信</v>
      </c>
      <c r="Y1002" s="37" t="str">
        <f t="shared" si="79"/>
        <v>0</v>
      </c>
      <c r="Z1002" s="166"/>
      <c r="AL1002" s="84"/>
      <c r="AN1002"/>
    </row>
    <row r="1003" spans="1:40" ht="15" customHeight="1">
      <c r="A1003" s="48" t="s">
        <v>118</v>
      </c>
      <c r="B1003" s="48" t="s">
        <v>119</v>
      </c>
      <c r="C1003" s="48" t="s">
        <v>651</v>
      </c>
      <c r="D1003" s="48" t="s">
        <v>652</v>
      </c>
      <c r="E1003" s="48" t="s">
        <v>799</v>
      </c>
      <c r="F1003" s="48" t="s">
        <v>664</v>
      </c>
      <c r="G1003" s="48" t="s">
        <v>665</v>
      </c>
      <c r="H1003" s="48" t="s">
        <v>72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45" t="s">
        <v>1183</v>
      </c>
      <c r="T1003" s="167">
        <v>0</v>
      </c>
      <c r="U1003" s="167">
        <v>0</v>
      </c>
      <c r="V1003" s="167">
        <v>0</v>
      </c>
      <c r="W1003" s="48" t="str">
        <f t="shared" si="77"/>
        <v>MISO</v>
      </c>
      <c r="X1003" s="13" t="str">
        <f t="shared" si="78"/>
        <v>深港联通</v>
      </c>
      <c r="Y1003" s="37" t="str">
        <f t="shared" si="79"/>
        <v>0</v>
      </c>
      <c r="Z1003" s="166"/>
      <c r="AL1003" s="84"/>
      <c r="AN1003"/>
    </row>
    <row r="1004" spans="1:40" ht="15" customHeight="1">
      <c r="A1004" s="48" t="s">
        <v>239</v>
      </c>
      <c r="B1004" s="48" t="s">
        <v>240</v>
      </c>
      <c r="C1004" s="48" t="s">
        <v>63</v>
      </c>
      <c r="D1004" s="48" t="s">
        <v>157</v>
      </c>
      <c r="E1004" s="48" t="s">
        <v>785</v>
      </c>
      <c r="F1004" s="48" t="s">
        <v>786</v>
      </c>
      <c r="G1004" s="48" t="s">
        <v>660</v>
      </c>
      <c r="H1004" s="48" t="s">
        <v>599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45" t="s">
        <v>1183</v>
      </c>
      <c r="T1004" s="167">
        <v>0</v>
      </c>
      <c r="U1004" s="167">
        <v>0</v>
      </c>
      <c r="V1004" s="167">
        <v>0</v>
      </c>
      <c r="W1004" s="48" t="str">
        <f t="shared" si="77"/>
        <v>MISO</v>
      </c>
      <c r="X1004" s="13" t="str">
        <f t="shared" si="78"/>
        <v>四川移动</v>
      </c>
      <c r="Y1004" s="37" t="str">
        <f t="shared" si="79"/>
        <v>0</v>
      </c>
      <c r="Z1004" s="166"/>
      <c r="AL1004" s="84"/>
      <c r="AN1004"/>
    </row>
    <row r="1005" spans="1:40" ht="15" customHeight="1">
      <c r="A1005" s="48" t="s">
        <v>239</v>
      </c>
      <c r="B1005" s="48" t="s">
        <v>240</v>
      </c>
      <c r="C1005" s="48" t="s">
        <v>63</v>
      </c>
      <c r="D1005" s="48" t="s">
        <v>157</v>
      </c>
      <c r="E1005" s="48" t="s">
        <v>787</v>
      </c>
      <c r="F1005" s="48" t="s">
        <v>788</v>
      </c>
      <c r="G1005" s="48" t="s">
        <v>660</v>
      </c>
      <c r="H1005" s="48" t="s">
        <v>98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45" t="s">
        <v>1183</v>
      </c>
      <c r="T1005" s="167">
        <v>0</v>
      </c>
      <c r="U1005" s="167">
        <v>0</v>
      </c>
      <c r="V1005" s="167">
        <v>0</v>
      </c>
      <c r="W1005" s="48" t="str">
        <f t="shared" si="77"/>
        <v>MISO</v>
      </c>
      <c r="X1005" s="13" t="str">
        <f t="shared" si="78"/>
        <v>四川移动</v>
      </c>
      <c r="Y1005" s="37" t="str">
        <f t="shared" si="79"/>
        <v>0</v>
      </c>
      <c r="Z1005" s="166"/>
      <c r="AL1005" s="84"/>
      <c r="AN1005"/>
    </row>
    <row r="1006" spans="1:40" ht="15" customHeight="1">
      <c r="A1006" s="48" t="s">
        <v>239</v>
      </c>
      <c r="B1006" s="48" t="s">
        <v>240</v>
      </c>
      <c r="C1006" s="48" t="s">
        <v>63</v>
      </c>
      <c r="D1006" s="48" t="s">
        <v>157</v>
      </c>
      <c r="E1006" s="48" t="s">
        <v>804</v>
      </c>
      <c r="F1006" s="48" t="s">
        <v>805</v>
      </c>
      <c r="G1006" s="48" t="s">
        <v>660</v>
      </c>
      <c r="H1006" s="48" t="s">
        <v>599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45" t="s">
        <v>1183</v>
      </c>
      <c r="T1006" s="167">
        <v>0</v>
      </c>
      <c r="U1006" s="167">
        <v>0</v>
      </c>
      <c r="V1006" s="167">
        <v>0</v>
      </c>
      <c r="W1006" s="48" t="str">
        <f t="shared" si="77"/>
        <v>MISO</v>
      </c>
      <c r="X1006" s="13" t="str">
        <f t="shared" si="78"/>
        <v>四川移动</v>
      </c>
      <c r="Y1006" s="37" t="str">
        <f t="shared" si="79"/>
        <v>0</v>
      </c>
      <c r="Z1006" s="166"/>
      <c r="AL1006" s="84"/>
      <c r="AN1006"/>
    </row>
    <row r="1007" spans="1:40" ht="15" customHeight="1">
      <c r="A1007" s="48" t="s">
        <v>239</v>
      </c>
      <c r="B1007" s="48" t="s">
        <v>240</v>
      </c>
      <c r="C1007" s="48" t="s">
        <v>63</v>
      </c>
      <c r="D1007" s="48" t="s">
        <v>157</v>
      </c>
      <c r="E1007" s="48" t="s">
        <v>686</v>
      </c>
      <c r="F1007" s="48" t="s">
        <v>687</v>
      </c>
      <c r="G1007" s="48" t="s">
        <v>685</v>
      </c>
      <c r="H1007" s="48" t="s">
        <v>688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45" t="s">
        <v>1183</v>
      </c>
      <c r="T1007" s="167">
        <v>0</v>
      </c>
      <c r="U1007" s="167">
        <v>0</v>
      </c>
      <c r="V1007" s="167">
        <v>0</v>
      </c>
      <c r="W1007" s="48" t="str">
        <f t="shared" si="77"/>
        <v>MISO</v>
      </c>
      <c r="X1007" s="13" t="str">
        <f t="shared" si="78"/>
        <v>四川移动</v>
      </c>
      <c r="Y1007" s="37" t="str">
        <f t="shared" si="79"/>
        <v>0</v>
      </c>
      <c r="Z1007" s="166"/>
      <c r="AL1007" s="84"/>
      <c r="AN1007"/>
    </row>
    <row r="1008" spans="1:40" ht="15" customHeight="1">
      <c r="A1008" s="48" t="s">
        <v>239</v>
      </c>
      <c r="B1008" s="48" t="s">
        <v>240</v>
      </c>
      <c r="C1008" s="48" t="s">
        <v>806</v>
      </c>
      <c r="D1008" s="48" t="s">
        <v>807</v>
      </c>
      <c r="E1008" s="48" t="s">
        <v>812</v>
      </c>
      <c r="F1008" s="48" t="s">
        <v>807</v>
      </c>
      <c r="G1008" s="48" t="s">
        <v>810</v>
      </c>
      <c r="H1008" s="48" t="s">
        <v>209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45" t="s">
        <v>1183</v>
      </c>
      <c r="T1008" s="167">
        <v>0</v>
      </c>
      <c r="U1008" s="167">
        <v>0</v>
      </c>
      <c r="V1008" s="167">
        <v>0</v>
      </c>
      <c r="W1008" s="48" t="str">
        <f t="shared" si="77"/>
        <v>MISO</v>
      </c>
      <c r="X1008" s="13" t="str">
        <f t="shared" si="78"/>
        <v>四川移动</v>
      </c>
      <c r="Y1008" s="37" t="str">
        <f t="shared" si="79"/>
        <v>0</v>
      </c>
      <c r="Z1008" s="166"/>
      <c r="AL1008" s="84"/>
      <c r="AN1008"/>
    </row>
    <row r="1009" spans="1:40" ht="15" customHeight="1">
      <c r="A1009" s="48" t="s">
        <v>241</v>
      </c>
      <c r="B1009" s="48" t="s">
        <v>242</v>
      </c>
      <c r="C1009" s="48" t="s">
        <v>657</v>
      </c>
      <c r="D1009" s="48" t="s">
        <v>652</v>
      </c>
      <c r="E1009" s="48" t="s">
        <v>683</v>
      </c>
      <c r="F1009" s="48" t="s">
        <v>684</v>
      </c>
      <c r="G1009" s="48" t="s">
        <v>685</v>
      </c>
      <c r="H1009" s="48" t="s">
        <v>41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45" t="s">
        <v>1183</v>
      </c>
      <c r="T1009" s="167">
        <v>0</v>
      </c>
      <c r="U1009" s="167">
        <v>0</v>
      </c>
      <c r="V1009" s="167">
        <v>0</v>
      </c>
      <c r="W1009" s="48" t="str">
        <f t="shared" si="77"/>
        <v>MISO</v>
      </c>
      <c r="X1009" s="13" t="str">
        <f t="shared" si="78"/>
        <v>天津电信</v>
      </c>
      <c r="Y1009" s="37" t="str">
        <f t="shared" si="79"/>
        <v>0</v>
      </c>
      <c r="Z1009" s="166"/>
      <c r="AL1009" s="84"/>
      <c r="AN1009"/>
    </row>
    <row r="1010" spans="1:40" ht="15" customHeight="1">
      <c r="A1010" s="48" t="s">
        <v>824</v>
      </c>
      <c r="B1010" s="48" t="s">
        <v>242</v>
      </c>
      <c r="C1010" s="48" t="s">
        <v>651</v>
      </c>
      <c r="D1010" s="48" t="s">
        <v>652</v>
      </c>
      <c r="E1010" s="48" t="s">
        <v>653</v>
      </c>
      <c r="F1010" s="48" t="s">
        <v>654</v>
      </c>
      <c r="G1010" s="48" t="s">
        <v>655</v>
      </c>
      <c r="H1010" s="48" t="s">
        <v>656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45" t="s">
        <v>1183</v>
      </c>
      <c r="T1010" s="167">
        <v>0</v>
      </c>
      <c r="U1010" s="167">
        <v>0</v>
      </c>
      <c r="V1010" s="167">
        <v>0</v>
      </c>
      <c r="W1010" s="48" t="str">
        <f t="shared" si="77"/>
        <v>MISO</v>
      </c>
      <c r="X1010" s="13" t="str">
        <f t="shared" si="78"/>
        <v>天津广电</v>
      </c>
      <c r="Y1010" s="37" t="str">
        <f t="shared" si="79"/>
        <v>0</v>
      </c>
      <c r="Z1010" s="166"/>
      <c r="AL1010" s="84"/>
      <c r="AN1010"/>
    </row>
    <row r="1011" spans="1:40" ht="15" customHeight="1">
      <c r="A1011" s="48" t="s">
        <v>127</v>
      </c>
      <c r="B1011" s="48" t="s">
        <v>128</v>
      </c>
      <c r="C1011" s="48" t="s">
        <v>651</v>
      </c>
      <c r="D1011" s="48" t="s">
        <v>652</v>
      </c>
      <c r="E1011" s="48" t="s">
        <v>799</v>
      </c>
      <c r="F1011" s="48" t="s">
        <v>664</v>
      </c>
      <c r="G1011" s="48" t="s">
        <v>665</v>
      </c>
      <c r="H1011" s="48" t="s">
        <v>72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45" t="s">
        <v>1183</v>
      </c>
      <c r="T1011" s="167">
        <v>0</v>
      </c>
      <c r="U1011" s="167">
        <v>0</v>
      </c>
      <c r="V1011" s="167">
        <v>0</v>
      </c>
      <c r="W1011" s="48" t="str">
        <f t="shared" si="77"/>
        <v>MISO</v>
      </c>
      <c r="X1011" s="13" t="str">
        <f t="shared" si="78"/>
        <v>新疆联通</v>
      </c>
      <c r="Y1011" s="37" t="str">
        <f t="shared" si="79"/>
        <v>0</v>
      </c>
      <c r="Z1011" s="166"/>
      <c r="AL1011" s="84"/>
      <c r="AN1011"/>
    </row>
    <row r="1012" spans="1:40" ht="15" customHeight="1">
      <c r="A1012" s="48" t="s">
        <v>243</v>
      </c>
      <c r="B1012" s="48" t="s">
        <v>244</v>
      </c>
      <c r="C1012" s="48" t="s">
        <v>245</v>
      </c>
      <c r="D1012" s="48" t="s">
        <v>246</v>
      </c>
      <c r="E1012" s="48" t="s">
        <v>702</v>
      </c>
      <c r="F1012" s="48" t="s">
        <v>703</v>
      </c>
      <c r="G1012" s="48" t="s">
        <v>685</v>
      </c>
      <c r="H1012" s="48" t="s">
        <v>41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45" t="s">
        <v>1183</v>
      </c>
      <c r="T1012" s="167">
        <v>0</v>
      </c>
      <c r="U1012" s="167">
        <v>0</v>
      </c>
      <c r="V1012" s="167">
        <v>0</v>
      </c>
      <c r="W1012" s="48" t="str">
        <f t="shared" si="77"/>
        <v>MISO</v>
      </c>
      <c r="X1012" s="13" t="str">
        <f t="shared" si="78"/>
        <v>虚拟运营商爱施德</v>
      </c>
      <c r="Y1012" s="37" t="str">
        <f t="shared" si="79"/>
        <v>0</v>
      </c>
      <c r="Z1012" s="166"/>
      <c r="AL1012" s="84"/>
      <c r="AN1012"/>
    </row>
    <row r="1013" spans="1:40" ht="15" customHeight="1">
      <c r="A1013" s="48" t="s">
        <v>243</v>
      </c>
      <c r="B1013" s="48" t="s">
        <v>244</v>
      </c>
      <c r="C1013" s="48" t="s">
        <v>245</v>
      </c>
      <c r="D1013" s="48" t="s">
        <v>246</v>
      </c>
      <c r="E1013" s="48" t="s">
        <v>715</v>
      </c>
      <c r="F1013" s="48" t="s">
        <v>716</v>
      </c>
      <c r="G1013" s="48" t="s">
        <v>655</v>
      </c>
      <c r="H1013" s="48" t="s">
        <v>137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45" t="s">
        <v>1183</v>
      </c>
      <c r="T1013" s="167">
        <v>0</v>
      </c>
      <c r="U1013" s="167">
        <v>0</v>
      </c>
      <c r="V1013" s="167">
        <v>0</v>
      </c>
      <c r="W1013" s="48" t="str">
        <f t="shared" si="77"/>
        <v>MISO</v>
      </c>
      <c r="X1013" s="13" t="str">
        <f t="shared" si="78"/>
        <v>虚拟运营商爱施德</v>
      </c>
      <c r="Y1013" s="37" t="str">
        <f t="shared" si="79"/>
        <v>0</v>
      </c>
      <c r="Z1013" s="166"/>
      <c r="AL1013" s="84"/>
      <c r="AN1013"/>
    </row>
    <row r="1014" spans="1:40" ht="15" customHeight="1">
      <c r="A1014" s="48" t="s">
        <v>243</v>
      </c>
      <c r="B1014" s="48" t="s">
        <v>244</v>
      </c>
      <c r="C1014" s="48" t="s">
        <v>245</v>
      </c>
      <c r="D1014" s="48" t="s">
        <v>246</v>
      </c>
      <c r="E1014" s="48" t="s">
        <v>683</v>
      </c>
      <c r="F1014" s="48" t="s">
        <v>684</v>
      </c>
      <c r="G1014" s="48" t="s">
        <v>685</v>
      </c>
      <c r="H1014" s="48" t="s">
        <v>41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45" t="s">
        <v>1183</v>
      </c>
      <c r="T1014" s="167">
        <v>0</v>
      </c>
      <c r="U1014" s="167">
        <v>0</v>
      </c>
      <c r="V1014" s="167">
        <v>0</v>
      </c>
      <c r="W1014" s="48" t="str">
        <f t="shared" si="77"/>
        <v>MISO</v>
      </c>
      <c r="X1014" s="13" t="str">
        <f t="shared" si="78"/>
        <v>虚拟运营商爱施德</v>
      </c>
      <c r="Y1014" s="37" t="str">
        <f t="shared" si="79"/>
        <v>0</v>
      </c>
      <c r="Z1014" s="166"/>
      <c r="AL1014" s="84"/>
      <c r="AN1014"/>
    </row>
    <row r="1015" spans="1:40" ht="15" customHeight="1">
      <c r="A1015" s="48" t="s">
        <v>243</v>
      </c>
      <c r="B1015" s="48" t="s">
        <v>244</v>
      </c>
      <c r="C1015" s="48" t="s">
        <v>245</v>
      </c>
      <c r="D1015" s="48" t="s">
        <v>246</v>
      </c>
      <c r="E1015" s="48" t="s">
        <v>712</v>
      </c>
      <c r="F1015" s="48" t="s">
        <v>713</v>
      </c>
      <c r="G1015" s="48" t="s">
        <v>685</v>
      </c>
      <c r="H1015" s="48" t="s">
        <v>714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45" t="s">
        <v>1183</v>
      </c>
      <c r="T1015" s="167">
        <v>0</v>
      </c>
      <c r="U1015" s="167">
        <v>0</v>
      </c>
      <c r="V1015" s="167">
        <v>0</v>
      </c>
      <c r="W1015" s="48" t="str">
        <f t="shared" si="77"/>
        <v>MISO</v>
      </c>
      <c r="X1015" s="13" t="str">
        <f t="shared" si="78"/>
        <v>虚拟运营商爱施德</v>
      </c>
      <c r="Y1015" s="37" t="str">
        <f t="shared" si="79"/>
        <v>0</v>
      </c>
      <c r="Z1015" s="166"/>
      <c r="AL1015" s="84"/>
      <c r="AN1015"/>
    </row>
    <row r="1016" spans="1:40" ht="15" customHeight="1">
      <c r="A1016" s="48" t="s">
        <v>247</v>
      </c>
      <c r="B1016" s="48" t="s">
        <v>248</v>
      </c>
      <c r="C1016" s="48" t="s">
        <v>245</v>
      </c>
      <c r="D1016" s="48" t="s">
        <v>246</v>
      </c>
      <c r="E1016" s="48" t="s">
        <v>841</v>
      </c>
      <c r="F1016" s="48" t="s">
        <v>842</v>
      </c>
      <c r="G1016" s="48" t="s">
        <v>685</v>
      </c>
      <c r="H1016" s="48" t="s">
        <v>599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45" t="s">
        <v>1183</v>
      </c>
      <c r="T1016" s="167">
        <v>0</v>
      </c>
      <c r="U1016" s="167">
        <v>0</v>
      </c>
      <c r="V1016" s="167">
        <v>0</v>
      </c>
      <c r="W1016" s="48" t="str">
        <f t="shared" si="77"/>
        <v>MISO</v>
      </c>
      <c r="X1016" s="13" t="str">
        <f t="shared" si="78"/>
        <v>虚拟运营商天音</v>
      </c>
      <c r="Y1016" s="37" t="str">
        <f t="shared" si="79"/>
        <v>0</v>
      </c>
      <c r="Z1016" s="166"/>
      <c r="AL1016" s="84"/>
      <c r="AN1016"/>
    </row>
    <row r="1017" spans="1:40" ht="15" customHeight="1">
      <c r="A1017" s="48" t="s">
        <v>247</v>
      </c>
      <c r="B1017" s="48" t="s">
        <v>248</v>
      </c>
      <c r="C1017" s="48" t="s">
        <v>245</v>
      </c>
      <c r="D1017" s="48" t="s">
        <v>246</v>
      </c>
      <c r="E1017" s="48" t="s">
        <v>715</v>
      </c>
      <c r="F1017" s="48" t="s">
        <v>716</v>
      </c>
      <c r="G1017" s="48" t="s">
        <v>655</v>
      </c>
      <c r="H1017" s="48" t="s">
        <v>137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45" t="s">
        <v>1183</v>
      </c>
      <c r="T1017" s="167">
        <v>0</v>
      </c>
      <c r="U1017" s="167">
        <v>0</v>
      </c>
      <c r="V1017" s="167">
        <v>0</v>
      </c>
      <c r="W1017" s="48" t="str">
        <f t="shared" si="77"/>
        <v>MISO</v>
      </c>
      <c r="X1017" s="13" t="str">
        <f t="shared" si="78"/>
        <v>虚拟运营商天音</v>
      </c>
      <c r="Y1017" s="37" t="str">
        <f t="shared" si="79"/>
        <v>0</v>
      </c>
      <c r="Z1017" s="166"/>
      <c r="AL1017" s="84"/>
      <c r="AN1017"/>
    </row>
    <row r="1018" spans="1:40" ht="15" customHeight="1">
      <c r="A1018" s="48" t="s">
        <v>247</v>
      </c>
      <c r="B1018" s="48" t="s">
        <v>248</v>
      </c>
      <c r="C1018" s="48" t="s">
        <v>245</v>
      </c>
      <c r="D1018" s="48" t="s">
        <v>246</v>
      </c>
      <c r="E1018" s="48" t="s">
        <v>683</v>
      </c>
      <c r="F1018" s="48" t="s">
        <v>684</v>
      </c>
      <c r="G1018" s="48" t="s">
        <v>685</v>
      </c>
      <c r="H1018" s="48" t="s">
        <v>41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45" t="s">
        <v>1183</v>
      </c>
      <c r="T1018" s="167">
        <v>0</v>
      </c>
      <c r="U1018" s="167">
        <v>0</v>
      </c>
      <c r="V1018" s="167">
        <v>0</v>
      </c>
      <c r="W1018" s="48" t="str">
        <f t="shared" si="77"/>
        <v>MISO</v>
      </c>
      <c r="X1018" s="13" t="str">
        <f t="shared" si="78"/>
        <v>虚拟运营商天音</v>
      </c>
      <c r="Y1018" s="37" t="str">
        <f t="shared" si="79"/>
        <v>0</v>
      </c>
      <c r="Z1018" s="166"/>
      <c r="AL1018" s="84"/>
      <c r="AN1018"/>
    </row>
    <row r="1019" spans="1:40" ht="15" customHeight="1">
      <c r="A1019" s="48" t="s">
        <v>247</v>
      </c>
      <c r="B1019" s="48" t="s">
        <v>248</v>
      </c>
      <c r="C1019" s="48" t="s">
        <v>245</v>
      </c>
      <c r="D1019" s="48" t="s">
        <v>246</v>
      </c>
      <c r="E1019" s="48" t="s">
        <v>702</v>
      </c>
      <c r="F1019" s="48" t="s">
        <v>703</v>
      </c>
      <c r="G1019" s="48" t="s">
        <v>685</v>
      </c>
      <c r="H1019" s="48" t="s">
        <v>41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45" t="s">
        <v>1183</v>
      </c>
      <c r="T1019" s="167">
        <v>0</v>
      </c>
      <c r="U1019" s="167">
        <v>0</v>
      </c>
      <c r="V1019" s="167">
        <v>0</v>
      </c>
      <c r="W1019" s="48" t="str">
        <f t="shared" si="77"/>
        <v>MISO</v>
      </c>
      <c r="X1019" s="13" t="str">
        <f t="shared" si="78"/>
        <v>虚拟运营商天音</v>
      </c>
      <c r="Y1019" s="37" t="str">
        <f t="shared" si="79"/>
        <v>0</v>
      </c>
      <c r="Z1019" s="166"/>
    </row>
    <row r="1020" spans="1:40" ht="15" customHeight="1">
      <c r="A1020" s="88" t="s">
        <v>101</v>
      </c>
      <c r="B1020" s="88" t="s">
        <v>102</v>
      </c>
      <c r="C1020" s="88" t="s">
        <v>934</v>
      </c>
      <c r="D1020" s="88" t="s">
        <v>935</v>
      </c>
      <c r="E1020" s="88" t="s">
        <v>960</v>
      </c>
      <c r="F1020" s="88" t="s">
        <v>885</v>
      </c>
      <c r="G1020" s="88" t="s">
        <v>1</v>
      </c>
      <c r="H1020" s="88" t="s">
        <v>961</v>
      </c>
      <c r="I1020" s="88" t="s">
        <v>48</v>
      </c>
      <c r="J1020" s="89"/>
      <c r="K1020" s="89"/>
      <c r="L1020" s="89"/>
      <c r="M1020" s="89"/>
      <c r="N1020" s="89"/>
      <c r="O1020" s="89"/>
      <c r="P1020" s="89"/>
      <c r="Q1020" s="89"/>
      <c r="R1020" s="103" t="s">
        <v>1359</v>
      </c>
      <c r="S1020" s="145" t="s">
        <v>1190</v>
      </c>
      <c r="T1020" s="167">
        <v>0</v>
      </c>
      <c r="U1020" s="167">
        <v>0</v>
      </c>
      <c r="V1020" s="167">
        <v>0</v>
      </c>
      <c r="W1020" s="48" t="str">
        <f t="shared" si="77"/>
        <v>BILLING</v>
      </c>
      <c r="X1020" s="13" t="str">
        <f t="shared" si="78"/>
        <v>联通总部</v>
      </c>
      <c r="Y1020" s="37" t="str">
        <f t="shared" si="79"/>
        <v>0</v>
      </c>
      <c r="Z1020" s="166"/>
    </row>
    <row r="1021" spans="1:40" ht="15" customHeight="1">
      <c r="A1021" s="88" t="s">
        <v>101</v>
      </c>
      <c r="B1021" s="88" t="s">
        <v>102</v>
      </c>
      <c r="C1021" s="88" t="s">
        <v>934</v>
      </c>
      <c r="D1021" s="88" t="s">
        <v>935</v>
      </c>
      <c r="E1021" s="88" t="s">
        <v>859</v>
      </c>
      <c r="F1021" s="88" t="s">
        <v>860</v>
      </c>
      <c r="G1021" s="88" t="s">
        <v>1</v>
      </c>
      <c r="H1021" s="88" t="s">
        <v>861</v>
      </c>
      <c r="I1021" s="88" t="s">
        <v>48</v>
      </c>
      <c r="J1021" s="89"/>
      <c r="K1021" s="89"/>
      <c r="L1021" s="89"/>
      <c r="M1021" s="89"/>
      <c r="N1021" s="89"/>
      <c r="O1021" s="89"/>
      <c r="P1021" s="89"/>
      <c r="Q1021" s="89"/>
      <c r="R1021" s="103" t="s">
        <v>1313</v>
      </c>
      <c r="S1021" s="145" t="s">
        <v>1190</v>
      </c>
      <c r="T1021" s="167">
        <v>0</v>
      </c>
      <c r="U1021" s="167">
        <v>0</v>
      </c>
      <c r="V1021" s="167">
        <v>0</v>
      </c>
      <c r="W1021" s="48" t="str">
        <f t="shared" si="77"/>
        <v>BILLING</v>
      </c>
      <c r="X1021" s="13" t="str">
        <f t="shared" si="78"/>
        <v>联通总部</v>
      </c>
      <c r="Y1021" s="37" t="str">
        <f t="shared" si="79"/>
        <v>0</v>
      </c>
      <c r="Z1021" s="166"/>
    </row>
    <row r="1022" spans="1:40" ht="15" customHeight="1">
      <c r="A1022" s="88" t="s">
        <v>101</v>
      </c>
      <c r="B1022" s="88" t="s">
        <v>102</v>
      </c>
      <c r="C1022" s="88" t="s">
        <v>934</v>
      </c>
      <c r="D1022" s="88" t="s">
        <v>935</v>
      </c>
      <c r="E1022" s="88" t="s">
        <v>905</v>
      </c>
      <c r="F1022" s="88" t="s">
        <v>860</v>
      </c>
      <c r="G1022" s="88" t="s">
        <v>1</v>
      </c>
      <c r="H1022" s="88" t="s">
        <v>906</v>
      </c>
      <c r="I1022" s="88" t="s">
        <v>48</v>
      </c>
      <c r="J1022" s="89"/>
      <c r="K1022" s="89"/>
      <c r="L1022" s="89"/>
      <c r="M1022" s="89"/>
      <c r="N1022" s="89"/>
      <c r="O1022" s="89"/>
      <c r="P1022" s="89"/>
      <c r="Q1022" s="89"/>
      <c r="R1022" s="103" t="s">
        <v>1313</v>
      </c>
      <c r="S1022" s="145" t="s">
        <v>1190</v>
      </c>
      <c r="T1022" s="167">
        <v>0</v>
      </c>
      <c r="U1022" s="167">
        <v>0</v>
      </c>
      <c r="V1022" s="167">
        <v>0</v>
      </c>
      <c r="W1022" s="48" t="str">
        <f t="shared" si="77"/>
        <v>BILLING</v>
      </c>
      <c r="X1022" s="13" t="str">
        <f t="shared" si="78"/>
        <v>联通总部</v>
      </c>
      <c r="Y1022" s="37" t="str">
        <f t="shared" si="79"/>
        <v>0</v>
      </c>
      <c r="Z1022" s="166"/>
    </row>
    <row r="1023" spans="1:40" ht="15" customHeight="1">
      <c r="A1023" s="88" t="s">
        <v>101</v>
      </c>
      <c r="B1023" s="88" t="s">
        <v>102</v>
      </c>
      <c r="C1023" s="88" t="s">
        <v>934</v>
      </c>
      <c r="D1023" s="88" t="s">
        <v>935</v>
      </c>
      <c r="E1023" s="88" t="s">
        <v>962</v>
      </c>
      <c r="F1023" s="88" t="s">
        <v>879</v>
      </c>
      <c r="G1023" s="88" t="s">
        <v>1</v>
      </c>
      <c r="H1023" s="88" t="s">
        <v>961</v>
      </c>
      <c r="I1023" s="88" t="s">
        <v>48</v>
      </c>
      <c r="J1023" s="89"/>
      <c r="K1023" s="89"/>
      <c r="L1023" s="89"/>
      <c r="M1023" s="89"/>
      <c r="N1023" s="89"/>
      <c r="O1023" s="89"/>
      <c r="P1023" s="89"/>
      <c r="Q1023" s="89"/>
      <c r="R1023" s="103" t="s">
        <v>1313</v>
      </c>
      <c r="S1023" s="145" t="s">
        <v>1190</v>
      </c>
      <c r="T1023" s="167">
        <v>0</v>
      </c>
      <c r="U1023" s="167">
        <v>0</v>
      </c>
      <c r="V1023" s="167">
        <v>0</v>
      </c>
      <c r="W1023" s="48" t="str">
        <f t="shared" si="77"/>
        <v>BILLING</v>
      </c>
      <c r="X1023" s="13" t="str">
        <f t="shared" si="78"/>
        <v>联通总部</v>
      </c>
      <c r="Y1023" s="37" t="str">
        <f t="shared" si="79"/>
        <v>0</v>
      </c>
      <c r="Z1023" s="166"/>
    </row>
    <row r="1024" spans="1:40" ht="15" customHeight="1">
      <c r="A1024" s="88" t="s">
        <v>101</v>
      </c>
      <c r="B1024" s="88" t="s">
        <v>102</v>
      </c>
      <c r="C1024" s="88" t="s">
        <v>934</v>
      </c>
      <c r="D1024" s="88" t="s">
        <v>935</v>
      </c>
      <c r="E1024" s="88" t="s">
        <v>936</v>
      </c>
      <c r="F1024" s="88" t="s">
        <v>879</v>
      </c>
      <c r="G1024" s="88" t="s">
        <v>1</v>
      </c>
      <c r="H1024" s="88" t="s">
        <v>937</v>
      </c>
      <c r="I1024" s="88" t="s">
        <v>48</v>
      </c>
      <c r="J1024" s="89"/>
      <c r="K1024" s="89"/>
      <c r="L1024" s="89"/>
      <c r="M1024" s="89"/>
      <c r="N1024" s="89"/>
      <c r="O1024" s="89"/>
      <c r="P1024" s="89"/>
      <c r="Q1024" s="89"/>
      <c r="R1024" s="103" t="s">
        <v>1359</v>
      </c>
      <c r="S1024" s="145" t="s">
        <v>1190</v>
      </c>
      <c r="T1024" s="167">
        <v>0</v>
      </c>
      <c r="U1024" s="167">
        <v>0</v>
      </c>
      <c r="V1024" s="167">
        <v>0</v>
      </c>
      <c r="W1024" s="48" t="str">
        <f t="shared" si="77"/>
        <v>BILLING</v>
      </c>
      <c r="X1024" s="13" t="str">
        <f t="shared" si="78"/>
        <v>联通总部</v>
      </c>
      <c r="Y1024" s="37" t="str">
        <f t="shared" si="79"/>
        <v>0</v>
      </c>
      <c r="Z1024" s="166"/>
    </row>
    <row r="1025" spans="1:26" ht="15" customHeight="1">
      <c r="A1025" s="88" t="s">
        <v>101</v>
      </c>
      <c r="B1025" s="88" t="s">
        <v>102</v>
      </c>
      <c r="C1025" s="88" t="s">
        <v>934</v>
      </c>
      <c r="D1025" s="88" t="s">
        <v>935</v>
      </c>
      <c r="E1025" s="88" t="s">
        <v>945</v>
      </c>
      <c r="F1025" s="88" t="s">
        <v>881</v>
      </c>
      <c r="G1025" s="88" t="s">
        <v>1</v>
      </c>
      <c r="H1025" s="88" t="s">
        <v>937</v>
      </c>
      <c r="I1025" s="88" t="s">
        <v>48</v>
      </c>
      <c r="J1025" s="89"/>
      <c r="K1025" s="89"/>
      <c r="L1025" s="89"/>
      <c r="M1025" s="89"/>
      <c r="N1025" s="89"/>
      <c r="O1025" s="89"/>
      <c r="P1025" s="89"/>
      <c r="Q1025" s="89"/>
      <c r="R1025" s="103" t="s">
        <v>1313</v>
      </c>
      <c r="S1025" s="145" t="s">
        <v>1190</v>
      </c>
      <c r="T1025" s="167">
        <v>0</v>
      </c>
      <c r="U1025" s="167">
        <v>0</v>
      </c>
      <c r="V1025" s="167">
        <v>0</v>
      </c>
      <c r="W1025" s="48" t="str">
        <f t="shared" si="77"/>
        <v>BILLING</v>
      </c>
      <c r="X1025" s="13" t="str">
        <f t="shared" si="78"/>
        <v>联通总部</v>
      </c>
      <c r="Y1025" s="37" t="str">
        <f t="shared" si="79"/>
        <v>0</v>
      </c>
      <c r="Z1025" s="166"/>
    </row>
    <row r="1026" spans="1:26" ht="15" customHeight="1">
      <c r="A1026" s="88" t="s">
        <v>101</v>
      </c>
      <c r="B1026" s="88" t="s">
        <v>102</v>
      </c>
      <c r="C1026" s="88" t="s">
        <v>934</v>
      </c>
      <c r="D1026" s="88" t="s">
        <v>935</v>
      </c>
      <c r="E1026" s="88" t="s">
        <v>963</v>
      </c>
      <c r="F1026" s="88" t="s">
        <v>881</v>
      </c>
      <c r="G1026" s="88" t="s">
        <v>1</v>
      </c>
      <c r="H1026" s="88" t="s">
        <v>961</v>
      </c>
      <c r="I1026" s="88" t="s">
        <v>48</v>
      </c>
      <c r="J1026" s="89"/>
      <c r="K1026" s="89"/>
      <c r="L1026" s="89"/>
      <c r="M1026" s="89"/>
      <c r="N1026" s="89"/>
      <c r="O1026" s="89"/>
      <c r="P1026" s="89"/>
      <c r="Q1026" s="89"/>
      <c r="R1026" s="103" t="s">
        <v>1313</v>
      </c>
      <c r="S1026" s="145" t="s">
        <v>1190</v>
      </c>
      <c r="T1026" s="167">
        <v>0</v>
      </c>
      <c r="U1026" s="167">
        <v>0</v>
      </c>
      <c r="V1026" s="167">
        <v>0</v>
      </c>
      <c r="W1026" s="48" t="str">
        <f t="shared" ref="W1026:W1089" si="80">IFERROR(IF(G1026="CRM_CUI",G1026,(IF(G1026="CRM_CMI",G1026,MID(G1026,1,FIND("_",G1026)-1)))),G1026)</f>
        <v>BILLING</v>
      </c>
      <c r="X1026" s="13" t="str">
        <f t="shared" ref="X1026:X1089" si="81">MID(A1026,5,LEN(A1026)-4)</f>
        <v>联通总部</v>
      </c>
      <c r="Y1026" s="37" t="str">
        <f t="shared" ref="Y1026:Y1089" si="82">IF(N1026=O1026,IF(N1026="","0","1"),IF(N1026=P1026,IF(N1026="","0","1"),IF(O1026=P1026,IF(O1026="","0","1"),IF(N1026="","0","0"))))</f>
        <v>0</v>
      </c>
      <c r="Z1026" s="166"/>
    </row>
    <row r="1027" spans="1:26" ht="15" customHeight="1">
      <c r="A1027" s="88" t="s">
        <v>101</v>
      </c>
      <c r="B1027" s="88" t="s">
        <v>102</v>
      </c>
      <c r="C1027" s="88" t="s">
        <v>934</v>
      </c>
      <c r="D1027" s="88" t="s">
        <v>935</v>
      </c>
      <c r="E1027" s="88" t="s">
        <v>959</v>
      </c>
      <c r="F1027" s="88" t="s">
        <v>869</v>
      </c>
      <c r="G1027" s="88" t="s">
        <v>1</v>
      </c>
      <c r="H1027" s="88" t="s">
        <v>137</v>
      </c>
      <c r="I1027" s="88" t="s">
        <v>48</v>
      </c>
      <c r="J1027" s="89"/>
      <c r="K1027" s="89"/>
      <c r="L1027" s="89"/>
      <c r="M1027" s="89"/>
      <c r="N1027" s="89"/>
      <c r="O1027" s="89"/>
      <c r="P1027" s="89"/>
      <c r="Q1027" s="89"/>
      <c r="R1027" s="103" t="s">
        <v>1313</v>
      </c>
      <c r="S1027" s="145" t="s">
        <v>1190</v>
      </c>
      <c r="T1027" s="167">
        <v>0</v>
      </c>
      <c r="U1027" s="167">
        <v>0</v>
      </c>
      <c r="V1027" s="167">
        <v>0</v>
      </c>
      <c r="W1027" s="48" t="str">
        <f t="shared" si="80"/>
        <v>BILLING</v>
      </c>
      <c r="X1027" s="13" t="str">
        <f t="shared" si="81"/>
        <v>联通总部</v>
      </c>
      <c r="Y1027" s="37" t="str">
        <f t="shared" si="82"/>
        <v>0</v>
      </c>
      <c r="Z1027" s="166"/>
    </row>
    <row r="1028" spans="1:26" ht="15" customHeight="1">
      <c r="A1028" s="88" t="s">
        <v>101</v>
      </c>
      <c r="B1028" s="88" t="s">
        <v>102</v>
      </c>
      <c r="C1028" s="88" t="s">
        <v>934</v>
      </c>
      <c r="D1028" s="88" t="s">
        <v>935</v>
      </c>
      <c r="E1028" s="88" t="s">
        <v>886</v>
      </c>
      <c r="F1028" s="88" t="s">
        <v>887</v>
      </c>
      <c r="G1028" s="88" t="s">
        <v>1</v>
      </c>
      <c r="H1028" s="88" t="s">
        <v>867</v>
      </c>
      <c r="I1028" s="88" t="s">
        <v>48</v>
      </c>
      <c r="J1028" s="89"/>
      <c r="K1028" s="89"/>
      <c r="L1028" s="89"/>
      <c r="M1028" s="89"/>
      <c r="N1028" s="89"/>
      <c r="O1028" s="89"/>
      <c r="P1028" s="89"/>
      <c r="Q1028" s="89"/>
      <c r="R1028" s="103" t="s">
        <v>1313</v>
      </c>
      <c r="S1028" s="145" t="s">
        <v>1190</v>
      </c>
      <c r="T1028" s="167">
        <v>0</v>
      </c>
      <c r="U1028" s="167">
        <v>0</v>
      </c>
      <c r="V1028" s="167">
        <v>0</v>
      </c>
      <c r="W1028" s="48" t="str">
        <f t="shared" si="80"/>
        <v>BILLING</v>
      </c>
      <c r="X1028" s="13" t="str">
        <f t="shared" si="81"/>
        <v>联通总部</v>
      </c>
      <c r="Y1028" s="37" t="str">
        <f t="shared" si="82"/>
        <v>0</v>
      </c>
      <c r="Z1028" s="166"/>
    </row>
    <row r="1029" spans="1:26" ht="15" customHeight="1">
      <c r="A1029" s="88" t="s">
        <v>101</v>
      </c>
      <c r="B1029" s="88" t="s">
        <v>102</v>
      </c>
      <c r="C1029" s="88" t="s">
        <v>934</v>
      </c>
      <c r="D1029" s="88" t="s">
        <v>935</v>
      </c>
      <c r="E1029" s="88" t="s">
        <v>943</v>
      </c>
      <c r="F1029" s="88" t="s">
        <v>944</v>
      </c>
      <c r="G1029" s="88" t="s">
        <v>1</v>
      </c>
      <c r="H1029" s="88" t="s">
        <v>98</v>
      </c>
      <c r="I1029" s="88" t="s">
        <v>48</v>
      </c>
      <c r="J1029" s="89"/>
      <c r="K1029" s="89"/>
      <c r="L1029" s="89"/>
      <c r="M1029" s="89"/>
      <c r="N1029" s="89"/>
      <c r="O1029" s="89"/>
      <c r="P1029" s="89"/>
      <c r="Q1029" s="89"/>
      <c r="R1029" s="103" t="s">
        <v>1313</v>
      </c>
      <c r="S1029" s="145" t="s">
        <v>1190</v>
      </c>
      <c r="T1029" s="167">
        <v>0</v>
      </c>
      <c r="U1029" s="167">
        <v>0</v>
      </c>
      <c r="V1029" s="167">
        <v>0</v>
      </c>
      <c r="W1029" s="48" t="str">
        <f t="shared" si="80"/>
        <v>BILLING</v>
      </c>
      <c r="X1029" s="13" t="str">
        <f t="shared" si="81"/>
        <v>联通总部</v>
      </c>
      <c r="Y1029" s="37" t="str">
        <f t="shared" si="82"/>
        <v>0</v>
      </c>
      <c r="Z1029" s="166"/>
    </row>
    <row r="1030" spans="1:26" ht="15" customHeight="1">
      <c r="A1030" s="88" t="s">
        <v>101</v>
      </c>
      <c r="B1030" s="88" t="s">
        <v>102</v>
      </c>
      <c r="C1030" s="88" t="s">
        <v>934</v>
      </c>
      <c r="D1030" s="88" t="s">
        <v>935</v>
      </c>
      <c r="E1030" s="88" t="s">
        <v>868</v>
      </c>
      <c r="F1030" s="88" t="s">
        <v>869</v>
      </c>
      <c r="G1030" s="88" t="s">
        <v>1</v>
      </c>
      <c r="H1030" s="88" t="s">
        <v>41</v>
      </c>
      <c r="I1030" s="88" t="s">
        <v>48</v>
      </c>
      <c r="J1030" s="89"/>
      <c r="K1030" s="89"/>
      <c r="L1030" s="89"/>
      <c r="M1030" s="89"/>
      <c r="N1030" s="89"/>
      <c r="O1030" s="89"/>
      <c r="P1030" s="89"/>
      <c r="Q1030" s="89"/>
      <c r="R1030" s="103" t="s">
        <v>1313</v>
      </c>
      <c r="S1030" s="145" t="s">
        <v>1190</v>
      </c>
      <c r="T1030" s="167">
        <v>0</v>
      </c>
      <c r="U1030" s="167">
        <v>0</v>
      </c>
      <c r="V1030" s="167">
        <v>0</v>
      </c>
      <c r="W1030" s="48" t="str">
        <f t="shared" si="80"/>
        <v>BILLING</v>
      </c>
      <c r="X1030" s="13" t="str">
        <f t="shared" si="81"/>
        <v>联通总部</v>
      </c>
      <c r="Y1030" s="37" t="str">
        <f t="shared" si="82"/>
        <v>0</v>
      </c>
      <c r="Z1030" s="166"/>
    </row>
    <row r="1031" spans="1:26" ht="15" customHeight="1">
      <c r="A1031" s="88" t="s">
        <v>101</v>
      </c>
      <c r="B1031" s="88" t="s">
        <v>102</v>
      </c>
      <c r="C1031" s="88" t="s">
        <v>934</v>
      </c>
      <c r="D1031" s="88" t="s">
        <v>935</v>
      </c>
      <c r="E1031" s="88" t="s">
        <v>942</v>
      </c>
      <c r="F1031" s="88" t="s">
        <v>869</v>
      </c>
      <c r="G1031" s="88" t="s">
        <v>1</v>
      </c>
      <c r="H1031" s="88" t="s">
        <v>722</v>
      </c>
      <c r="I1031" s="88" t="s">
        <v>48</v>
      </c>
      <c r="J1031" s="89"/>
      <c r="K1031" s="89"/>
      <c r="L1031" s="89"/>
      <c r="M1031" s="89"/>
      <c r="N1031" s="89"/>
      <c r="O1031" s="89"/>
      <c r="P1031" s="89"/>
      <c r="Q1031" s="89"/>
      <c r="R1031" s="103" t="s">
        <v>1313</v>
      </c>
      <c r="S1031" s="145" t="s">
        <v>1190</v>
      </c>
      <c r="T1031" s="167">
        <v>0</v>
      </c>
      <c r="U1031" s="167">
        <v>0</v>
      </c>
      <c r="V1031" s="167">
        <v>0</v>
      </c>
      <c r="W1031" s="48" t="str">
        <f t="shared" si="80"/>
        <v>BILLING</v>
      </c>
      <c r="X1031" s="13" t="str">
        <f t="shared" si="81"/>
        <v>联通总部</v>
      </c>
      <c r="Y1031" s="37" t="str">
        <f t="shared" si="82"/>
        <v>0</v>
      </c>
      <c r="Z1031" s="166"/>
    </row>
    <row r="1032" spans="1:26" ht="15" customHeight="1">
      <c r="A1032" s="88" t="s">
        <v>101</v>
      </c>
      <c r="B1032" s="88" t="s">
        <v>102</v>
      </c>
      <c r="C1032" s="88" t="s">
        <v>934</v>
      </c>
      <c r="D1032" s="88" t="s">
        <v>935</v>
      </c>
      <c r="E1032" s="88" t="s">
        <v>940</v>
      </c>
      <c r="F1032" s="88" t="s">
        <v>941</v>
      </c>
      <c r="G1032" s="88" t="s">
        <v>1</v>
      </c>
      <c r="H1032" s="88" t="s">
        <v>98</v>
      </c>
      <c r="I1032" s="88" t="s">
        <v>48</v>
      </c>
      <c r="J1032" s="89"/>
      <c r="K1032" s="89"/>
      <c r="L1032" s="89"/>
      <c r="M1032" s="89"/>
      <c r="N1032" s="89"/>
      <c r="O1032" s="89"/>
      <c r="P1032" s="89"/>
      <c r="Q1032" s="89"/>
      <c r="R1032" s="103" t="s">
        <v>1313</v>
      </c>
      <c r="S1032" s="145" t="s">
        <v>1190</v>
      </c>
      <c r="T1032" s="167">
        <v>0</v>
      </c>
      <c r="U1032" s="167">
        <v>0</v>
      </c>
      <c r="V1032" s="167">
        <v>0</v>
      </c>
      <c r="W1032" s="48" t="str">
        <f t="shared" si="80"/>
        <v>BILLING</v>
      </c>
      <c r="X1032" s="13" t="str">
        <f t="shared" si="81"/>
        <v>联通总部</v>
      </c>
      <c r="Y1032" s="37" t="str">
        <f t="shared" si="82"/>
        <v>0</v>
      </c>
      <c r="Z1032" s="166"/>
    </row>
    <row r="1033" spans="1:26" ht="15" customHeight="1">
      <c r="A1033" s="88" t="s">
        <v>101</v>
      </c>
      <c r="B1033" s="88" t="s">
        <v>102</v>
      </c>
      <c r="C1033" s="88" t="s">
        <v>934</v>
      </c>
      <c r="D1033" s="88" t="s">
        <v>935</v>
      </c>
      <c r="E1033" s="88" t="s">
        <v>939</v>
      </c>
      <c r="F1033" s="88" t="s">
        <v>885</v>
      </c>
      <c r="G1033" s="88" t="s">
        <v>1</v>
      </c>
      <c r="H1033" s="88" t="s">
        <v>937</v>
      </c>
      <c r="I1033" s="88" t="s">
        <v>48</v>
      </c>
      <c r="J1033" s="89"/>
      <c r="K1033" s="89"/>
      <c r="L1033" s="89"/>
      <c r="M1033" s="89"/>
      <c r="N1033" s="89"/>
      <c r="O1033" s="89"/>
      <c r="P1033" s="89"/>
      <c r="Q1033" s="89"/>
      <c r="R1033" s="103" t="s">
        <v>1313</v>
      </c>
      <c r="S1033" s="145" t="s">
        <v>1190</v>
      </c>
      <c r="T1033" s="167">
        <v>0</v>
      </c>
      <c r="U1033" s="167">
        <v>0</v>
      </c>
      <c r="V1033" s="167">
        <v>0</v>
      </c>
      <c r="W1033" s="48" t="str">
        <f t="shared" si="80"/>
        <v>BILLING</v>
      </c>
      <c r="X1033" s="13" t="str">
        <f t="shared" si="81"/>
        <v>联通总部</v>
      </c>
      <c r="Y1033" s="37" t="str">
        <f t="shared" si="82"/>
        <v>0</v>
      </c>
      <c r="Z1033" s="166"/>
    </row>
    <row r="1034" spans="1:26" ht="15" customHeight="1">
      <c r="A1034" s="88" t="s">
        <v>101</v>
      </c>
      <c r="B1034" s="88" t="s">
        <v>102</v>
      </c>
      <c r="C1034" s="88" t="s">
        <v>934</v>
      </c>
      <c r="D1034" s="88" t="s">
        <v>935</v>
      </c>
      <c r="E1034" s="88" t="s">
        <v>938</v>
      </c>
      <c r="F1034" s="88" t="s">
        <v>872</v>
      </c>
      <c r="G1034" s="88" t="s">
        <v>1</v>
      </c>
      <c r="H1034" s="88" t="s">
        <v>937</v>
      </c>
      <c r="I1034" s="88" t="s">
        <v>48</v>
      </c>
      <c r="J1034" s="89"/>
      <c r="K1034" s="89"/>
      <c r="L1034" s="89"/>
      <c r="M1034" s="89"/>
      <c r="N1034" s="89"/>
      <c r="O1034" s="89"/>
      <c r="P1034" s="89"/>
      <c r="Q1034" s="89"/>
      <c r="R1034" s="103" t="s">
        <v>1313</v>
      </c>
      <c r="S1034" s="145" t="s">
        <v>1190</v>
      </c>
      <c r="T1034" s="167">
        <v>0</v>
      </c>
      <c r="U1034" s="167">
        <v>0</v>
      </c>
      <c r="V1034" s="167">
        <v>0</v>
      </c>
      <c r="W1034" s="48" t="str">
        <f t="shared" si="80"/>
        <v>BILLING</v>
      </c>
      <c r="X1034" s="13" t="str">
        <f t="shared" si="81"/>
        <v>联通总部</v>
      </c>
      <c r="Y1034" s="37" t="str">
        <f t="shared" si="82"/>
        <v>0</v>
      </c>
      <c r="Z1034" s="166"/>
    </row>
    <row r="1035" spans="1:26" ht="15" customHeight="1">
      <c r="A1035" s="88" t="s">
        <v>101</v>
      </c>
      <c r="B1035" s="88" t="s">
        <v>102</v>
      </c>
      <c r="C1035" s="88" t="s">
        <v>934</v>
      </c>
      <c r="D1035" s="88" t="s">
        <v>935</v>
      </c>
      <c r="E1035" s="88" t="s">
        <v>873</v>
      </c>
      <c r="F1035" s="88" t="s">
        <v>874</v>
      </c>
      <c r="G1035" s="88" t="s">
        <v>1</v>
      </c>
      <c r="H1035" s="88" t="s">
        <v>875</v>
      </c>
      <c r="I1035" s="88" t="s">
        <v>48</v>
      </c>
      <c r="J1035" s="89"/>
      <c r="K1035" s="89"/>
      <c r="L1035" s="89"/>
      <c r="M1035" s="89"/>
      <c r="N1035" s="89"/>
      <c r="O1035" s="89"/>
      <c r="P1035" s="89"/>
      <c r="Q1035" s="89"/>
      <c r="R1035" s="103" t="s">
        <v>1313</v>
      </c>
      <c r="S1035" s="145" t="s">
        <v>1190</v>
      </c>
      <c r="T1035" s="167">
        <v>0</v>
      </c>
      <c r="U1035" s="167">
        <v>0</v>
      </c>
      <c r="V1035" s="167">
        <v>0</v>
      </c>
      <c r="W1035" s="48" t="str">
        <f t="shared" si="80"/>
        <v>BILLING</v>
      </c>
      <c r="X1035" s="13" t="str">
        <f t="shared" si="81"/>
        <v>联通总部</v>
      </c>
      <c r="Y1035" s="37" t="str">
        <f t="shared" si="82"/>
        <v>0</v>
      </c>
      <c r="Z1035" s="166"/>
    </row>
    <row r="1036" spans="1:26" ht="15" customHeight="1">
      <c r="A1036" s="88" t="s">
        <v>101</v>
      </c>
      <c r="B1036" s="88" t="s">
        <v>102</v>
      </c>
      <c r="C1036" s="88" t="s">
        <v>934</v>
      </c>
      <c r="D1036" s="88" t="s">
        <v>935</v>
      </c>
      <c r="E1036" s="88" t="s">
        <v>964</v>
      </c>
      <c r="F1036" s="88" t="s">
        <v>872</v>
      </c>
      <c r="G1036" s="88" t="s">
        <v>1</v>
      </c>
      <c r="H1036" s="88" t="s">
        <v>961</v>
      </c>
      <c r="I1036" s="88" t="s">
        <v>48</v>
      </c>
      <c r="J1036" s="89"/>
      <c r="K1036" s="89"/>
      <c r="L1036" s="89"/>
      <c r="M1036" s="89"/>
      <c r="N1036" s="89"/>
      <c r="O1036" s="89"/>
      <c r="P1036" s="89"/>
      <c r="Q1036" s="89"/>
      <c r="R1036" s="103" t="s">
        <v>1313</v>
      </c>
      <c r="S1036" s="145" t="s">
        <v>1190</v>
      </c>
      <c r="T1036" s="167">
        <v>0</v>
      </c>
      <c r="U1036" s="167">
        <v>0</v>
      </c>
      <c r="V1036" s="167">
        <v>0</v>
      </c>
      <c r="W1036" s="48" t="str">
        <f t="shared" si="80"/>
        <v>BILLING</v>
      </c>
      <c r="X1036" s="13" t="str">
        <f t="shared" si="81"/>
        <v>联通总部</v>
      </c>
      <c r="Y1036" s="37" t="str">
        <f t="shared" si="82"/>
        <v>0</v>
      </c>
      <c r="Z1036" s="166"/>
    </row>
    <row r="1037" spans="1:26" ht="15" customHeight="1">
      <c r="A1037" s="88" t="s">
        <v>101</v>
      </c>
      <c r="B1037" s="88" t="s">
        <v>102</v>
      </c>
      <c r="C1037" s="88" t="s">
        <v>934</v>
      </c>
      <c r="D1037" s="88" t="s">
        <v>935</v>
      </c>
      <c r="E1037" s="88" t="s">
        <v>876</v>
      </c>
      <c r="F1037" s="88" t="s">
        <v>877</v>
      </c>
      <c r="G1037" s="88" t="s">
        <v>1</v>
      </c>
      <c r="H1037" s="88" t="s">
        <v>722</v>
      </c>
      <c r="I1037" s="88" t="s">
        <v>48</v>
      </c>
      <c r="J1037" s="89"/>
      <c r="K1037" s="89"/>
      <c r="L1037" s="89"/>
      <c r="M1037" s="89"/>
      <c r="N1037" s="89"/>
      <c r="O1037" s="89"/>
      <c r="P1037" s="89"/>
      <c r="Q1037" s="89"/>
      <c r="R1037" s="103" t="s">
        <v>1313</v>
      </c>
      <c r="S1037" s="145" t="s">
        <v>1190</v>
      </c>
      <c r="T1037" s="167">
        <v>0</v>
      </c>
      <c r="U1037" s="167">
        <v>0</v>
      </c>
      <c r="V1037" s="167">
        <v>0</v>
      </c>
      <c r="W1037" s="48" t="str">
        <f t="shared" si="80"/>
        <v>BILLING</v>
      </c>
      <c r="X1037" s="13" t="str">
        <f t="shared" si="81"/>
        <v>联通总部</v>
      </c>
      <c r="Y1037" s="37" t="str">
        <f t="shared" si="82"/>
        <v>0</v>
      </c>
      <c r="Z1037" s="166"/>
    </row>
    <row r="1038" spans="1:26" ht="15" customHeight="1">
      <c r="A1038" s="88" t="s">
        <v>101</v>
      </c>
      <c r="B1038" s="88" t="s">
        <v>102</v>
      </c>
      <c r="C1038" s="88" t="s">
        <v>934</v>
      </c>
      <c r="D1038" s="88" t="s">
        <v>935</v>
      </c>
      <c r="E1038" s="88" t="s">
        <v>882</v>
      </c>
      <c r="F1038" s="88" t="s">
        <v>883</v>
      </c>
      <c r="G1038" s="88" t="s">
        <v>1</v>
      </c>
      <c r="H1038" s="88" t="s">
        <v>98</v>
      </c>
      <c r="I1038" s="88" t="s">
        <v>48</v>
      </c>
      <c r="J1038" s="89"/>
      <c r="K1038" s="89"/>
      <c r="L1038" s="89"/>
      <c r="M1038" s="89"/>
      <c r="N1038" s="89"/>
      <c r="O1038" s="89"/>
      <c r="P1038" s="89"/>
      <c r="Q1038" s="89"/>
      <c r="R1038" s="103" t="s">
        <v>1313</v>
      </c>
      <c r="S1038" s="145" t="s">
        <v>1190</v>
      </c>
      <c r="T1038" s="167">
        <v>0</v>
      </c>
      <c r="U1038" s="167">
        <v>0</v>
      </c>
      <c r="V1038" s="167">
        <v>0</v>
      </c>
      <c r="W1038" s="48" t="str">
        <f t="shared" si="80"/>
        <v>BILLING</v>
      </c>
      <c r="X1038" s="13" t="str">
        <f t="shared" si="81"/>
        <v>联通总部</v>
      </c>
      <c r="Y1038" s="37" t="str">
        <f t="shared" si="82"/>
        <v>0</v>
      </c>
      <c r="Z1038" s="166"/>
    </row>
    <row r="1039" spans="1:26" ht="15" customHeight="1">
      <c r="A1039" s="88" t="s">
        <v>101</v>
      </c>
      <c r="B1039" s="88" t="s">
        <v>102</v>
      </c>
      <c r="C1039" s="88" t="s">
        <v>934</v>
      </c>
      <c r="D1039" s="88" t="s">
        <v>935</v>
      </c>
      <c r="E1039" s="88" t="s">
        <v>965</v>
      </c>
      <c r="F1039" s="88" t="s">
        <v>889</v>
      </c>
      <c r="G1039" s="88" t="s">
        <v>1</v>
      </c>
      <c r="H1039" s="88" t="s">
        <v>961</v>
      </c>
      <c r="I1039" s="88"/>
      <c r="J1039" s="89"/>
      <c r="K1039" s="89"/>
      <c r="L1039" s="89"/>
      <c r="M1039" s="89"/>
      <c r="N1039" s="89"/>
      <c r="O1039" s="89"/>
      <c r="P1039" s="89"/>
      <c r="Q1039" s="89"/>
      <c r="R1039" s="103" t="s">
        <v>1313</v>
      </c>
      <c r="S1039" s="145" t="s">
        <v>1190</v>
      </c>
      <c r="T1039" s="167">
        <v>0</v>
      </c>
      <c r="U1039" s="167">
        <v>0</v>
      </c>
      <c r="V1039" s="167">
        <v>0</v>
      </c>
      <c r="W1039" s="48" t="str">
        <f t="shared" si="80"/>
        <v>BILLING</v>
      </c>
      <c r="X1039" s="13" t="str">
        <f t="shared" si="81"/>
        <v>联通总部</v>
      </c>
      <c r="Y1039" s="37" t="str">
        <f t="shared" si="82"/>
        <v>0</v>
      </c>
      <c r="Z1039" s="166"/>
    </row>
    <row r="1040" spans="1:26" ht="15" customHeight="1">
      <c r="A1040" s="88" t="s">
        <v>101</v>
      </c>
      <c r="B1040" s="88" t="s">
        <v>102</v>
      </c>
      <c r="C1040" s="88" t="s">
        <v>934</v>
      </c>
      <c r="D1040" s="88" t="s">
        <v>935</v>
      </c>
      <c r="E1040" s="88" t="s">
        <v>946</v>
      </c>
      <c r="F1040" s="88" t="s">
        <v>889</v>
      </c>
      <c r="G1040" s="88" t="s">
        <v>1</v>
      </c>
      <c r="H1040" s="88" t="s">
        <v>937</v>
      </c>
      <c r="I1040" s="88"/>
      <c r="J1040" s="89"/>
      <c r="K1040" s="89"/>
      <c r="L1040" s="89"/>
      <c r="M1040" s="89"/>
      <c r="N1040" s="89"/>
      <c r="O1040" s="89"/>
      <c r="P1040" s="89"/>
      <c r="Q1040" s="89"/>
      <c r="R1040" s="103" t="s">
        <v>1313</v>
      </c>
      <c r="S1040" s="145" t="s">
        <v>1190</v>
      </c>
      <c r="T1040" s="167">
        <v>0</v>
      </c>
      <c r="U1040" s="167">
        <v>0</v>
      </c>
      <c r="V1040" s="167">
        <v>0</v>
      </c>
      <c r="W1040" s="48" t="str">
        <f t="shared" si="80"/>
        <v>BILLING</v>
      </c>
      <c r="X1040" s="13" t="str">
        <f t="shared" si="81"/>
        <v>联通总部</v>
      </c>
      <c r="Y1040" s="37" t="str">
        <f t="shared" si="82"/>
        <v>0</v>
      </c>
      <c r="Z1040" s="166"/>
    </row>
    <row r="1041" spans="1:26" ht="15" customHeight="1">
      <c r="A1041" s="88" t="s">
        <v>101</v>
      </c>
      <c r="B1041" s="88" t="s">
        <v>102</v>
      </c>
      <c r="C1041" s="88" t="s">
        <v>857</v>
      </c>
      <c r="D1041" s="88" t="s">
        <v>858</v>
      </c>
      <c r="E1041" s="88" t="s">
        <v>859</v>
      </c>
      <c r="F1041" s="88" t="s">
        <v>860</v>
      </c>
      <c r="G1041" s="88" t="s">
        <v>1</v>
      </c>
      <c r="H1041" s="88" t="s">
        <v>861</v>
      </c>
      <c r="I1041" s="88" t="s">
        <v>48</v>
      </c>
      <c r="J1041" s="89"/>
      <c r="K1041" s="89"/>
      <c r="L1041" s="89"/>
      <c r="M1041" s="89"/>
      <c r="N1041" s="89"/>
      <c r="O1041" s="89"/>
      <c r="P1041" s="89"/>
      <c r="Q1041" s="89"/>
      <c r="R1041" s="103" t="s">
        <v>1313</v>
      </c>
      <c r="S1041" s="145" t="s">
        <v>1190</v>
      </c>
      <c r="T1041" s="167">
        <v>0</v>
      </c>
      <c r="U1041" s="167">
        <v>0</v>
      </c>
      <c r="V1041" s="167">
        <v>0</v>
      </c>
      <c r="W1041" s="48" t="str">
        <f t="shared" si="80"/>
        <v>BILLING</v>
      </c>
      <c r="X1041" s="13" t="str">
        <f t="shared" si="81"/>
        <v>联通总部</v>
      </c>
      <c r="Y1041" s="37" t="str">
        <f t="shared" si="82"/>
        <v>0</v>
      </c>
      <c r="Z1041" s="166"/>
    </row>
    <row r="1042" spans="1:26" ht="15" customHeight="1">
      <c r="A1042" s="88" t="s">
        <v>101</v>
      </c>
      <c r="B1042" s="88" t="s">
        <v>102</v>
      </c>
      <c r="C1042" s="88" t="s">
        <v>864</v>
      </c>
      <c r="D1042" s="88" t="s">
        <v>1</v>
      </c>
      <c r="E1042" s="88" t="s">
        <v>859</v>
      </c>
      <c r="F1042" s="88" t="s">
        <v>860</v>
      </c>
      <c r="G1042" s="88" t="s">
        <v>1</v>
      </c>
      <c r="H1042" s="88" t="s">
        <v>861</v>
      </c>
      <c r="I1042" s="88" t="s">
        <v>48</v>
      </c>
      <c r="J1042" s="89"/>
      <c r="K1042" s="89"/>
      <c r="L1042" s="89"/>
      <c r="M1042" s="89"/>
      <c r="N1042" s="89"/>
      <c r="O1042" s="89"/>
      <c r="P1042" s="89"/>
      <c r="Q1042" s="89"/>
      <c r="R1042" s="103" t="s">
        <v>1313</v>
      </c>
      <c r="S1042" s="145" t="s">
        <v>1190</v>
      </c>
      <c r="T1042" s="167">
        <v>0</v>
      </c>
      <c r="U1042" s="167">
        <v>0</v>
      </c>
      <c r="V1042" s="167">
        <v>0</v>
      </c>
      <c r="W1042" s="48" t="str">
        <f t="shared" si="80"/>
        <v>BILLING</v>
      </c>
      <c r="X1042" s="13" t="str">
        <f t="shared" si="81"/>
        <v>联通总部</v>
      </c>
      <c r="Y1042" s="37" t="str">
        <f t="shared" si="82"/>
        <v>0</v>
      </c>
      <c r="Z1042" s="166"/>
    </row>
    <row r="1043" spans="1:26" ht="15" customHeight="1">
      <c r="A1043" s="88" t="s">
        <v>101</v>
      </c>
      <c r="B1043" s="88" t="s">
        <v>102</v>
      </c>
      <c r="C1043" s="88" t="s">
        <v>864</v>
      </c>
      <c r="D1043" s="88" t="s">
        <v>1</v>
      </c>
      <c r="E1043" s="88" t="s">
        <v>865</v>
      </c>
      <c r="F1043" s="88" t="s">
        <v>866</v>
      </c>
      <c r="G1043" s="88" t="s">
        <v>1</v>
      </c>
      <c r="H1043" s="88" t="s">
        <v>867</v>
      </c>
      <c r="I1043" s="88" t="s">
        <v>48</v>
      </c>
      <c r="J1043" s="89"/>
      <c r="K1043" s="89"/>
      <c r="L1043" s="89"/>
      <c r="M1043" s="89"/>
      <c r="N1043" s="89"/>
      <c r="O1043" s="89"/>
      <c r="P1043" s="89"/>
      <c r="Q1043" s="89"/>
      <c r="R1043" s="103" t="s">
        <v>1313</v>
      </c>
      <c r="S1043" s="145" t="s">
        <v>1190</v>
      </c>
      <c r="T1043" s="167">
        <v>0</v>
      </c>
      <c r="U1043" s="167">
        <v>0</v>
      </c>
      <c r="V1043" s="167">
        <v>0</v>
      </c>
      <c r="W1043" s="48" t="str">
        <f t="shared" si="80"/>
        <v>BILLING</v>
      </c>
      <c r="X1043" s="13" t="str">
        <f t="shared" si="81"/>
        <v>联通总部</v>
      </c>
      <c r="Y1043" s="37" t="str">
        <f t="shared" si="82"/>
        <v>0</v>
      </c>
      <c r="Z1043" s="166"/>
    </row>
    <row r="1044" spans="1:26" ht="15" customHeight="1">
      <c r="A1044" s="88" t="s">
        <v>101</v>
      </c>
      <c r="B1044" s="88" t="s">
        <v>102</v>
      </c>
      <c r="C1044" s="88" t="s">
        <v>864</v>
      </c>
      <c r="D1044" s="88" t="s">
        <v>1</v>
      </c>
      <c r="E1044" s="88" t="s">
        <v>882</v>
      </c>
      <c r="F1044" s="88" t="s">
        <v>883</v>
      </c>
      <c r="G1044" s="88" t="s">
        <v>1</v>
      </c>
      <c r="H1044" s="88" t="s">
        <v>98</v>
      </c>
      <c r="I1044" s="88" t="s">
        <v>48</v>
      </c>
      <c r="J1044" s="89"/>
      <c r="K1044" s="89"/>
      <c r="L1044" s="89"/>
      <c r="M1044" s="89"/>
      <c r="N1044" s="89"/>
      <c r="O1044" s="89"/>
      <c r="P1044" s="89"/>
      <c r="Q1044" s="89"/>
      <c r="R1044" s="103" t="s">
        <v>1313</v>
      </c>
      <c r="S1044" s="145" t="s">
        <v>1190</v>
      </c>
      <c r="T1044" s="167">
        <v>0</v>
      </c>
      <c r="U1044" s="167">
        <v>0</v>
      </c>
      <c r="V1044" s="167">
        <v>0</v>
      </c>
      <c r="W1044" s="48" t="str">
        <f t="shared" si="80"/>
        <v>BILLING</v>
      </c>
      <c r="X1044" s="13" t="str">
        <f t="shared" si="81"/>
        <v>联通总部</v>
      </c>
      <c r="Y1044" s="37" t="str">
        <f t="shared" si="82"/>
        <v>0</v>
      </c>
      <c r="Z1044" s="166"/>
    </row>
    <row r="1045" spans="1:26" ht="15" customHeight="1">
      <c r="A1045" s="88" t="s">
        <v>101</v>
      </c>
      <c r="B1045" s="88" t="s">
        <v>102</v>
      </c>
      <c r="C1045" s="88" t="s">
        <v>864</v>
      </c>
      <c r="D1045" s="88" t="s">
        <v>1</v>
      </c>
      <c r="E1045" s="88" t="s">
        <v>880</v>
      </c>
      <c r="F1045" s="88" t="s">
        <v>881</v>
      </c>
      <c r="G1045" s="88" t="s">
        <v>1</v>
      </c>
      <c r="H1045" s="88" t="s">
        <v>867</v>
      </c>
      <c r="I1045" s="88" t="s">
        <v>48</v>
      </c>
      <c r="J1045" s="89"/>
      <c r="K1045" s="89"/>
      <c r="L1045" s="89"/>
      <c r="M1045" s="89"/>
      <c r="N1045" s="89"/>
      <c r="O1045" s="89"/>
      <c r="P1045" s="89"/>
      <c r="Q1045" s="89"/>
      <c r="R1045" s="103" t="s">
        <v>1313</v>
      </c>
      <c r="S1045" s="145" t="s">
        <v>1190</v>
      </c>
      <c r="T1045" s="167">
        <v>0</v>
      </c>
      <c r="U1045" s="167">
        <v>0</v>
      </c>
      <c r="V1045" s="167">
        <v>0</v>
      </c>
      <c r="W1045" s="48" t="str">
        <f t="shared" si="80"/>
        <v>BILLING</v>
      </c>
      <c r="X1045" s="13" t="str">
        <f t="shared" si="81"/>
        <v>联通总部</v>
      </c>
      <c r="Y1045" s="37" t="str">
        <f t="shared" si="82"/>
        <v>0</v>
      </c>
      <c r="Z1045" s="166"/>
    </row>
    <row r="1046" spans="1:26" ht="15" customHeight="1">
      <c r="A1046" s="88" t="s">
        <v>101</v>
      </c>
      <c r="B1046" s="88" t="s">
        <v>102</v>
      </c>
      <c r="C1046" s="88" t="s">
        <v>864</v>
      </c>
      <c r="D1046" s="88" t="s">
        <v>1</v>
      </c>
      <c r="E1046" s="88" t="s">
        <v>878</v>
      </c>
      <c r="F1046" s="88" t="s">
        <v>879</v>
      </c>
      <c r="G1046" s="88" t="s">
        <v>1</v>
      </c>
      <c r="H1046" s="88" t="s">
        <v>867</v>
      </c>
      <c r="I1046" s="88" t="s">
        <v>48</v>
      </c>
      <c r="J1046" s="89"/>
      <c r="K1046" s="89"/>
      <c r="L1046" s="89"/>
      <c r="M1046" s="89"/>
      <c r="N1046" s="89"/>
      <c r="O1046" s="89"/>
      <c r="P1046" s="89"/>
      <c r="Q1046" s="89"/>
      <c r="R1046" s="103" t="s">
        <v>1313</v>
      </c>
      <c r="S1046" s="145" t="s">
        <v>1190</v>
      </c>
      <c r="T1046" s="167">
        <v>0</v>
      </c>
      <c r="U1046" s="167">
        <v>0</v>
      </c>
      <c r="V1046" s="167">
        <v>0</v>
      </c>
      <c r="W1046" s="48" t="str">
        <f t="shared" si="80"/>
        <v>BILLING</v>
      </c>
      <c r="X1046" s="13" t="str">
        <f t="shared" si="81"/>
        <v>联通总部</v>
      </c>
      <c r="Y1046" s="37" t="str">
        <f t="shared" si="82"/>
        <v>0</v>
      </c>
      <c r="Z1046" s="166"/>
    </row>
    <row r="1047" spans="1:26" ht="15" customHeight="1">
      <c r="A1047" s="88" t="s">
        <v>101</v>
      </c>
      <c r="B1047" s="88" t="s">
        <v>102</v>
      </c>
      <c r="C1047" s="88" t="s">
        <v>864</v>
      </c>
      <c r="D1047" s="88" t="s">
        <v>1</v>
      </c>
      <c r="E1047" s="88" t="s">
        <v>876</v>
      </c>
      <c r="F1047" s="88" t="s">
        <v>877</v>
      </c>
      <c r="G1047" s="88" t="s">
        <v>1</v>
      </c>
      <c r="H1047" s="88" t="s">
        <v>722</v>
      </c>
      <c r="I1047" s="88" t="s">
        <v>48</v>
      </c>
      <c r="J1047" s="89"/>
      <c r="K1047" s="89"/>
      <c r="L1047" s="89"/>
      <c r="M1047" s="89"/>
      <c r="N1047" s="89"/>
      <c r="O1047" s="89"/>
      <c r="P1047" s="89"/>
      <c r="Q1047" s="89"/>
      <c r="R1047" s="103" t="s">
        <v>1313</v>
      </c>
      <c r="S1047" s="145" t="s">
        <v>1190</v>
      </c>
      <c r="T1047" s="167">
        <v>0</v>
      </c>
      <c r="U1047" s="167">
        <v>0</v>
      </c>
      <c r="V1047" s="167">
        <v>0</v>
      </c>
      <c r="W1047" s="48" t="str">
        <f t="shared" si="80"/>
        <v>BILLING</v>
      </c>
      <c r="X1047" s="13" t="str">
        <f t="shared" si="81"/>
        <v>联通总部</v>
      </c>
      <c r="Y1047" s="37" t="str">
        <f t="shared" si="82"/>
        <v>0</v>
      </c>
      <c r="Z1047" s="166"/>
    </row>
    <row r="1048" spans="1:26" ht="15" customHeight="1">
      <c r="A1048" s="88" t="s">
        <v>101</v>
      </c>
      <c r="B1048" s="88" t="s">
        <v>102</v>
      </c>
      <c r="C1048" s="88" t="s">
        <v>864</v>
      </c>
      <c r="D1048" s="88" t="s">
        <v>1</v>
      </c>
      <c r="E1048" s="88" t="s">
        <v>873</v>
      </c>
      <c r="F1048" s="88" t="s">
        <v>874</v>
      </c>
      <c r="G1048" s="88" t="s">
        <v>1</v>
      </c>
      <c r="H1048" s="88" t="s">
        <v>875</v>
      </c>
      <c r="I1048" s="88" t="s">
        <v>48</v>
      </c>
      <c r="J1048" s="89"/>
      <c r="K1048" s="89"/>
      <c r="L1048" s="89"/>
      <c r="M1048" s="89"/>
      <c r="N1048" s="89"/>
      <c r="O1048" s="89"/>
      <c r="P1048" s="89"/>
      <c r="Q1048" s="89"/>
      <c r="R1048" s="103" t="s">
        <v>1313</v>
      </c>
      <c r="S1048" s="145" t="s">
        <v>1190</v>
      </c>
      <c r="T1048" s="167">
        <v>0</v>
      </c>
      <c r="U1048" s="167">
        <v>0</v>
      </c>
      <c r="V1048" s="167">
        <v>0</v>
      </c>
      <c r="W1048" s="48" t="str">
        <f t="shared" si="80"/>
        <v>BILLING</v>
      </c>
      <c r="X1048" s="13" t="str">
        <f t="shared" si="81"/>
        <v>联通总部</v>
      </c>
      <c r="Y1048" s="37" t="str">
        <f t="shared" si="82"/>
        <v>0</v>
      </c>
      <c r="Z1048" s="166"/>
    </row>
    <row r="1049" spans="1:26" ht="15" customHeight="1">
      <c r="A1049" s="88" t="s">
        <v>101</v>
      </c>
      <c r="B1049" s="88" t="s">
        <v>102</v>
      </c>
      <c r="C1049" s="88" t="s">
        <v>864</v>
      </c>
      <c r="D1049" s="88" t="s">
        <v>1</v>
      </c>
      <c r="E1049" s="88" t="s">
        <v>871</v>
      </c>
      <c r="F1049" s="88" t="s">
        <v>872</v>
      </c>
      <c r="G1049" s="88" t="s">
        <v>1</v>
      </c>
      <c r="H1049" s="88" t="s">
        <v>867</v>
      </c>
      <c r="I1049" s="88" t="s">
        <v>48</v>
      </c>
      <c r="J1049" s="89"/>
      <c r="K1049" s="89"/>
      <c r="L1049" s="89"/>
      <c r="M1049" s="89"/>
      <c r="N1049" s="89"/>
      <c r="O1049" s="89"/>
      <c r="P1049" s="89"/>
      <c r="Q1049" s="89"/>
      <c r="R1049" s="103" t="s">
        <v>1313</v>
      </c>
      <c r="S1049" s="145" t="s">
        <v>1190</v>
      </c>
      <c r="T1049" s="167">
        <v>0</v>
      </c>
      <c r="U1049" s="167">
        <v>0</v>
      </c>
      <c r="V1049" s="167">
        <v>0</v>
      </c>
      <c r="W1049" s="48" t="str">
        <f t="shared" si="80"/>
        <v>BILLING</v>
      </c>
      <c r="X1049" s="13" t="str">
        <f t="shared" si="81"/>
        <v>联通总部</v>
      </c>
      <c r="Y1049" s="37" t="str">
        <f t="shared" si="82"/>
        <v>0</v>
      </c>
      <c r="Z1049" s="166"/>
    </row>
    <row r="1050" spans="1:26" ht="15" customHeight="1">
      <c r="A1050" s="88" t="s">
        <v>101</v>
      </c>
      <c r="B1050" s="88" t="s">
        <v>102</v>
      </c>
      <c r="C1050" s="88" t="s">
        <v>864</v>
      </c>
      <c r="D1050" s="88" t="s">
        <v>1</v>
      </c>
      <c r="E1050" s="88" t="s">
        <v>868</v>
      </c>
      <c r="F1050" s="88" t="s">
        <v>869</v>
      </c>
      <c r="G1050" s="88" t="s">
        <v>1</v>
      </c>
      <c r="H1050" s="88" t="s">
        <v>41</v>
      </c>
      <c r="I1050" s="88" t="s">
        <v>48</v>
      </c>
      <c r="J1050" s="89"/>
      <c r="K1050" s="89"/>
      <c r="L1050" s="89"/>
      <c r="M1050" s="89"/>
      <c r="N1050" s="89"/>
      <c r="O1050" s="89"/>
      <c r="P1050" s="89"/>
      <c r="Q1050" s="89"/>
      <c r="R1050" s="103" t="s">
        <v>1313</v>
      </c>
      <c r="S1050" s="145" t="s">
        <v>1190</v>
      </c>
      <c r="T1050" s="167">
        <v>0</v>
      </c>
      <c r="U1050" s="167">
        <v>0</v>
      </c>
      <c r="V1050" s="167">
        <v>0</v>
      </c>
      <c r="W1050" s="48" t="str">
        <f t="shared" si="80"/>
        <v>BILLING</v>
      </c>
      <c r="X1050" s="13" t="str">
        <f t="shared" si="81"/>
        <v>联通总部</v>
      </c>
      <c r="Y1050" s="37" t="str">
        <f t="shared" si="82"/>
        <v>0</v>
      </c>
      <c r="Z1050" s="166"/>
    </row>
    <row r="1051" spans="1:26" ht="15" customHeight="1">
      <c r="A1051" s="88" t="s">
        <v>101</v>
      </c>
      <c r="B1051" s="88" t="s">
        <v>102</v>
      </c>
      <c r="C1051" s="88" t="s">
        <v>864</v>
      </c>
      <c r="D1051" s="88" t="s">
        <v>1</v>
      </c>
      <c r="E1051" s="88" t="s">
        <v>886</v>
      </c>
      <c r="F1051" s="88" t="s">
        <v>887</v>
      </c>
      <c r="G1051" s="88" t="s">
        <v>1</v>
      </c>
      <c r="H1051" s="88" t="s">
        <v>867</v>
      </c>
      <c r="I1051" s="88" t="s">
        <v>48</v>
      </c>
      <c r="J1051" s="89"/>
      <c r="K1051" s="89"/>
      <c r="L1051" s="89"/>
      <c r="M1051" s="89"/>
      <c r="N1051" s="89"/>
      <c r="O1051" s="89"/>
      <c r="P1051" s="89"/>
      <c r="Q1051" s="89"/>
      <c r="R1051" s="103" t="s">
        <v>1313</v>
      </c>
      <c r="S1051" s="145" t="s">
        <v>1190</v>
      </c>
      <c r="T1051" s="167">
        <v>0</v>
      </c>
      <c r="U1051" s="167">
        <v>0</v>
      </c>
      <c r="V1051" s="167">
        <v>0</v>
      </c>
      <c r="W1051" s="48" t="str">
        <f t="shared" si="80"/>
        <v>BILLING</v>
      </c>
      <c r="X1051" s="13" t="str">
        <f t="shared" si="81"/>
        <v>联通总部</v>
      </c>
      <c r="Y1051" s="37" t="str">
        <f t="shared" si="82"/>
        <v>0</v>
      </c>
      <c r="Z1051" s="166"/>
    </row>
    <row r="1052" spans="1:26" ht="15" customHeight="1">
      <c r="A1052" s="88" t="s">
        <v>101</v>
      </c>
      <c r="B1052" s="88" t="s">
        <v>102</v>
      </c>
      <c r="C1052" s="88" t="s">
        <v>864</v>
      </c>
      <c r="D1052" s="88" t="s">
        <v>1</v>
      </c>
      <c r="E1052" s="88" t="s">
        <v>884</v>
      </c>
      <c r="F1052" s="88" t="s">
        <v>885</v>
      </c>
      <c r="G1052" s="88" t="s">
        <v>1</v>
      </c>
      <c r="H1052" s="88" t="s">
        <v>867</v>
      </c>
      <c r="I1052" s="88" t="s">
        <v>48</v>
      </c>
      <c r="J1052" s="89"/>
      <c r="K1052" s="89"/>
      <c r="L1052" s="89"/>
      <c r="M1052" s="89"/>
      <c r="N1052" s="89"/>
      <c r="O1052" s="89"/>
      <c r="P1052" s="89"/>
      <c r="Q1052" s="89"/>
      <c r="R1052" s="103" t="s">
        <v>1313</v>
      </c>
      <c r="S1052" s="145" t="s">
        <v>1190</v>
      </c>
      <c r="T1052" s="167">
        <v>0</v>
      </c>
      <c r="U1052" s="167">
        <v>0</v>
      </c>
      <c r="V1052" s="167">
        <v>0</v>
      </c>
      <c r="W1052" s="48" t="str">
        <f t="shared" si="80"/>
        <v>BILLING</v>
      </c>
      <c r="X1052" s="13" t="str">
        <f t="shared" si="81"/>
        <v>联通总部</v>
      </c>
      <c r="Y1052" s="37" t="str">
        <f t="shared" si="82"/>
        <v>0</v>
      </c>
      <c r="Z1052" s="166"/>
    </row>
    <row r="1053" spans="1:26" ht="15" customHeight="1">
      <c r="A1053" s="88" t="s">
        <v>101</v>
      </c>
      <c r="B1053" s="88" t="s">
        <v>102</v>
      </c>
      <c r="C1053" s="88" t="s">
        <v>864</v>
      </c>
      <c r="D1053" s="88" t="s">
        <v>1</v>
      </c>
      <c r="E1053" s="88" t="s">
        <v>888</v>
      </c>
      <c r="F1053" s="88" t="s">
        <v>889</v>
      </c>
      <c r="G1053" s="88" t="s">
        <v>1</v>
      </c>
      <c r="H1053" s="88" t="s">
        <v>867</v>
      </c>
      <c r="I1053" s="88"/>
      <c r="J1053" s="89"/>
      <c r="K1053" s="89"/>
      <c r="L1053" s="89"/>
      <c r="M1053" s="89"/>
      <c r="N1053" s="89"/>
      <c r="O1053" s="89"/>
      <c r="P1053" s="89"/>
      <c r="Q1053" s="89"/>
      <c r="R1053" s="103" t="s">
        <v>1313</v>
      </c>
      <c r="S1053" s="145" t="s">
        <v>1190</v>
      </c>
      <c r="T1053" s="167">
        <v>0</v>
      </c>
      <c r="U1053" s="167">
        <v>0</v>
      </c>
      <c r="V1053" s="167">
        <v>0</v>
      </c>
      <c r="W1053" s="48" t="str">
        <f t="shared" si="80"/>
        <v>BILLING</v>
      </c>
      <c r="X1053" s="13" t="str">
        <f t="shared" si="81"/>
        <v>联通总部</v>
      </c>
      <c r="Y1053" s="37" t="str">
        <f t="shared" si="82"/>
        <v>0</v>
      </c>
      <c r="Z1053" s="166"/>
    </row>
    <row r="1054" spans="1:26" ht="15" customHeight="1">
      <c r="A1054" s="88" t="s">
        <v>118</v>
      </c>
      <c r="B1054" s="88" t="s">
        <v>119</v>
      </c>
      <c r="C1054" s="88" t="s">
        <v>934</v>
      </c>
      <c r="D1054" s="88" t="s">
        <v>935</v>
      </c>
      <c r="E1054" s="88" t="s">
        <v>940</v>
      </c>
      <c r="F1054" s="88" t="s">
        <v>941</v>
      </c>
      <c r="G1054" s="88" t="s">
        <v>1</v>
      </c>
      <c r="H1054" s="88" t="s">
        <v>98</v>
      </c>
      <c r="I1054" s="103" t="s">
        <v>48</v>
      </c>
      <c r="J1054" s="98"/>
      <c r="K1054" s="89"/>
      <c r="L1054" s="89"/>
      <c r="M1054" s="89"/>
      <c r="N1054" s="101"/>
      <c r="O1054" s="101"/>
      <c r="P1054" s="101"/>
      <c r="Q1054" s="89"/>
      <c r="R1054" s="88"/>
      <c r="S1054" s="145" t="s">
        <v>1183</v>
      </c>
      <c r="T1054" s="167">
        <v>0</v>
      </c>
      <c r="U1054" s="167">
        <v>0</v>
      </c>
      <c r="V1054" s="167">
        <v>0</v>
      </c>
      <c r="W1054" s="48" t="str">
        <f t="shared" si="80"/>
        <v>BILLING</v>
      </c>
      <c r="X1054" s="13" t="str">
        <f t="shared" si="81"/>
        <v>深港联通</v>
      </c>
      <c r="Y1054" s="37" t="str">
        <f t="shared" si="82"/>
        <v>0</v>
      </c>
      <c r="Z1054" s="166"/>
    </row>
    <row r="1055" spans="1:26" ht="15" customHeight="1">
      <c r="A1055" s="48" t="s">
        <v>36</v>
      </c>
      <c r="B1055" s="48" t="s">
        <v>37</v>
      </c>
      <c r="C1055" s="48" t="s">
        <v>57</v>
      </c>
      <c r="D1055" s="48" t="s">
        <v>16</v>
      </c>
      <c r="E1055" s="48" t="s">
        <v>1026</v>
      </c>
      <c r="F1055" s="48" t="s">
        <v>1027</v>
      </c>
      <c r="G1055" s="48" t="s">
        <v>494</v>
      </c>
      <c r="H1055" s="48" t="s">
        <v>137</v>
      </c>
      <c r="I1055" s="48" t="s">
        <v>86</v>
      </c>
      <c r="J1055" s="48"/>
      <c r="K1055" s="48"/>
      <c r="L1055" s="48"/>
      <c r="M1055" s="48"/>
      <c r="N1055" s="13"/>
      <c r="O1055" s="13"/>
      <c r="P1055" s="13"/>
      <c r="Q1055" s="13"/>
      <c r="R1055" s="13" t="s">
        <v>1028</v>
      </c>
      <c r="S1055" s="48" t="s">
        <v>1182</v>
      </c>
      <c r="T1055" s="167">
        <v>0</v>
      </c>
      <c r="U1055" s="167">
        <v>0</v>
      </c>
      <c r="V1055" s="167">
        <v>0</v>
      </c>
      <c r="W1055" s="48" t="str">
        <f t="shared" si="80"/>
        <v>CRMPD</v>
      </c>
      <c r="X1055" s="13" t="str">
        <f t="shared" si="81"/>
        <v>安徽联通</v>
      </c>
      <c r="Y1055" s="37" t="str">
        <f t="shared" si="82"/>
        <v>0</v>
      </c>
      <c r="Z1055" s="166"/>
    </row>
    <row r="1056" spans="1:26" ht="15" customHeight="1">
      <c r="A1056" s="48" t="s">
        <v>36</v>
      </c>
      <c r="B1056" s="48" t="s">
        <v>37</v>
      </c>
      <c r="C1056" s="48" t="s">
        <v>1180</v>
      </c>
      <c r="D1056" s="48" t="s">
        <v>64</v>
      </c>
      <c r="E1056" s="48" t="s">
        <v>1181</v>
      </c>
      <c r="F1056" s="48" t="s">
        <v>1027</v>
      </c>
      <c r="G1056" s="48" t="s">
        <v>494</v>
      </c>
      <c r="H1056" s="48" t="s">
        <v>137</v>
      </c>
      <c r="I1056" s="48"/>
      <c r="J1056" s="48"/>
      <c r="K1056" s="48"/>
      <c r="L1056" s="48"/>
      <c r="M1056" s="48"/>
      <c r="N1056" s="13"/>
      <c r="O1056" s="13"/>
      <c r="P1056" s="13"/>
      <c r="Q1056" s="13"/>
      <c r="R1056" s="13" t="s">
        <v>1179</v>
      </c>
      <c r="S1056" s="48" t="s">
        <v>1182</v>
      </c>
      <c r="T1056" s="167">
        <v>0</v>
      </c>
      <c r="U1056" s="167">
        <v>0</v>
      </c>
      <c r="V1056" s="167">
        <v>0</v>
      </c>
      <c r="W1056" s="48" t="str">
        <f t="shared" si="80"/>
        <v>CRMPD</v>
      </c>
      <c r="X1056" s="13" t="str">
        <f t="shared" si="81"/>
        <v>安徽联通</v>
      </c>
      <c r="Y1056" s="37" t="str">
        <f t="shared" si="82"/>
        <v>0</v>
      </c>
      <c r="Z1056" s="166"/>
    </row>
    <row r="1057" spans="1:26" ht="15" customHeight="1">
      <c r="A1057" s="48" t="s">
        <v>155</v>
      </c>
      <c r="B1057" s="48" t="s">
        <v>156</v>
      </c>
      <c r="C1057" s="48" t="s">
        <v>517</v>
      </c>
      <c r="D1057" s="48" t="s">
        <v>518</v>
      </c>
      <c r="E1057" s="48" t="s">
        <v>1030</v>
      </c>
      <c r="F1057" s="48" t="s">
        <v>1031</v>
      </c>
      <c r="G1057" s="48" t="s">
        <v>494</v>
      </c>
      <c r="H1057" s="48" t="s">
        <v>137</v>
      </c>
      <c r="I1057" s="170" t="s">
        <v>48</v>
      </c>
      <c r="J1057" s="171" t="s">
        <v>48</v>
      </c>
      <c r="K1057" s="171" t="s">
        <v>120</v>
      </c>
      <c r="L1057" s="171" t="s">
        <v>1041</v>
      </c>
      <c r="M1057" s="171" t="s">
        <v>521</v>
      </c>
      <c r="N1057" s="172"/>
      <c r="O1057" s="172"/>
      <c r="P1057" s="172"/>
      <c r="Q1057" s="172" t="s">
        <v>48</v>
      </c>
      <c r="R1057" s="13"/>
      <c r="S1057" s="48" t="s">
        <v>1182</v>
      </c>
      <c r="T1057" s="167">
        <v>0</v>
      </c>
      <c r="U1057" s="167">
        <v>0</v>
      </c>
      <c r="V1057" s="167">
        <v>0</v>
      </c>
      <c r="W1057" s="48" t="str">
        <f t="shared" si="80"/>
        <v>CRMPD</v>
      </c>
      <c r="X1057" s="13" t="str">
        <f t="shared" si="81"/>
        <v>安徽移动</v>
      </c>
      <c r="Y1057" s="37" t="str">
        <f t="shared" si="82"/>
        <v>0</v>
      </c>
      <c r="Z1057" s="166"/>
    </row>
    <row r="1058" spans="1:26" ht="15" customHeight="1">
      <c r="A1058" s="48" t="s">
        <v>155</v>
      </c>
      <c r="B1058" s="48" t="s">
        <v>156</v>
      </c>
      <c r="C1058" s="48" t="s">
        <v>517</v>
      </c>
      <c r="D1058" s="48" t="s">
        <v>518</v>
      </c>
      <c r="E1058" s="48" t="s">
        <v>1032</v>
      </c>
      <c r="F1058" s="48" t="s">
        <v>1033</v>
      </c>
      <c r="G1058" s="48" t="s">
        <v>494</v>
      </c>
      <c r="H1058" s="48" t="s">
        <v>722</v>
      </c>
      <c r="I1058" s="172" t="s">
        <v>1384</v>
      </c>
      <c r="J1058" s="171" t="s">
        <v>48</v>
      </c>
      <c r="K1058" s="171" t="s">
        <v>120</v>
      </c>
      <c r="L1058" s="171" t="s">
        <v>1008</v>
      </c>
      <c r="M1058" s="171" t="s">
        <v>56</v>
      </c>
      <c r="N1058" s="172"/>
      <c r="O1058" s="172"/>
      <c r="P1058" s="172"/>
      <c r="Q1058" s="172" t="s">
        <v>48</v>
      </c>
      <c r="R1058" s="13"/>
      <c r="S1058" s="48" t="s">
        <v>1182</v>
      </c>
      <c r="T1058" s="167">
        <v>0</v>
      </c>
      <c r="U1058" s="167">
        <v>0</v>
      </c>
      <c r="V1058" s="167">
        <v>0</v>
      </c>
      <c r="W1058" s="48" t="str">
        <f t="shared" si="80"/>
        <v>CRMPD</v>
      </c>
      <c r="X1058" s="13" t="str">
        <f t="shared" si="81"/>
        <v>安徽移动</v>
      </c>
      <c r="Y1058" s="37" t="str">
        <f t="shared" si="82"/>
        <v>0</v>
      </c>
      <c r="Z1058" s="166"/>
    </row>
    <row r="1059" spans="1:26" ht="15" customHeight="1">
      <c r="A1059" s="48" t="s">
        <v>155</v>
      </c>
      <c r="B1059" s="48" t="s">
        <v>156</v>
      </c>
      <c r="C1059" s="48" t="s">
        <v>517</v>
      </c>
      <c r="D1059" s="48" t="s">
        <v>518</v>
      </c>
      <c r="E1059" s="48" t="s">
        <v>1026</v>
      </c>
      <c r="F1059" s="48" t="s">
        <v>1027</v>
      </c>
      <c r="G1059" s="48" t="s">
        <v>494</v>
      </c>
      <c r="H1059" s="48" t="s">
        <v>137</v>
      </c>
      <c r="I1059" s="171" t="s">
        <v>48</v>
      </c>
      <c r="J1059" s="171" t="s">
        <v>48</v>
      </c>
      <c r="K1059" s="171" t="s">
        <v>120</v>
      </c>
      <c r="L1059" s="171" t="s">
        <v>1041</v>
      </c>
      <c r="M1059" s="171" t="s">
        <v>521</v>
      </c>
      <c r="N1059" s="172"/>
      <c r="O1059" s="172"/>
      <c r="P1059" s="172"/>
      <c r="Q1059" s="172" t="s">
        <v>48</v>
      </c>
      <c r="R1059" s="13"/>
      <c r="S1059" s="48" t="s">
        <v>1182</v>
      </c>
      <c r="T1059" s="167">
        <v>0</v>
      </c>
      <c r="U1059" s="167">
        <v>0</v>
      </c>
      <c r="V1059" s="167">
        <v>0</v>
      </c>
      <c r="W1059" s="48" t="str">
        <f t="shared" si="80"/>
        <v>CRMPD</v>
      </c>
      <c r="X1059" s="13" t="str">
        <f t="shared" si="81"/>
        <v>安徽移动</v>
      </c>
      <c r="Y1059" s="37" t="str">
        <f t="shared" si="82"/>
        <v>0</v>
      </c>
      <c r="Z1059" s="166"/>
    </row>
    <row r="1060" spans="1:26" ht="15" customHeight="1">
      <c r="A1060" s="48" t="s">
        <v>155</v>
      </c>
      <c r="B1060" s="48" t="s">
        <v>156</v>
      </c>
      <c r="C1060" s="48" t="s">
        <v>63</v>
      </c>
      <c r="D1060" s="48" t="s">
        <v>157</v>
      </c>
      <c r="E1060" s="48" t="s">
        <v>1030</v>
      </c>
      <c r="F1060" s="48" t="s">
        <v>1031</v>
      </c>
      <c r="G1060" s="48" t="s">
        <v>494</v>
      </c>
      <c r="H1060" s="48" t="s">
        <v>137</v>
      </c>
      <c r="I1060" s="171" t="s">
        <v>48</v>
      </c>
      <c r="J1060" s="171" t="s">
        <v>48</v>
      </c>
      <c r="K1060" s="171" t="s">
        <v>120</v>
      </c>
      <c r="L1060" s="171" t="s">
        <v>1041</v>
      </c>
      <c r="M1060" s="171" t="s">
        <v>521</v>
      </c>
      <c r="N1060" s="172"/>
      <c r="O1060" s="172"/>
      <c r="P1060" s="172"/>
      <c r="Q1060" s="172" t="s">
        <v>48</v>
      </c>
      <c r="R1060" s="13"/>
      <c r="S1060" s="48" t="s">
        <v>1182</v>
      </c>
      <c r="T1060" s="167">
        <v>0</v>
      </c>
      <c r="U1060" s="167">
        <v>0</v>
      </c>
      <c r="V1060" s="167">
        <v>0</v>
      </c>
      <c r="W1060" s="48" t="str">
        <f t="shared" si="80"/>
        <v>CRMPD</v>
      </c>
      <c r="X1060" s="13" t="str">
        <f t="shared" si="81"/>
        <v>安徽移动</v>
      </c>
      <c r="Y1060" s="37" t="str">
        <f t="shared" si="82"/>
        <v>0</v>
      </c>
      <c r="Z1060" s="166"/>
    </row>
    <row r="1061" spans="1:26" ht="15" customHeight="1">
      <c r="A1061" s="48" t="s">
        <v>155</v>
      </c>
      <c r="B1061" s="48" t="s">
        <v>156</v>
      </c>
      <c r="C1061" s="48" t="s">
        <v>63</v>
      </c>
      <c r="D1061" s="48" t="s">
        <v>157</v>
      </c>
      <c r="E1061" s="48" t="s">
        <v>1032</v>
      </c>
      <c r="F1061" s="48" t="s">
        <v>1033</v>
      </c>
      <c r="G1061" s="48" t="s">
        <v>494</v>
      </c>
      <c r="H1061" s="48" t="s">
        <v>722</v>
      </c>
      <c r="I1061" s="172" t="s">
        <v>1384</v>
      </c>
      <c r="J1061" s="171" t="s">
        <v>48</v>
      </c>
      <c r="K1061" s="171" t="s">
        <v>120</v>
      </c>
      <c r="L1061" s="171" t="s">
        <v>1008</v>
      </c>
      <c r="M1061" s="171" t="s">
        <v>56</v>
      </c>
      <c r="N1061" s="172"/>
      <c r="O1061" s="172"/>
      <c r="P1061" s="172"/>
      <c r="Q1061" s="172" t="s">
        <v>48</v>
      </c>
      <c r="R1061" s="13"/>
      <c r="S1061" s="48" t="s">
        <v>1182</v>
      </c>
      <c r="T1061" s="167">
        <v>0</v>
      </c>
      <c r="U1061" s="167">
        <v>0</v>
      </c>
      <c r="V1061" s="167">
        <v>0</v>
      </c>
      <c r="W1061" s="48" t="str">
        <f t="shared" si="80"/>
        <v>CRMPD</v>
      </c>
      <c r="X1061" s="13" t="str">
        <f t="shared" si="81"/>
        <v>安徽移动</v>
      </c>
      <c r="Y1061" s="37" t="str">
        <f t="shared" si="82"/>
        <v>0</v>
      </c>
      <c r="Z1061" s="166"/>
    </row>
    <row r="1062" spans="1:26" ht="15" customHeight="1">
      <c r="A1062" s="48" t="s">
        <v>155</v>
      </c>
      <c r="B1062" s="48" t="s">
        <v>156</v>
      </c>
      <c r="C1062" s="48" t="s">
        <v>63</v>
      </c>
      <c r="D1062" s="48" t="s">
        <v>157</v>
      </c>
      <c r="E1062" s="48" t="s">
        <v>1026</v>
      </c>
      <c r="F1062" s="48" t="s">
        <v>1027</v>
      </c>
      <c r="G1062" s="48" t="s">
        <v>494</v>
      </c>
      <c r="H1062" s="48" t="s">
        <v>137</v>
      </c>
      <c r="I1062" s="171" t="s">
        <v>48</v>
      </c>
      <c r="J1062" s="171" t="s">
        <v>48</v>
      </c>
      <c r="K1062" s="171" t="s">
        <v>120</v>
      </c>
      <c r="L1062" s="171" t="s">
        <v>1041</v>
      </c>
      <c r="M1062" s="171" t="s">
        <v>521</v>
      </c>
      <c r="N1062" s="172"/>
      <c r="O1062" s="172"/>
      <c r="P1062" s="172"/>
      <c r="Q1062" s="172" t="s">
        <v>48</v>
      </c>
      <c r="R1062" s="13"/>
      <c r="S1062" s="48" t="s">
        <v>1182</v>
      </c>
      <c r="T1062" s="167">
        <v>0</v>
      </c>
      <c r="U1062" s="167">
        <v>0</v>
      </c>
      <c r="V1062" s="167">
        <v>0</v>
      </c>
      <c r="W1062" s="48" t="str">
        <f t="shared" si="80"/>
        <v>CRMPD</v>
      </c>
      <c r="X1062" s="13" t="str">
        <f t="shared" si="81"/>
        <v>安徽移动</v>
      </c>
      <c r="Y1062" s="37" t="str">
        <f t="shared" si="82"/>
        <v>0</v>
      </c>
      <c r="Z1062" s="166"/>
    </row>
    <row r="1063" spans="1:26" ht="15" customHeight="1">
      <c r="A1063" s="48" t="s">
        <v>155</v>
      </c>
      <c r="B1063" s="48" t="s">
        <v>156</v>
      </c>
      <c r="C1063" s="48" t="s">
        <v>165</v>
      </c>
      <c r="D1063" s="48" t="s">
        <v>166</v>
      </c>
      <c r="E1063" s="48" t="s">
        <v>1026</v>
      </c>
      <c r="F1063" s="48" t="s">
        <v>1027</v>
      </c>
      <c r="G1063" s="48" t="s">
        <v>494</v>
      </c>
      <c r="H1063" s="48" t="s">
        <v>137</v>
      </c>
      <c r="I1063" s="171" t="s">
        <v>48</v>
      </c>
      <c r="J1063" s="171" t="s">
        <v>48</v>
      </c>
      <c r="K1063" s="171" t="s">
        <v>120</v>
      </c>
      <c r="L1063" s="171" t="s">
        <v>1041</v>
      </c>
      <c r="M1063" s="171" t="s">
        <v>521</v>
      </c>
      <c r="N1063" s="172"/>
      <c r="O1063" s="172"/>
      <c r="P1063" s="172"/>
      <c r="Q1063" s="172" t="s">
        <v>48</v>
      </c>
      <c r="R1063" s="13"/>
      <c r="S1063" s="48" t="s">
        <v>1182</v>
      </c>
      <c r="T1063" s="167">
        <v>0</v>
      </c>
      <c r="U1063" s="167">
        <v>0</v>
      </c>
      <c r="V1063" s="167">
        <v>0</v>
      </c>
      <c r="W1063" s="48" t="str">
        <f t="shared" si="80"/>
        <v>CRMPD</v>
      </c>
      <c r="X1063" s="13" t="str">
        <f t="shared" si="81"/>
        <v>安徽移动</v>
      </c>
      <c r="Y1063" s="37" t="str">
        <f t="shared" si="82"/>
        <v>0</v>
      </c>
      <c r="Z1063" s="166"/>
    </row>
    <row r="1064" spans="1:26" ht="15" customHeight="1">
      <c r="A1064" s="48" t="s">
        <v>155</v>
      </c>
      <c r="B1064" s="48" t="s">
        <v>156</v>
      </c>
      <c r="C1064" s="48" t="s">
        <v>165</v>
      </c>
      <c r="D1064" s="48" t="s">
        <v>166</v>
      </c>
      <c r="E1064" s="48" t="s">
        <v>1030</v>
      </c>
      <c r="F1064" s="48" t="s">
        <v>1031</v>
      </c>
      <c r="G1064" s="48" t="s">
        <v>494</v>
      </c>
      <c r="H1064" s="48" t="s">
        <v>137</v>
      </c>
      <c r="I1064" s="171" t="s">
        <v>48</v>
      </c>
      <c r="J1064" s="171" t="s">
        <v>48</v>
      </c>
      <c r="K1064" s="171" t="s">
        <v>120</v>
      </c>
      <c r="L1064" s="171" t="s">
        <v>1041</v>
      </c>
      <c r="M1064" s="171" t="s">
        <v>521</v>
      </c>
      <c r="N1064" s="172"/>
      <c r="O1064" s="172"/>
      <c r="P1064" s="172"/>
      <c r="Q1064" s="172" t="s">
        <v>48</v>
      </c>
      <c r="R1064" s="13"/>
      <c r="S1064" s="48" t="s">
        <v>1182</v>
      </c>
      <c r="T1064" s="167">
        <v>0</v>
      </c>
      <c r="U1064" s="167">
        <v>0</v>
      </c>
      <c r="V1064" s="167">
        <v>0</v>
      </c>
      <c r="W1064" s="48" t="str">
        <f t="shared" si="80"/>
        <v>CRMPD</v>
      </c>
      <c r="X1064" s="13" t="str">
        <f t="shared" si="81"/>
        <v>安徽移动</v>
      </c>
      <c r="Y1064" s="37" t="str">
        <f t="shared" si="82"/>
        <v>0</v>
      </c>
      <c r="Z1064" s="166"/>
    </row>
    <row r="1065" spans="1:26" ht="15" customHeight="1">
      <c r="A1065" s="48" t="s">
        <v>155</v>
      </c>
      <c r="B1065" s="48" t="s">
        <v>156</v>
      </c>
      <c r="C1065" s="48" t="s">
        <v>165</v>
      </c>
      <c r="D1065" s="48" t="s">
        <v>166</v>
      </c>
      <c r="E1065" s="48" t="s">
        <v>1032</v>
      </c>
      <c r="F1065" s="48" t="s">
        <v>1033</v>
      </c>
      <c r="G1065" s="48" t="s">
        <v>494</v>
      </c>
      <c r="H1065" s="48" t="s">
        <v>722</v>
      </c>
      <c r="I1065" s="172" t="s">
        <v>1384</v>
      </c>
      <c r="J1065" s="171" t="s">
        <v>48</v>
      </c>
      <c r="K1065" s="171" t="s">
        <v>120</v>
      </c>
      <c r="L1065" s="171" t="s">
        <v>1008</v>
      </c>
      <c r="M1065" s="171" t="s">
        <v>56</v>
      </c>
      <c r="N1065" s="172"/>
      <c r="O1065" s="172"/>
      <c r="P1065" s="172"/>
      <c r="Q1065" s="172" t="s">
        <v>48</v>
      </c>
      <c r="R1065" s="13"/>
      <c r="S1065" s="48" t="s">
        <v>1182</v>
      </c>
      <c r="T1065" s="167">
        <v>0</v>
      </c>
      <c r="U1065" s="167">
        <v>0</v>
      </c>
      <c r="V1065" s="167">
        <v>0</v>
      </c>
      <c r="W1065" s="48" t="str">
        <f t="shared" si="80"/>
        <v>CRMPD</v>
      </c>
      <c r="X1065" s="13" t="str">
        <f t="shared" si="81"/>
        <v>安徽移动</v>
      </c>
      <c r="Y1065" s="37" t="str">
        <f t="shared" si="82"/>
        <v>0</v>
      </c>
      <c r="Z1065" s="166"/>
    </row>
    <row r="1066" spans="1:26" ht="15" customHeight="1">
      <c r="A1066" s="48" t="s">
        <v>180</v>
      </c>
      <c r="B1066" s="48" t="s">
        <v>181</v>
      </c>
      <c r="C1066" s="48" t="s">
        <v>63</v>
      </c>
      <c r="D1066" s="48" t="s">
        <v>64</v>
      </c>
      <c r="E1066" s="48" t="s">
        <v>1043</v>
      </c>
      <c r="F1066" s="48" t="s">
        <v>1044</v>
      </c>
      <c r="G1066" s="48" t="s">
        <v>494</v>
      </c>
      <c r="H1066" s="48" t="s">
        <v>137</v>
      </c>
      <c r="I1066" s="48" t="s">
        <v>48</v>
      </c>
      <c r="J1066" s="48" t="s">
        <v>751</v>
      </c>
      <c r="K1066" s="48"/>
      <c r="L1066" s="48"/>
      <c r="M1066" s="48"/>
      <c r="N1066" s="13"/>
      <c r="O1066" s="13"/>
      <c r="P1066" s="13"/>
      <c r="Q1066" s="13" t="s">
        <v>86</v>
      </c>
      <c r="R1066" s="13" t="s">
        <v>1077</v>
      </c>
      <c r="S1066" s="48" t="s">
        <v>1182</v>
      </c>
      <c r="T1066" s="167">
        <v>0</v>
      </c>
      <c r="U1066" s="167">
        <v>0</v>
      </c>
      <c r="V1066" s="167">
        <v>0</v>
      </c>
      <c r="W1066" s="48" t="str">
        <f t="shared" si="80"/>
        <v>CRMPD</v>
      </c>
      <c r="X1066" s="13" t="str">
        <f t="shared" si="81"/>
        <v>北京卫通</v>
      </c>
      <c r="Y1066" s="37" t="str">
        <f t="shared" si="82"/>
        <v>0</v>
      </c>
      <c r="Z1066" s="166"/>
    </row>
    <row r="1067" spans="1:26" ht="15" customHeight="1">
      <c r="A1067" s="48" t="s">
        <v>93</v>
      </c>
      <c r="B1067" s="48" t="s">
        <v>12</v>
      </c>
      <c r="C1067" s="48" t="s">
        <v>517</v>
      </c>
      <c r="D1067" s="48" t="s">
        <v>518</v>
      </c>
      <c r="E1067" s="48" t="s">
        <v>1026</v>
      </c>
      <c r="F1067" s="48" t="s">
        <v>1027</v>
      </c>
      <c r="G1067" s="48" t="s">
        <v>494</v>
      </c>
      <c r="H1067" s="48" t="s">
        <v>137</v>
      </c>
      <c r="I1067" s="48"/>
      <c r="J1067" s="48"/>
      <c r="K1067" s="48"/>
      <c r="L1067" s="48"/>
      <c r="M1067" s="48"/>
      <c r="N1067" s="13"/>
      <c r="O1067" s="13"/>
      <c r="P1067" s="13"/>
      <c r="Q1067" s="13" t="s">
        <v>48</v>
      </c>
      <c r="R1067" s="13"/>
      <c r="S1067" s="48" t="s">
        <v>1182</v>
      </c>
      <c r="T1067" s="167">
        <v>0</v>
      </c>
      <c r="U1067" s="167">
        <v>0</v>
      </c>
      <c r="V1067" s="167">
        <v>0</v>
      </c>
      <c r="W1067" s="48" t="str">
        <f t="shared" si="80"/>
        <v>CRMPD</v>
      </c>
      <c r="X1067" s="13" t="str">
        <f t="shared" si="81"/>
        <v>黑龙江移动</v>
      </c>
      <c r="Y1067" s="37" t="str">
        <f t="shared" si="82"/>
        <v>0</v>
      </c>
      <c r="Z1067" s="166"/>
    </row>
    <row r="1068" spans="1:26" ht="15" customHeight="1">
      <c r="A1068" s="48" t="s">
        <v>93</v>
      </c>
      <c r="B1068" s="48" t="s">
        <v>12</v>
      </c>
      <c r="C1068" s="48" t="s">
        <v>63</v>
      </c>
      <c r="D1068" s="48" t="s">
        <v>157</v>
      </c>
      <c r="E1068" s="48" t="s">
        <v>1054</v>
      </c>
      <c r="F1068" s="48" t="s">
        <v>1055</v>
      </c>
      <c r="G1068" s="48" t="s">
        <v>494</v>
      </c>
      <c r="H1068" s="48" t="s">
        <v>599</v>
      </c>
      <c r="I1068" s="48" t="s">
        <v>48</v>
      </c>
      <c r="J1068" s="48" t="s">
        <v>48</v>
      </c>
      <c r="K1068" s="48" t="s">
        <v>120</v>
      </c>
      <c r="L1068" s="48" t="s">
        <v>1093</v>
      </c>
      <c r="M1068" s="48" t="s">
        <v>521</v>
      </c>
      <c r="N1068" s="13"/>
      <c r="O1068" s="13"/>
      <c r="P1068" s="13"/>
      <c r="Q1068" s="13" t="s">
        <v>48</v>
      </c>
      <c r="R1068" s="13"/>
      <c r="S1068" s="145" t="s">
        <v>1183</v>
      </c>
      <c r="T1068" s="167">
        <v>0</v>
      </c>
      <c r="U1068" s="167">
        <v>0</v>
      </c>
      <c r="V1068" s="167">
        <v>0</v>
      </c>
      <c r="W1068" s="48" t="str">
        <f t="shared" si="80"/>
        <v>CRMPD</v>
      </c>
      <c r="X1068" s="13" t="str">
        <f t="shared" si="81"/>
        <v>黑龙江移动</v>
      </c>
      <c r="Y1068" s="37" t="str">
        <f t="shared" si="82"/>
        <v>0</v>
      </c>
      <c r="Z1068" s="166"/>
    </row>
    <row r="1069" spans="1:26" ht="15" customHeight="1">
      <c r="A1069" s="48" t="s">
        <v>93</v>
      </c>
      <c r="B1069" s="48" t="s">
        <v>12</v>
      </c>
      <c r="C1069" s="48" t="s">
        <v>63</v>
      </c>
      <c r="D1069" s="48" t="s">
        <v>157</v>
      </c>
      <c r="E1069" s="48" t="s">
        <v>1026</v>
      </c>
      <c r="F1069" s="48" t="s">
        <v>1027</v>
      </c>
      <c r="G1069" s="48" t="s">
        <v>494</v>
      </c>
      <c r="H1069" s="48" t="s">
        <v>137</v>
      </c>
      <c r="I1069" s="48"/>
      <c r="J1069" s="48"/>
      <c r="K1069" s="48"/>
      <c r="L1069" s="48"/>
      <c r="M1069" s="48"/>
      <c r="N1069" s="13"/>
      <c r="O1069" s="13"/>
      <c r="P1069" s="13"/>
      <c r="Q1069" s="13" t="s">
        <v>48</v>
      </c>
      <c r="R1069" s="13"/>
      <c r="S1069" s="48" t="s">
        <v>1182</v>
      </c>
      <c r="T1069" s="167">
        <v>0</v>
      </c>
      <c r="U1069" s="167">
        <v>0</v>
      </c>
      <c r="V1069" s="167">
        <v>0</v>
      </c>
      <c r="W1069" s="48" t="str">
        <f t="shared" si="80"/>
        <v>CRMPD</v>
      </c>
      <c r="X1069" s="13" t="str">
        <f t="shared" si="81"/>
        <v>黑龙江移动</v>
      </c>
      <c r="Y1069" s="37" t="str">
        <f t="shared" si="82"/>
        <v>0</v>
      </c>
      <c r="Z1069" s="166"/>
    </row>
    <row r="1070" spans="1:26" ht="15" customHeight="1">
      <c r="A1070" s="48" t="s">
        <v>93</v>
      </c>
      <c r="B1070" s="48" t="s">
        <v>12</v>
      </c>
      <c r="C1070" s="48" t="s">
        <v>165</v>
      </c>
      <c r="D1070" s="48" t="s">
        <v>166</v>
      </c>
      <c r="E1070" s="48" t="s">
        <v>1026</v>
      </c>
      <c r="F1070" s="48" t="s">
        <v>1027</v>
      </c>
      <c r="G1070" s="48" t="s">
        <v>494</v>
      </c>
      <c r="H1070" s="48" t="s">
        <v>137</v>
      </c>
      <c r="I1070" s="48"/>
      <c r="J1070" s="48"/>
      <c r="K1070" s="48"/>
      <c r="L1070" s="48"/>
      <c r="M1070" s="48"/>
      <c r="N1070" s="13"/>
      <c r="O1070" s="13"/>
      <c r="P1070" s="13"/>
      <c r="Q1070" s="13" t="s">
        <v>48</v>
      </c>
      <c r="R1070" s="13"/>
      <c r="S1070" s="48" t="s">
        <v>1182</v>
      </c>
      <c r="T1070" s="167">
        <v>0</v>
      </c>
      <c r="U1070" s="167">
        <v>0</v>
      </c>
      <c r="V1070" s="167">
        <v>0</v>
      </c>
      <c r="W1070" s="48" t="str">
        <f t="shared" si="80"/>
        <v>CRMPD</v>
      </c>
      <c r="X1070" s="13" t="str">
        <f t="shared" si="81"/>
        <v>黑龙江移动</v>
      </c>
      <c r="Y1070" s="37" t="str">
        <f t="shared" si="82"/>
        <v>0</v>
      </c>
      <c r="Z1070" s="166"/>
    </row>
    <row r="1071" spans="1:26" ht="15" customHeight="1">
      <c r="A1071" s="48" t="s">
        <v>216</v>
      </c>
      <c r="B1071" s="48" t="s">
        <v>217</v>
      </c>
      <c r="C1071" s="48" t="s">
        <v>517</v>
      </c>
      <c r="D1071" s="48" t="s">
        <v>518</v>
      </c>
      <c r="E1071" s="48" t="s">
        <v>1026</v>
      </c>
      <c r="F1071" s="48" t="s">
        <v>1027</v>
      </c>
      <c r="G1071" s="48" t="s">
        <v>494</v>
      </c>
      <c r="H1071" s="48" t="s">
        <v>137</v>
      </c>
      <c r="I1071" s="48" t="s">
        <v>48</v>
      </c>
      <c r="J1071" s="48" t="s">
        <v>86</v>
      </c>
      <c r="K1071" s="48"/>
      <c r="L1071" s="48"/>
      <c r="M1071" s="48"/>
      <c r="N1071" s="13"/>
      <c r="O1071" s="13"/>
      <c r="P1071" s="13"/>
      <c r="Q1071" s="13" t="s">
        <v>48</v>
      </c>
      <c r="R1071" s="13"/>
      <c r="S1071" s="48" t="s">
        <v>1182</v>
      </c>
      <c r="T1071" s="167">
        <v>0</v>
      </c>
      <c r="U1071" s="167">
        <v>0</v>
      </c>
      <c r="V1071" s="167">
        <v>0</v>
      </c>
      <c r="W1071" s="48" t="str">
        <f t="shared" si="80"/>
        <v>CRMPD</v>
      </c>
      <c r="X1071" s="13" t="str">
        <f t="shared" si="81"/>
        <v>吉林移动</v>
      </c>
      <c r="Y1071" s="37" t="str">
        <f t="shared" si="82"/>
        <v>0</v>
      </c>
      <c r="Z1071" s="166"/>
    </row>
    <row r="1072" spans="1:26" ht="15" customHeight="1">
      <c r="A1072" s="48" t="s">
        <v>216</v>
      </c>
      <c r="B1072" s="48" t="s">
        <v>217</v>
      </c>
      <c r="C1072" s="48" t="s">
        <v>63</v>
      </c>
      <c r="D1072" s="48" t="s">
        <v>157</v>
      </c>
      <c r="E1072" s="48" t="s">
        <v>1026</v>
      </c>
      <c r="F1072" s="48" t="s">
        <v>1027</v>
      </c>
      <c r="G1072" s="48" t="s">
        <v>494</v>
      </c>
      <c r="H1072" s="48" t="s">
        <v>137</v>
      </c>
      <c r="I1072" s="48" t="s">
        <v>48</v>
      </c>
      <c r="J1072" s="48" t="s">
        <v>86</v>
      </c>
      <c r="K1072" s="48"/>
      <c r="L1072" s="48"/>
      <c r="M1072" s="48"/>
      <c r="N1072" s="13"/>
      <c r="O1072" s="13"/>
      <c r="P1072" s="13"/>
      <c r="Q1072" s="13" t="s">
        <v>48</v>
      </c>
      <c r="R1072" s="13"/>
      <c r="S1072" s="48" t="s">
        <v>1182</v>
      </c>
      <c r="T1072" s="167">
        <v>0</v>
      </c>
      <c r="U1072" s="167">
        <v>0</v>
      </c>
      <c r="V1072" s="167">
        <v>0</v>
      </c>
      <c r="W1072" s="48" t="str">
        <f t="shared" si="80"/>
        <v>CRMPD</v>
      </c>
      <c r="X1072" s="13" t="str">
        <f t="shared" si="81"/>
        <v>吉林移动</v>
      </c>
      <c r="Y1072" s="37" t="str">
        <f t="shared" si="82"/>
        <v>0</v>
      </c>
      <c r="Z1072" s="166"/>
    </row>
    <row r="1073" spans="1:26" ht="15" customHeight="1">
      <c r="A1073" s="48" t="s">
        <v>216</v>
      </c>
      <c r="B1073" s="48" t="s">
        <v>217</v>
      </c>
      <c r="C1073" s="48" t="s">
        <v>165</v>
      </c>
      <c r="D1073" s="48" t="s">
        <v>166</v>
      </c>
      <c r="E1073" s="48" t="s">
        <v>1026</v>
      </c>
      <c r="F1073" s="48" t="s">
        <v>1027</v>
      </c>
      <c r="G1073" s="48" t="s">
        <v>494</v>
      </c>
      <c r="H1073" s="48" t="s">
        <v>137</v>
      </c>
      <c r="I1073" s="48" t="s">
        <v>48</v>
      </c>
      <c r="J1073" s="48" t="s">
        <v>86</v>
      </c>
      <c r="K1073" s="48"/>
      <c r="L1073" s="48"/>
      <c r="M1073" s="48"/>
      <c r="N1073" s="13"/>
      <c r="O1073" s="13"/>
      <c r="P1073" s="13"/>
      <c r="Q1073" s="13" t="s">
        <v>48</v>
      </c>
      <c r="R1073" s="13"/>
      <c r="S1073" s="48" t="s">
        <v>1182</v>
      </c>
      <c r="T1073" s="167">
        <v>0</v>
      </c>
      <c r="U1073" s="167">
        <v>0</v>
      </c>
      <c r="V1073" s="167">
        <v>0</v>
      </c>
      <c r="W1073" s="48" t="str">
        <f t="shared" si="80"/>
        <v>CRMPD</v>
      </c>
      <c r="X1073" s="13" t="str">
        <f t="shared" si="81"/>
        <v>吉林移动</v>
      </c>
      <c r="Y1073" s="37" t="str">
        <f t="shared" si="82"/>
        <v>0</v>
      </c>
      <c r="Z1073" s="166"/>
    </row>
    <row r="1074" spans="1:26" ht="15" customHeight="1">
      <c r="A1074" s="48" t="s">
        <v>101</v>
      </c>
      <c r="B1074" s="48" t="s">
        <v>102</v>
      </c>
      <c r="C1074" s="48" t="s">
        <v>63</v>
      </c>
      <c r="D1074" s="48" t="s">
        <v>64</v>
      </c>
      <c r="E1074" s="48" t="s">
        <v>1016</v>
      </c>
      <c r="F1074" s="48" t="s">
        <v>1017</v>
      </c>
      <c r="G1074" s="48" t="s">
        <v>494</v>
      </c>
      <c r="H1074" s="48" t="s">
        <v>41</v>
      </c>
      <c r="I1074" s="48" t="s">
        <v>86</v>
      </c>
      <c r="J1074" s="48"/>
      <c r="K1074" s="48"/>
      <c r="L1074" s="48"/>
      <c r="M1074" s="48"/>
      <c r="N1074" s="13"/>
      <c r="O1074" s="13"/>
      <c r="P1074" s="13"/>
      <c r="Q1074" s="13"/>
      <c r="R1074" s="13"/>
      <c r="S1074" s="48" t="s">
        <v>1182</v>
      </c>
      <c r="T1074" s="167">
        <v>0</v>
      </c>
      <c r="U1074" s="167">
        <v>0</v>
      </c>
      <c r="V1074" s="167">
        <v>0</v>
      </c>
      <c r="W1074" s="48" t="str">
        <f t="shared" si="80"/>
        <v>CRMPD</v>
      </c>
      <c r="X1074" s="13" t="str">
        <f t="shared" si="81"/>
        <v>联通总部</v>
      </c>
      <c r="Y1074" s="37" t="str">
        <f t="shared" si="82"/>
        <v>0</v>
      </c>
      <c r="Z1074" s="166"/>
    </row>
    <row r="1075" spans="1:26" ht="15" customHeight="1">
      <c r="A1075" s="48" t="s">
        <v>114</v>
      </c>
      <c r="B1075" s="48" t="s">
        <v>115</v>
      </c>
      <c r="C1075" s="48" t="s">
        <v>63</v>
      </c>
      <c r="D1075" s="48" t="s">
        <v>64</v>
      </c>
      <c r="E1075" s="48" t="s">
        <v>1132</v>
      </c>
      <c r="F1075" s="48" t="s">
        <v>1133</v>
      </c>
      <c r="G1075" s="48" t="s">
        <v>494</v>
      </c>
      <c r="H1075" s="48" t="s">
        <v>98</v>
      </c>
      <c r="I1075" s="13" t="s">
        <v>86</v>
      </c>
      <c r="J1075" s="13"/>
      <c r="K1075" s="13"/>
      <c r="L1075" s="13"/>
      <c r="M1075" s="13"/>
      <c r="N1075" s="13"/>
      <c r="O1075" s="13"/>
      <c r="P1075" s="13"/>
      <c r="Q1075" s="13"/>
      <c r="R1075" s="13"/>
      <c r="S1075" s="48" t="s">
        <v>1182</v>
      </c>
      <c r="T1075" s="167">
        <v>0</v>
      </c>
      <c r="U1075" s="167">
        <v>0</v>
      </c>
      <c r="V1075" s="167">
        <v>0</v>
      </c>
      <c r="W1075" s="48" t="str">
        <f t="shared" si="80"/>
        <v>CRMPD</v>
      </c>
      <c r="X1075" s="13" t="str">
        <f t="shared" si="81"/>
        <v>山东联通</v>
      </c>
      <c r="Y1075" s="37" t="str">
        <f t="shared" si="82"/>
        <v>0</v>
      </c>
      <c r="Z1075" s="166"/>
    </row>
    <row r="1076" spans="1:26" ht="15" customHeight="1">
      <c r="A1076" s="48" t="s">
        <v>234</v>
      </c>
      <c r="B1076" s="48" t="s">
        <v>235</v>
      </c>
      <c r="C1076" s="48" t="s">
        <v>188</v>
      </c>
      <c r="D1076" s="48" t="s">
        <v>16</v>
      </c>
      <c r="E1076" s="48" t="s">
        <v>1014</v>
      </c>
      <c r="F1076" s="48" t="s">
        <v>1015</v>
      </c>
      <c r="G1076" s="48" t="s">
        <v>494</v>
      </c>
      <c r="H1076" s="48" t="s">
        <v>98</v>
      </c>
      <c r="I1076" s="13" t="s">
        <v>751</v>
      </c>
      <c r="J1076" s="13"/>
      <c r="K1076" s="13"/>
      <c r="L1076" s="13"/>
      <c r="M1076" s="13"/>
      <c r="N1076" s="13"/>
      <c r="O1076" s="13"/>
      <c r="P1076" s="13"/>
      <c r="Q1076" s="13"/>
      <c r="R1076" s="13"/>
      <c r="S1076" s="48" t="s">
        <v>1182</v>
      </c>
      <c r="T1076" s="167">
        <v>0</v>
      </c>
      <c r="U1076" s="167">
        <v>0</v>
      </c>
      <c r="V1076" s="167">
        <v>0</v>
      </c>
      <c r="W1076" s="48" t="str">
        <f t="shared" si="80"/>
        <v>CRMPD</v>
      </c>
      <c r="X1076" s="13" t="str">
        <f t="shared" si="81"/>
        <v>山西电信</v>
      </c>
      <c r="Y1076" s="37" t="str">
        <f t="shared" si="82"/>
        <v>0</v>
      </c>
      <c r="Z1076" s="166"/>
    </row>
    <row r="1077" spans="1:26" ht="15" customHeight="1">
      <c r="A1077" s="48" t="s">
        <v>234</v>
      </c>
      <c r="B1077" s="48" t="s">
        <v>235</v>
      </c>
      <c r="C1077" s="48" t="s">
        <v>188</v>
      </c>
      <c r="D1077" s="48" t="s">
        <v>16</v>
      </c>
      <c r="E1077" s="48" t="s">
        <v>1026</v>
      </c>
      <c r="F1077" s="48" t="s">
        <v>1027</v>
      </c>
      <c r="G1077" s="48" t="s">
        <v>494</v>
      </c>
      <c r="H1077" s="48" t="s">
        <v>137</v>
      </c>
      <c r="I1077" s="13" t="s">
        <v>751</v>
      </c>
      <c r="J1077" s="13"/>
      <c r="K1077" s="13"/>
      <c r="L1077" s="13"/>
      <c r="M1077" s="13"/>
      <c r="N1077" s="13"/>
      <c r="O1077" s="13"/>
      <c r="P1077" s="13"/>
      <c r="Q1077" s="13"/>
      <c r="R1077" s="13"/>
      <c r="S1077" s="48" t="s">
        <v>1182</v>
      </c>
      <c r="T1077" s="167">
        <v>0</v>
      </c>
      <c r="U1077" s="167">
        <v>0</v>
      </c>
      <c r="V1077" s="167">
        <v>0</v>
      </c>
      <c r="W1077" s="48" t="str">
        <f t="shared" si="80"/>
        <v>CRMPD</v>
      </c>
      <c r="X1077" s="13" t="str">
        <f t="shared" si="81"/>
        <v>山西电信</v>
      </c>
      <c r="Y1077" s="37" t="str">
        <f t="shared" si="82"/>
        <v>0</v>
      </c>
      <c r="Z1077" s="166"/>
    </row>
    <row r="1078" spans="1:26" ht="15" customHeight="1">
      <c r="A1078" s="48" t="s">
        <v>234</v>
      </c>
      <c r="B1078" s="48" t="s">
        <v>235</v>
      </c>
      <c r="C1078" s="48" t="s">
        <v>188</v>
      </c>
      <c r="D1078" s="48" t="s">
        <v>16</v>
      </c>
      <c r="E1078" s="48" t="s">
        <v>1016</v>
      </c>
      <c r="F1078" s="48" t="s">
        <v>1017</v>
      </c>
      <c r="G1078" s="48" t="s">
        <v>494</v>
      </c>
      <c r="H1078" s="48" t="s">
        <v>41</v>
      </c>
      <c r="I1078" s="13" t="s">
        <v>751</v>
      </c>
      <c r="J1078" s="13"/>
      <c r="K1078" s="13"/>
      <c r="L1078" s="13"/>
      <c r="M1078" s="13"/>
      <c r="N1078" s="13"/>
      <c r="O1078" s="13"/>
      <c r="P1078" s="13"/>
      <c r="Q1078" s="13"/>
      <c r="R1078" s="13"/>
      <c r="S1078" s="48" t="s">
        <v>1182</v>
      </c>
      <c r="T1078" s="167">
        <v>0</v>
      </c>
      <c r="U1078" s="167">
        <v>0</v>
      </c>
      <c r="V1078" s="167">
        <v>0</v>
      </c>
      <c r="W1078" s="48" t="str">
        <f t="shared" si="80"/>
        <v>CRMPD</v>
      </c>
      <c r="X1078" s="13" t="str">
        <f t="shared" si="81"/>
        <v>山西电信</v>
      </c>
      <c r="Y1078" s="37" t="str">
        <f t="shared" si="82"/>
        <v>0</v>
      </c>
      <c r="Z1078" s="166"/>
    </row>
    <row r="1079" spans="1:26" ht="15" customHeight="1">
      <c r="A1079" s="48" t="s">
        <v>234</v>
      </c>
      <c r="B1079" s="48" t="s">
        <v>235</v>
      </c>
      <c r="C1079" s="48" t="s">
        <v>63</v>
      </c>
      <c r="D1079" s="48" t="s">
        <v>64</v>
      </c>
      <c r="E1079" s="48" t="s">
        <v>1014</v>
      </c>
      <c r="F1079" s="48" t="s">
        <v>1015</v>
      </c>
      <c r="G1079" s="48" t="s">
        <v>494</v>
      </c>
      <c r="H1079" s="48" t="s">
        <v>98</v>
      </c>
      <c r="I1079" s="13" t="s">
        <v>48</v>
      </c>
      <c r="J1079" s="13" t="s">
        <v>48</v>
      </c>
      <c r="K1079" s="13" t="s">
        <v>120</v>
      </c>
      <c r="L1079" s="13" t="s">
        <v>1008</v>
      </c>
      <c r="M1079" s="13" t="s">
        <v>140</v>
      </c>
      <c r="N1079" s="13"/>
      <c r="O1079" s="13"/>
      <c r="P1079" s="13"/>
      <c r="Q1079" s="13" t="s">
        <v>48</v>
      </c>
      <c r="R1079" s="13"/>
      <c r="S1079" s="145" t="s">
        <v>471</v>
      </c>
      <c r="T1079" s="167">
        <v>0</v>
      </c>
      <c r="U1079" s="167">
        <v>0</v>
      </c>
      <c r="V1079" s="167">
        <v>0</v>
      </c>
      <c r="W1079" s="48" t="str">
        <f t="shared" si="80"/>
        <v>CRMPD</v>
      </c>
      <c r="X1079" s="13" t="str">
        <f t="shared" si="81"/>
        <v>山西电信</v>
      </c>
      <c r="Y1079" s="37" t="str">
        <f t="shared" si="82"/>
        <v>0</v>
      </c>
      <c r="Z1079" s="166"/>
    </row>
    <row r="1080" spans="1:26" ht="15" customHeight="1">
      <c r="A1080" s="48" t="s">
        <v>234</v>
      </c>
      <c r="B1080" s="48" t="s">
        <v>235</v>
      </c>
      <c r="C1080" s="48" t="s">
        <v>1080</v>
      </c>
      <c r="D1080" s="48" t="s">
        <v>1081</v>
      </c>
      <c r="E1080" s="48" t="s">
        <v>1014</v>
      </c>
      <c r="F1080" s="48" t="s">
        <v>1015</v>
      </c>
      <c r="G1080" s="48" t="s">
        <v>494</v>
      </c>
      <c r="H1080" s="48" t="s">
        <v>98</v>
      </c>
      <c r="I1080" s="13" t="s">
        <v>751</v>
      </c>
      <c r="J1080" s="13"/>
      <c r="K1080" s="13"/>
      <c r="L1080" s="13"/>
      <c r="M1080" s="13"/>
      <c r="N1080" s="13"/>
      <c r="O1080" s="13"/>
      <c r="P1080" s="13"/>
      <c r="Q1080" s="13"/>
      <c r="R1080" s="13"/>
      <c r="S1080" s="48" t="s">
        <v>1182</v>
      </c>
      <c r="T1080" s="167">
        <v>0</v>
      </c>
      <c r="U1080" s="167">
        <v>0</v>
      </c>
      <c r="V1080" s="167">
        <v>0</v>
      </c>
      <c r="W1080" s="48" t="str">
        <f t="shared" si="80"/>
        <v>CRMPD</v>
      </c>
      <c r="X1080" s="13" t="str">
        <f t="shared" si="81"/>
        <v>山西电信</v>
      </c>
      <c r="Y1080" s="37" t="str">
        <f t="shared" si="82"/>
        <v>0</v>
      </c>
      <c r="Z1080" s="166"/>
    </row>
    <row r="1081" spans="1:26" ht="15" customHeight="1">
      <c r="A1081" s="48" t="s">
        <v>236</v>
      </c>
      <c r="B1081" s="48" t="s">
        <v>14</v>
      </c>
      <c r="C1081" s="48" t="s">
        <v>517</v>
      </c>
      <c r="D1081" s="48" t="s">
        <v>518</v>
      </c>
      <c r="E1081" s="48" t="s">
        <v>1145</v>
      </c>
      <c r="F1081" s="48" t="s">
        <v>1146</v>
      </c>
      <c r="G1081" s="48" t="s">
        <v>494</v>
      </c>
      <c r="H1081" s="48" t="s">
        <v>137</v>
      </c>
      <c r="I1081" s="13" t="s">
        <v>751</v>
      </c>
      <c r="J1081" s="13" t="s">
        <v>751</v>
      </c>
      <c r="K1081" s="13"/>
      <c r="L1081" s="13"/>
      <c r="M1081" s="13"/>
      <c r="N1081" s="13"/>
      <c r="O1081" s="13"/>
      <c r="P1081" s="13"/>
      <c r="Q1081" s="13"/>
      <c r="R1081" s="13" t="s">
        <v>1147</v>
      </c>
      <c r="S1081" s="48" t="s">
        <v>1182</v>
      </c>
      <c r="T1081" s="167">
        <v>0</v>
      </c>
      <c r="U1081" s="167">
        <v>0</v>
      </c>
      <c r="V1081" s="167">
        <v>0</v>
      </c>
      <c r="W1081" s="48" t="str">
        <f t="shared" si="80"/>
        <v>CRMPD</v>
      </c>
      <c r="X1081" s="13" t="str">
        <f t="shared" si="81"/>
        <v>山西移动</v>
      </c>
      <c r="Y1081" s="37" t="str">
        <f t="shared" si="82"/>
        <v>0</v>
      </c>
      <c r="Z1081" s="166"/>
    </row>
    <row r="1082" spans="1:26" ht="15" customHeight="1">
      <c r="A1082" s="48" t="s">
        <v>236</v>
      </c>
      <c r="B1082" s="48" t="s">
        <v>14</v>
      </c>
      <c r="C1082" s="48" t="s">
        <v>517</v>
      </c>
      <c r="D1082" s="48" t="s">
        <v>518</v>
      </c>
      <c r="E1082" s="48" t="s">
        <v>1014</v>
      </c>
      <c r="F1082" s="48" t="s">
        <v>1015</v>
      </c>
      <c r="G1082" s="48" t="s">
        <v>494</v>
      </c>
      <c r="H1082" s="48" t="s">
        <v>98</v>
      </c>
      <c r="I1082" s="13" t="s">
        <v>48</v>
      </c>
      <c r="J1082" s="13" t="s">
        <v>86</v>
      </c>
      <c r="K1082" s="13"/>
      <c r="L1082" s="13"/>
      <c r="M1082" s="13"/>
      <c r="N1082" s="13"/>
      <c r="O1082" s="13"/>
      <c r="P1082" s="13"/>
      <c r="Q1082" s="13" t="s">
        <v>48</v>
      </c>
      <c r="R1082" s="13" t="s">
        <v>1153</v>
      </c>
      <c r="S1082" s="145" t="s">
        <v>471</v>
      </c>
      <c r="T1082" s="167">
        <v>0</v>
      </c>
      <c r="U1082" s="167">
        <v>0</v>
      </c>
      <c r="V1082" s="167">
        <v>0</v>
      </c>
      <c r="W1082" s="48" t="str">
        <f t="shared" si="80"/>
        <v>CRMPD</v>
      </c>
      <c r="X1082" s="13" t="str">
        <f t="shared" si="81"/>
        <v>山西移动</v>
      </c>
      <c r="Y1082" s="37" t="str">
        <f t="shared" si="82"/>
        <v>0</v>
      </c>
      <c r="Z1082" s="166"/>
    </row>
    <row r="1083" spans="1:26" ht="15" customHeight="1">
      <c r="A1083" s="48" t="s">
        <v>236</v>
      </c>
      <c r="B1083" s="48" t="s">
        <v>14</v>
      </c>
      <c r="C1083" s="48" t="s">
        <v>517</v>
      </c>
      <c r="D1083" s="48" t="s">
        <v>518</v>
      </c>
      <c r="E1083" s="48" t="s">
        <v>1030</v>
      </c>
      <c r="F1083" s="48" t="s">
        <v>1031</v>
      </c>
      <c r="G1083" s="48" t="s">
        <v>494</v>
      </c>
      <c r="H1083" s="48" t="s">
        <v>137</v>
      </c>
      <c r="I1083" s="13" t="s">
        <v>48</v>
      </c>
      <c r="J1083" s="13" t="s">
        <v>86</v>
      </c>
      <c r="K1083" s="13"/>
      <c r="L1083" s="13"/>
      <c r="M1083" s="13"/>
      <c r="N1083" s="13"/>
      <c r="O1083" s="13"/>
      <c r="P1083" s="13"/>
      <c r="Q1083" s="13" t="s">
        <v>48</v>
      </c>
      <c r="R1083" s="13" t="s">
        <v>1153</v>
      </c>
      <c r="S1083" s="48" t="s">
        <v>1182</v>
      </c>
      <c r="T1083" s="167">
        <v>0</v>
      </c>
      <c r="U1083" s="167">
        <v>0</v>
      </c>
      <c r="V1083" s="167">
        <v>0</v>
      </c>
      <c r="W1083" s="48" t="str">
        <f t="shared" si="80"/>
        <v>CRMPD</v>
      </c>
      <c r="X1083" s="13" t="str">
        <f t="shared" si="81"/>
        <v>山西移动</v>
      </c>
      <c r="Y1083" s="37" t="str">
        <f t="shared" si="82"/>
        <v>0</v>
      </c>
      <c r="Z1083" s="166"/>
    </row>
    <row r="1084" spans="1:26" ht="15" customHeight="1">
      <c r="A1084" s="48" t="s">
        <v>236</v>
      </c>
      <c r="B1084" s="48" t="s">
        <v>14</v>
      </c>
      <c r="C1084" s="48" t="s">
        <v>63</v>
      </c>
      <c r="D1084" s="48" t="s">
        <v>157</v>
      </c>
      <c r="E1084" s="48" t="s">
        <v>1145</v>
      </c>
      <c r="F1084" s="48" t="s">
        <v>1146</v>
      </c>
      <c r="G1084" s="48" t="s">
        <v>494</v>
      </c>
      <c r="H1084" s="48" t="s">
        <v>137</v>
      </c>
      <c r="I1084" s="13" t="s">
        <v>86</v>
      </c>
      <c r="J1084" s="13" t="s">
        <v>86</v>
      </c>
      <c r="K1084" s="13"/>
      <c r="L1084" s="13"/>
      <c r="M1084" s="13"/>
      <c r="N1084" s="13"/>
      <c r="O1084" s="13"/>
      <c r="P1084" s="13"/>
      <c r="Q1084" s="13"/>
      <c r="R1084" s="13" t="s">
        <v>1158</v>
      </c>
      <c r="S1084" s="48" t="s">
        <v>1182</v>
      </c>
      <c r="T1084" s="167">
        <v>0</v>
      </c>
      <c r="U1084" s="167">
        <v>0</v>
      </c>
      <c r="V1084" s="167">
        <v>0</v>
      </c>
      <c r="W1084" s="48" t="str">
        <f t="shared" si="80"/>
        <v>CRMPD</v>
      </c>
      <c r="X1084" s="13" t="str">
        <f t="shared" si="81"/>
        <v>山西移动</v>
      </c>
      <c r="Y1084" s="37" t="str">
        <f t="shared" si="82"/>
        <v>0</v>
      </c>
      <c r="Z1084" s="166"/>
    </row>
    <row r="1085" spans="1:26" ht="15" customHeight="1">
      <c r="A1085" s="48" t="s">
        <v>236</v>
      </c>
      <c r="B1085" s="48" t="s">
        <v>14</v>
      </c>
      <c r="C1085" s="48" t="s">
        <v>63</v>
      </c>
      <c r="D1085" s="48" t="s">
        <v>157</v>
      </c>
      <c r="E1085" s="48" t="s">
        <v>1019</v>
      </c>
      <c r="F1085" s="48" t="s">
        <v>1020</v>
      </c>
      <c r="G1085" s="48" t="s">
        <v>494</v>
      </c>
      <c r="H1085" s="48" t="s">
        <v>41</v>
      </c>
      <c r="I1085" s="13" t="s">
        <v>48</v>
      </c>
      <c r="J1085" s="13" t="s">
        <v>86</v>
      </c>
      <c r="K1085" s="13"/>
      <c r="L1085" s="13"/>
      <c r="M1085" s="13"/>
      <c r="N1085" s="13"/>
      <c r="O1085" s="13"/>
      <c r="P1085" s="13"/>
      <c r="Q1085" s="13" t="s">
        <v>48</v>
      </c>
      <c r="R1085" s="13" t="s">
        <v>1153</v>
      </c>
      <c r="S1085" s="145" t="s">
        <v>1183</v>
      </c>
      <c r="T1085" s="167">
        <v>0</v>
      </c>
      <c r="U1085" s="167">
        <v>0</v>
      </c>
      <c r="V1085" s="167">
        <v>0</v>
      </c>
      <c r="W1085" s="48" t="str">
        <f t="shared" si="80"/>
        <v>CRMPD</v>
      </c>
      <c r="X1085" s="13" t="str">
        <f t="shared" si="81"/>
        <v>山西移动</v>
      </c>
      <c r="Y1085" s="37" t="str">
        <f t="shared" si="82"/>
        <v>0</v>
      </c>
      <c r="Z1085" s="166"/>
    </row>
    <row r="1086" spans="1:26" ht="15" customHeight="1">
      <c r="A1086" s="48" t="s">
        <v>236</v>
      </c>
      <c r="B1086" s="48" t="s">
        <v>14</v>
      </c>
      <c r="C1086" s="48" t="s">
        <v>63</v>
      </c>
      <c r="D1086" s="48" t="s">
        <v>157</v>
      </c>
      <c r="E1086" s="48" t="s">
        <v>1021</v>
      </c>
      <c r="F1086" s="48" t="s">
        <v>1022</v>
      </c>
      <c r="G1086" s="48" t="s">
        <v>494</v>
      </c>
      <c r="H1086" s="48" t="s">
        <v>98</v>
      </c>
      <c r="I1086" s="13" t="s">
        <v>48</v>
      </c>
      <c r="J1086" s="13" t="s">
        <v>86</v>
      </c>
      <c r="K1086" s="13"/>
      <c r="L1086" s="13"/>
      <c r="M1086" s="13"/>
      <c r="N1086" s="13"/>
      <c r="O1086" s="13"/>
      <c r="P1086" s="13"/>
      <c r="Q1086" s="13" t="s">
        <v>48</v>
      </c>
      <c r="R1086" s="13" t="s">
        <v>1153</v>
      </c>
      <c r="S1086" s="145" t="s">
        <v>1183</v>
      </c>
      <c r="T1086" s="167">
        <v>0</v>
      </c>
      <c r="U1086" s="167">
        <v>0</v>
      </c>
      <c r="V1086" s="167">
        <v>0</v>
      </c>
      <c r="W1086" s="48" t="str">
        <f t="shared" si="80"/>
        <v>CRMPD</v>
      </c>
      <c r="X1086" s="13" t="str">
        <f t="shared" si="81"/>
        <v>山西移动</v>
      </c>
      <c r="Y1086" s="37" t="str">
        <f t="shared" si="82"/>
        <v>0</v>
      </c>
      <c r="Z1086" s="166"/>
    </row>
    <row r="1087" spans="1:26" ht="15" customHeight="1">
      <c r="A1087" s="48" t="s">
        <v>236</v>
      </c>
      <c r="B1087" s="48" t="s">
        <v>14</v>
      </c>
      <c r="C1087" s="48" t="s">
        <v>63</v>
      </c>
      <c r="D1087" s="48" t="s">
        <v>157</v>
      </c>
      <c r="E1087" s="48" t="s">
        <v>1100</v>
      </c>
      <c r="F1087" s="48" t="s">
        <v>1101</v>
      </c>
      <c r="G1087" s="48" t="s">
        <v>494</v>
      </c>
      <c r="H1087" s="48" t="s">
        <v>1062</v>
      </c>
      <c r="I1087" s="13" t="s">
        <v>48</v>
      </c>
      <c r="J1087" s="13" t="s">
        <v>86</v>
      </c>
      <c r="K1087" s="13"/>
      <c r="L1087" s="13"/>
      <c r="M1087" s="13"/>
      <c r="N1087" s="13"/>
      <c r="O1087" s="13"/>
      <c r="P1087" s="13"/>
      <c r="Q1087" s="13" t="s">
        <v>48</v>
      </c>
      <c r="R1087" s="13"/>
      <c r="S1087" s="48" t="s">
        <v>1183</v>
      </c>
      <c r="T1087" s="167">
        <v>0</v>
      </c>
      <c r="U1087" s="167">
        <v>0</v>
      </c>
      <c r="V1087" s="167">
        <v>0</v>
      </c>
      <c r="W1087" s="48" t="str">
        <f t="shared" si="80"/>
        <v>CRMPD</v>
      </c>
      <c r="X1087" s="13" t="str">
        <f t="shared" si="81"/>
        <v>山西移动</v>
      </c>
      <c r="Y1087" s="37" t="str">
        <f t="shared" si="82"/>
        <v>0</v>
      </c>
      <c r="Z1087" s="166"/>
    </row>
    <row r="1088" spans="1:26" ht="15" customHeight="1">
      <c r="A1088" s="48" t="s">
        <v>236</v>
      </c>
      <c r="B1088" s="48" t="s">
        <v>14</v>
      </c>
      <c r="C1088" s="48" t="s">
        <v>63</v>
      </c>
      <c r="D1088" s="48" t="s">
        <v>157</v>
      </c>
      <c r="E1088" s="48" t="s">
        <v>1014</v>
      </c>
      <c r="F1088" s="48" t="s">
        <v>1015</v>
      </c>
      <c r="G1088" s="48" t="s">
        <v>494</v>
      </c>
      <c r="H1088" s="48" t="s">
        <v>98</v>
      </c>
      <c r="I1088" s="13" t="s">
        <v>48</v>
      </c>
      <c r="J1088" s="13" t="s">
        <v>86</v>
      </c>
      <c r="K1088" s="13"/>
      <c r="L1088" s="13"/>
      <c r="M1088" s="13"/>
      <c r="N1088" s="13"/>
      <c r="O1088" s="13"/>
      <c r="P1088" s="13"/>
      <c r="Q1088" s="13" t="s">
        <v>48</v>
      </c>
      <c r="R1088" s="13" t="s">
        <v>1153</v>
      </c>
      <c r="S1088" s="145" t="s">
        <v>471</v>
      </c>
      <c r="T1088" s="167">
        <v>0</v>
      </c>
      <c r="U1088" s="167">
        <v>0</v>
      </c>
      <c r="V1088" s="167">
        <v>0</v>
      </c>
      <c r="W1088" s="48" t="str">
        <f t="shared" si="80"/>
        <v>CRMPD</v>
      </c>
      <c r="X1088" s="13" t="str">
        <f t="shared" si="81"/>
        <v>山西移动</v>
      </c>
      <c r="Y1088" s="37" t="str">
        <f t="shared" si="82"/>
        <v>0</v>
      </c>
      <c r="Z1088" s="166"/>
    </row>
    <row r="1089" spans="1:26" ht="15" customHeight="1">
      <c r="A1089" s="48" t="s">
        <v>236</v>
      </c>
      <c r="B1089" s="48" t="s">
        <v>14</v>
      </c>
      <c r="C1089" s="48" t="s">
        <v>63</v>
      </c>
      <c r="D1089" s="48" t="s">
        <v>157</v>
      </c>
      <c r="E1089" s="48" t="s">
        <v>1030</v>
      </c>
      <c r="F1089" s="48" t="s">
        <v>1031</v>
      </c>
      <c r="G1089" s="48" t="s">
        <v>494</v>
      </c>
      <c r="H1089" s="48" t="s">
        <v>137</v>
      </c>
      <c r="I1089" s="13" t="s">
        <v>48</v>
      </c>
      <c r="J1089" s="13" t="s">
        <v>86</v>
      </c>
      <c r="K1089" s="13"/>
      <c r="L1089" s="13"/>
      <c r="M1089" s="13"/>
      <c r="N1089" s="13"/>
      <c r="O1089" s="13"/>
      <c r="P1089" s="13"/>
      <c r="Q1089" s="13" t="s">
        <v>48</v>
      </c>
      <c r="R1089" s="13" t="s">
        <v>1153</v>
      </c>
      <c r="S1089" s="48" t="s">
        <v>1182</v>
      </c>
      <c r="T1089" s="167">
        <v>0</v>
      </c>
      <c r="U1089" s="167">
        <v>0</v>
      </c>
      <c r="V1089" s="167">
        <v>0</v>
      </c>
      <c r="W1089" s="48" t="str">
        <f t="shared" si="80"/>
        <v>CRMPD</v>
      </c>
      <c r="X1089" s="13" t="str">
        <f t="shared" si="81"/>
        <v>山西移动</v>
      </c>
      <c r="Y1089" s="37" t="str">
        <f t="shared" si="82"/>
        <v>0</v>
      </c>
      <c r="Z1089" s="166"/>
    </row>
    <row r="1090" spans="1:26" ht="15" customHeight="1">
      <c r="A1090" s="48" t="s">
        <v>236</v>
      </c>
      <c r="B1090" s="48" t="s">
        <v>14</v>
      </c>
      <c r="C1090" s="48" t="s">
        <v>63</v>
      </c>
      <c r="D1090" s="48" t="s">
        <v>157</v>
      </c>
      <c r="E1090" s="48" t="s">
        <v>1068</v>
      </c>
      <c r="F1090" s="48" t="s">
        <v>1069</v>
      </c>
      <c r="G1090" s="48" t="s">
        <v>494</v>
      </c>
      <c r="H1090" s="48" t="s">
        <v>98</v>
      </c>
      <c r="I1090" s="13" t="s">
        <v>86</v>
      </c>
      <c r="J1090" s="13" t="s">
        <v>86</v>
      </c>
      <c r="K1090" s="13"/>
      <c r="L1090" s="13"/>
      <c r="M1090" s="13"/>
      <c r="N1090" s="13"/>
      <c r="O1090" s="13"/>
      <c r="P1090" s="13"/>
      <c r="Q1090" s="13" t="s">
        <v>48</v>
      </c>
      <c r="R1090" s="13" t="s">
        <v>1158</v>
      </c>
      <c r="S1090" s="48" t="s">
        <v>1190</v>
      </c>
      <c r="T1090" s="167">
        <v>0</v>
      </c>
      <c r="U1090" s="167">
        <v>0</v>
      </c>
      <c r="V1090" s="167">
        <v>0</v>
      </c>
      <c r="W1090" s="48" t="str">
        <f t="shared" ref="W1090:W1110" si="83">IFERROR(IF(G1090="CRM_CUI",G1090,(IF(G1090="CRM_CMI",G1090,MID(G1090,1,FIND("_",G1090)-1)))),G1090)</f>
        <v>CRMPD</v>
      </c>
      <c r="X1090" s="13" t="str">
        <f t="shared" ref="X1090:X1110" si="84">MID(A1090,5,LEN(A1090)-4)</f>
        <v>山西移动</v>
      </c>
      <c r="Y1090" s="37" t="str">
        <f t="shared" ref="Y1090:Y1110" si="85">IF(N1090=O1090,IF(N1090="","0","1"),IF(N1090=P1090,IF(N1090="","0","1"),IF(O1090=P1090,IF(O1090="","0","1"),IF(N1090="","0","0"))))</f>
        <v>0</v>
      </c>
      <c r="Z1090" s="166"/>
    </row>
    <row r="1091" spans="1:26" ht="15" customHeight="1">
      <c r="A1091" s="48" t="s">
        <v>236</v>
      </c>
      <c r="B1091" s="48" t="s">
        <v>14</v>
      </c>
      <c r="C1091" s="48" t="s">
        <v>63</v>
      </c>
      <c r="D1091" s="48" t="s">
        <v>157</v>
      </c>
      <c r="E1091" s="48" t="s">
        <v>1066</v>
      </c>
      <c r="F1091" s="48" t="s">
        <v>1067</v>
      </c>
      <c r="G1091" s="48" t="s">
        <v>494</v>
      </c>
      <c r="H1091" s="48" t="s">
        <v>98</v>
      </c>
      <c r="I1091" s="13" t="s">
        <v>48</v>
      </c>
      <c r="J1091" s="13" t="s">
        <v>86</v>
      </c>
      <c r="K1091" s="13"/>
      <c r="L1091" s="13"/>
      <c r="M1091" s="13"/>
      <c r="N1091" s="13"/>
      <c r="O1091" s="13"/>
      <c r="P1091" s="13"/>
      <c r="Q1091" s="13" t="s">
        <v>48</v>
      </c>
      <c r="R1091" s="13" t="s">
        <v>1153</v>
      </c>
      <c r="S1091" s="145" t="s">
        <v>471</v>
      </c>
      <c r="T1091" s="167">
        <v>0</v>
      </c>
      <c r="U1091" s="167">
        <v>0</v>
      </c>
      <c r="V1091" s="167">
        <v>0</v>
      </c>
      <c r="W1091" s="48" t="str">
        <f t="shared" si="83"/>
        <v>CRMPD</v>
      </c>
      <c r="X1091" s="13" t="str">
        <f t="shared" si="84"/>
        <v>山西移动</v>
      </c>
      <c r="Y1091" s="37" t="str">
        <f t="shared" si="85"/>
        <v>0</v>
      </c>
      <c r="Z1091" s="166"/>
    </row>
    <row r="1092" spans="1:26" ht="15" customHeight="1">
      <c r="A1092" s="48" t="s">
        <v>236</v>
      </c>
      <c r="B1092" s="48" t="s">
        <v>14</v>
      </c>
      <c r="C1092" s="48" t="s">
        <v>165</v>
      </c>
      <c r="D1092" s="48" t="s">
        <v>166</v>
      </c>
      <c r="E1092" s="48" t="s">
        <v>1145</v>
      </c>
      <c r="F1092" s="48" t="s">
        <v>1146</v>
      </c>
      <c r="G1092" s="48" t="s">
        <v>494</v>
      </c>
      <c r="H1092" s="48" t="s">
        <v>137</v>
      </c>
      <c r="I1092" s="13" t="s">
        <v>86</v>
      </c>
      <c r="J1092" s="13" t="s">
        <v>86</v>
      </c>
      <c r="K1092" s="13"/>
      <c r="L1092" s="13"/>
      <c r="M1092" s="13"/>
      <c r="N1092" s="13"/>
      <c r="O1092" s="13"/>
      <c r="P1092" s="13"/>
      <c r="Q1092" s="13"/>
      <c r="R1092" s="13" t="s">
        <v>1158</v>
      </c>
      <c r="S1092" s="48" t="s">
        <v>1182</v>
      </c>
      <c r="T1092" s="167">
        <v>0</v>
      </c>
      <c r="U1092" s="167">
        <v>0</v>
      </c>
      <c r="V1092" s="167">
        <v>0</v>
      </c>
      <c r="W1092" s="48" t="str">
        <f t="shared" si="83"/>
        <v>CRMPD</v>
      </c>
      <c r="X1092" s="13" t="str">
        <f t="shared" si="84"/>
        <v>山西移动</v>
      </c>
      <c r="Y1092" s="37" t="str">
        <f t="shared" si="85"/>
        <v>0</v>
      </c>
      <c r="Z1092" s="166"/>
    </row>
    <row r="1093" spans="1:26" ht="15" customHeight="1">
      <c r="A1093" s="48" t="s">
        <v>236</v>
      </c>
      <c r="B1093" s="48" t="s">
        <v>14</v>
      </c>
      <c r="C1093" s="48" t="s">
        <v>165</v>
      </c>
      <c r="D1093" s="48" t="s">
        <v>166</v>
      </c>
      <c r="E1093" s="48" t="s">
        <v>1191</v>
      </c>
      <c r="F1093" s="48" t="s">
        <v>1015</v>
      </c>
      <c r="G1093" s="48" t="s">
        <v>494</v>
      </c>
      <c r="H1093" s="48" t="s">
        <v>98</v>
      </c>
      <c r="I1093" s="13" t="s">
        <v>48</v>
      </c>
      <c r="J1093" s="13" t="s">
        <v>86</v>
      </c>
      <c r="K1093" s="13"/>
      <c r="L1093" s="13"/>
      <c r="M1093" s="13"/>
      <c r="N1093" s="13"/>
      <c r="O1093" s="13"/>
      <c r="P1093" s="13"/>
      <c r="Q1093" s="13" t="s">
        <v>48</v>
      </c>
      <c r="R1093" s="13" t="s">
        <v>1153</v>
      </c>
      <c r="S1093" s="145" t="s">
        <v>471</v>
      </c>
      <c r="T1093" s="167">
        <v>0</v>
      </c>
      <c r="U1093" s="167">
        <v>0</v>
      </c>
      <c r="V1093" s="167">
        <v>0</v>
      </c>
      <c r="W1093" s="48" t="str">
        <f t="shared" si="83"/>
        <v>CRMPD</v>
      </c>
      <c r="X1093" s="13" t="str">
        <f t="shared" si="84"/>
        <v>山西移动</v>
      </c>
      <c r="Y1093" s="37" t="str">
        <f t="shared" si="85"/>
        <v>0</v>
      </c>
      <c r="Z1093" s="166"/>
    </row>
    <row r="1094" spans="1:26" ht="15" customHeight="1">
      <c r="A1094" s="48" t="s">
        <v>236</v>
      </c>
      <c r="B1094" s="48" t="s">
        <v>14</v>
      </c>
      <c r="C1094" s="48" t="s">
        <v>165</v>
      </c>
      <c r="D1094" s="48" t="s">
        <v>166</v>
      </c>
      <c r="E1094" s="48" t="s">
        <v>1030</v>
      </c>
      <c r="F1094" s="48" t="s">
        <v>1031</v>
      </c>
      <c r="G1094" s="48" t="s">
        <v>494</v>
      </c>
      <c r="H1094" s="48" t="s">
        <v>137</v>
      </c>
      <c r="I1094" s="13" t="s">
        <v>48</v>
      </c>
      <c r="J1094" s="13" t="s">
        <v>86</v>
      </c>
      <c r="K1094" s="13"/>
      <c r="L1094" s="13"/>
      <c r="M1094" s="13"/>
      <c r="N1094" s="13"/>
      <c r="O1094" s="13"/>
      <c r="P1094" s="13"/>
      <c r="Q1094" s="13" t="s">
        <v>48</v>
      </c>
      <c r="R1094" s="13" t="s">
        <v>1153</v>
      </c>
      <c r="S1094" s="48" t="s">
        <v>1182</v>
      </c>
      <c r="T1094" s="167">
        <v>0</v>
      </c>
      <c r="U1094" s="167">
        <v>0</v>
      </c>
      <c r="V1094" s="167">
        <v>0</v>
      </c>
      <c r="W1094" s="48" t="str">
        <f t="shared" si="83"/>
        <v>CRMPD</v>
      </c>
      <c r="X1094" s="13" t="str">
        <f t="shared" si="84"/>
        <v>山西移动</v>
      </c>
      <c r="Y1094" s="37" t="str">
        <f t="shared" si="85"/>
        <v>0</v>
      </c>
      <c r="Z1094" s="166"/>
    </row>
    <row r="1095" spans="1:26" ht="15" customHeight="1">
      <c r="A1095" s="48" t="s">
        <v>236</v>
      </c>
      <c r="B1095" s="48" t="s">
        <v>14</v>
      </c>
      <c r="C1095" s="48" t="s">
        <v>165</v>
      </c>
      <c r="D1095" s="48" t="s">
        <v>166</v>
      </c>
      <c r="E1095" s="48" t="s">
        <v>1192</v>
      </c>
      <c r="F1095" s="48" t="s">
        <v>1011</v>
      </c>
      <c r="G1095" s="48" t="s">
        <v>494</v>
      </c>
      <c r="H1095" s="48" t="s">
        <v>41</v>
      </c>
      <c r="I1095" s="13" t="s">
        <v>48</v>
      </c>
      <c r="J1095" s="13" t="s">
        <v>86</v>
      </c>
      <c r="K1095" s="13"/>
      <c r="L1095" s="13"/>
      <c r="M1095" s="13"/>
      <c r="N1095" s="13"/>
      <c r="O1095" s="13"/>
      <c r="P1095" s="13"/>
      <c r="Q1095" s="13" t="s">
        <v>48</v>
      </c>
      <c r="R1095" s="13" t="s">
        <v>1153</v>
      </c>
      <c r="S1095" s="145" t="s">
        <v>1183</v>
      </c>
      <c r="T1095" s="167">
        <v>0</v>
      </c>
      <c r="U1095" s="167">
        <v>0</v>
      </c>
      <c r="V1095" s="167">
        <v>0</v>
      </c>
      <c r="W1095" s="48" t="str">
        <f t="shared" si="83"/>
        <v>CRMPD</v>
      </c>
      <c r="X1095" s="13" t="str">
        <f t="shared" si="84"/>
        <v>山西移动</v>
      </c>
      <c r="Y1095" s="37" t="str">
        <f t="shared" si="85"/>
        <v>0</v>
      </c>
      <c r="Z1095" s="166"/>
    </row>
    <row r="1096" spans="1:26" ht="15" customHeight="1">
      <c r="A1096" s="48" t="s">
        <v>236</v>
      </c>
      <c r="B1096" s="48" t="s">
        <v>14</v>
      </c>
      <c r="C1096" s="48" t="s">
        <v>94</v>
      </c>
      <c r="D1096" s="48" t="s">
        <v>95</v>
      </c>
      <c r="E1096" s="48" t="s">
        <v>1191</v>
      </c>
      <c r="F1096" s="48" t="s">
        <v>1015</v>
      </c>
      <c r="G1096" s="48" t="s">
        <v>494</v>
      </c>
      <c r="H1096" s="48" t="s">
        <v>98</v>
      </c>
      <c r="I1096" s="13" t="s">
        <v>48</v>
      </c>
      <c r="J1096" s="13" t="s">
        <v>86</v>
      </c>
      <c r="K1096" s="13"/>
      <c r="L1096" s="13"/>
      <c r="M1096" s="13"/>
      <c r="N1096" s="13"/>
      <c r="O1096" s="13"/>
      <c r="P1096" s="13"/>
      <c r="Q1096" s="13" t="s">
        <v>48</v>
      </c>
      <c r="R1096" s="13" t="s">
        <v>1153</v>
      </c>
      <c r="S1096" s="145" t="s">
        <v>471</v>
      </c>
      <c r="T1096" s="167">
        <v>0</v>
      </c>
      <c r="U1096" s="167">
        <v>0</v>
      </c>
      <c r="V1096" s="167">
        <v>0</v>
      </c>
      <c r="W1096" s="48" t="str">
        <f t="shared" si="83"/>
        <v>CRMPD</v>
      </c>
      <c r="X1096" s="13" t="str">
        <f t="shared" si="84"/>
        <v>山西移动</v>
      </c>
      <c r="Y1096" s="37" t="str">
        <f t="shared" si="85"/>
        <v>0</v>
      </c>
      <c r="Z1096" s="166"/>
    </row>
    <row r="1097" spans="1:26" ht="15" customHeight="1">
      <c r="A1097" s="48" t="s">
        <v>239</v>
      </c>
      <c r="B1097" s="48" t="s">
        <v>240</v>
      </c>
      <c r="C1097" s="48" t="s">
        <v>517</v>
      </c>
      <c r="D1097" s="48" t="s">
        <v>518</v>
      </c>
      <c r="E1097" s="48" t="s">
        <v>1145</v>
      </c>
      <c r="F1097" s="48" t="s">
        <v>1146</v>
      </c>
      <c r="G1097" s="48" t="s">
        <v>494</v>
      </c>
      <c r="H1097" s="48" t="s">
        <v>137</v>
      </c>
      <c r="I1097" s="13" t="s">
        <v>751</v>
      </c>
      <c r="J1097" s="13"/>
      <c r="K1097" s="13"/>
      <c r="L1097" s="13"/>
      <c r="M1097" s="13"/>
      <c r="N1097" s="13"/>
      <c r="O1097" s="13"/>
      <c r="P1097" s="13"/>
      <c r="Q1097" s="13"/>
      <c r="R1097" s="13"/>
      <c r="S1097" s="48" t="s">
        <v>1182</v>
      </c>
      <c r="T1097" s="167">
        <v>0</v>
      </c>
      <c r="U1097" s="167">
        <v>0</v>
      </c>
      <c r="V1097" s="167">
        <v>0</v>
      </c>
      <c r="W1097" s="48" t="str">
        <f t="shared" si="83"/>
        <v>CRMPD</v>
      </c>
      <c r="X1097" s="13" t="str">
        <f t="shared" si="84"/>
        <v>四川移动</v>
      </c>
      <c r="Y1097" s="37" t="str">
        <f t="shared" si="85"/>
        <v>0</v>
      </c>
      <c r="Z1097" s="166"/>
    </row>
    <row r="1098" spans="1:26" ht="15" customHeight="1">
      <c r="A1098" s="48" t="s">
        <v>239</v>
      </c>
      <c r="B1098" s="48" t="s">
        <v>240</v>
      </c>
      <c r="C1098" s="48" t="s">
        <v>63</v>
      </c>
      <c r="D1098" s="48" t="s">
        <v>157</v>
      </c>
      <c r="E1098" s="48" t="s">
        <v>1052</v>
      </c>
      <c r="F1098" s="48" t="s">
        <v>1053</v>
      </c>
      <c r="G1098" s="48" t="s">
        <v>494</v>
      </c>
      <c r="H1098" s="48" t="s">
        <v>520</v>
      </c>
      <c r="I1098" s="13" t="s">
        <v>48</v>
      </c>
      <c r="J1098" s="13" t="s">
        <v>86</v>
      </c>
      <c r="K1098" s="13"/>
      <c r="L1098" s="13"/>
      <c r="M1098" s="13"/>
      <c r="N1098" s="13"/>
      <c r="O1098" s="13"/>
      <c r="P1098" s="13"/>
      <c r="Q1098" s="13" t="s">
        <v>48</v>
      </c>
      <c r="R1098" s="13"/>
      <c r="S1098" s="145" t="s">
        <v>1183</v>
      </c>
      <c r="T1098" s="167">
        <v>0</v>
      </c>
      <c r="U1098" s="167">
        <v>0</v>
      </c>
      <c r="V1098" s="167">
        <v>0</v>
      </c>
      <c r="W1098" s="48" t="str">
        <f t="shared" si="83"/>
        <v>CRMPD</v>
      </c>
      <c r="X1098" s="13" t="str">
        <f t="shared" si="84"/>
        <v>四川移动</v>
      </c>
      <c r="Y1098" s="37" t="str">
        <f t="shared" si="85"/>
        <v>0</v>
      </c>
      <c r="Z1098" s="166"/>
    </row>
    <row r="1099" spans="1:26" ht="15" customHeight="1">
      <c r="A1099" s="48" t="s">
        <v>239</v>
      </c>
      <c r="B1099" s="48" t="s">
        <v>240</v>
      </c>
      <c r="C1099" s="48" t="s">
        <v>63</v>
      </c>
      <c r="D1099" s="48" t="s">
        <v>157</v>
      </c>
      <c r="E1099" s="48" t="s">
        <v>1145</v>
      </c>
      <c r="F1099" s="48" t="s">
        <v>1146</v>
      </c>
      <c r="G1099" s="48" t="s">
        <v>494</v>
      </c>
      <c r="H1099" s="48" t="s">
        <v>137</v>
      </c>
      <c r="I1099" s="13" t="s">
        <v>1018</v>
      </c>
      <c r="J1099" s="13"/>
      <c r="K1099" s="13"/>
      <c r="L1099" s="13"/>
      <c r="M1099" s="13"/>
      <c r="N1099" s="13"/>
      <c r="O1099" s="13"/>
      <c r="P1099" s="13"/>
      <c r="Q1099" s="13"/>
      <c r="R1099" s="13"/>
      <c r="S1099" s="48" t="s">
        <v>1182</v>
      </c>
      <c r="T1099" s="167">
        <v>0</v>
      </c>
      <c r="U1099" s="167">
        <v>0</v>
      </c>
      <c r="V1099" s="167">
        <v>0</v>
      </c>
      <c r="W1099" s="48" t="str">
        <f t="shared" si="83"/>
        <v>CRMPD</v>
      </c>
      <c r="X1099" s="13" t="str">
        <f t="shared" si="84"/>
        <v>四川移动</v>
      </c>
      <c r="Y1099" s="37" t="str">
        <f t="shared" si="85"/>
        <v>0</v>
      </c>
      <c r="Z1099" s="166"/>
    </row>
    <row r="1100" spans="1:26" ht="15" customHeight="1">
      <c r="A1100" s="48" t="s">
        <v>239</v>
      </c>
      <c r="B1100" s="48" t="s">
        <v>240</v>
      </c>
      <c r="C1100" s="48" t="s">
        <v>63</v>
      </c>
      <c r="D1100" s="48" t="s">
        <v>157</v>
      </c>
      <c r="E1100" s="48" t="s">
        <v>1019</v>
      </c>
      <c r="F1100" s="48" t="s">
        <v>1020</v>
      </c>
      <c r="G1100" s="48" t="s">
        <v>494</v>
      </c>
      <c r="H1100" s="48" t="s">
        <v>41</v>
      </c>
      <c r="I1100" s="13" t="s">
        <v>48</v>
      </c>
      <c r="J1100" s="13" t="s">
        <v>86</v>
      </c>
      <c r="K1100" s="13"/>
      <c r="L1100" s="13"/>
      <c r="M1100" s="13"/>
      <c r="N1100" s="13"/>
      <c r="O1100" s="13"/>
      <c r="P1100" s="13"/>
      <c r="Q1100" s="13" t="s">
        <v>48</v>
      </c>
      <c r="R1100" s="13"/>
      <c r="S1100" s="145" t="s">
        <v>1183</v>
      </c>
      <c r="T1100" s="167">
        <v>0</v>
      </c>
      <c r="U1100" s="167">
        <v>0</v>
      </c>
      <c r="V1100" s="167">
        <v>0</v>
      </c>
      <c r="W1100" s="48" t="str">
        <f t="shared" si="83"/>
        <v>CRMPD</v>
      </c>
      <c r="X1100" s="13" t="str">
        <f t="shared" si="84"/>
        <v>四川移动</v>
      </c>
      <c r="Y1100" s="37" t="str">
        <f t="shared" si="85"/>
        <v>0</v>
      </c>
      <c r="Z1100" s="166"/>
    </row>
    <row r="1101" spans="1:26" ht="15" customHeight="1">
      <c r="A1101" s="48" t="s">
        <v>239</v>
      </c>
      <c r="B1101" s="48" t="s">
        <v>240</v>
      </c>
      <c r="C1101" s="48" t="s">
        <v>63</v>
      </c>
      <c r="D1101" s="48" t="s">
        <v>157</v>
      </c>
      <c r="E1101" s="48" t="s">
        <v>1021</v>
      </c>
      <c r="F1101" s="48" t="s">
        <v>1022</v>
      </c>
      <c r="G1101" s="48" t="s">
        <v>494</v>
      </c>
      <c r="H1101" s="48" t="s">
        <v>98</v>
      </c>
      <c r="I1101" s="13" t="s">
        <v>48</v>
      </c>
      <c r="J1101" s="13" t="s">
        <v>86</v>
      </c>
      <c r="K1101" s="13"/>
      <c r="L1101" s="13"/>
      <c r="M1101" s="13"/>
      <c r="N1101" s="13"/>
      <c r="O1101" s="13"/>
      <c r="P1101" s="13"/>
      <c r="Q1101" s="13" t="s">
        <v>48</v>
      </c>
      <c r="R1101" s="13"/>
      <c r="S1101" s="145" t="s">
        <v>1183</v>
      </c>
      <c r="T1101" s="167">
        <v>0</v>
      </c>
      <c r="U1101" s="167">
        <v>0</v>
      </c>
      <c r="V1101" s="167">
        <v>0</v>
      </c>
      <c r="W1101" s="48" t="str">
        <f t="shared" si="83"/>
        <v>CRMPD</v>
      </c>
      <c r="X1101" s="13" t="str">
        <f t="shared" si="84"/>
        <v>四川移动</v>
      </c>
      <c r="Y1101" s="37" t="str">
        <f t="shared" si="85"/>
        <v>0</v>
      </c>
      <c r="Z1101" s="166"/>
    </row>
    <row r="1102" spans="1:26" ht="15" customHeight="1">
      <c r="A1102" s="48" t="s">
        <v>239</v>
      </c>
      <c r="B1102" s="48" t="s">
        <v>240</v>
      </c>
      <c r="C1102" s="48" t="s">
        <v>165</v>
      </c>
      <c r="D1102" s="48" t="s">
        <v>166</v>
      </c>
      <c r="E1102" s="48" t="s">
        <v>1145</v>
      </c>
      <c r="F1102" s="48" t="s">
        <v>1146</v>
      </c>
      <c r="G1102" s="48" t="s">
        <v>494</v>
      </c>
      <c r="H1102" s="48" t="s">
        <v>137</v>
      </c>
      <c r="I1102" s="13" t="s">
        <v>1018</v>
      </c>
      <c r="J1102" s="13"/>
      <c r="K1102" s="13"/>
      <c r="L1102" s="13"/>
      <c r="M1102" s="13"/>
      <c r="N1102" s="13"/>
      <c r="O1102" s="13"/>
      <c r="P1102" s="13"/>
      <c r="Q1102" s="13"/>
      <c r="R1102" s="13"/>
      <c r="S1102" s="48" t="s">
        <v>1182</v>
      </c>
      <c r="T1102" s="167">
        <v>0</v>
      </c>
      <c r="U1102" s="167">
        <v>0</v>
      </c>
      <c r="V1102" s="167">
        <v>0</v>
      </c>
      <c r="W1102" s="48" t="str">
        <f t="shared" si="83"/>
        <v>CRMPD</v>
      </c>
      <c r="X1102" s="13" t="str">
        <f t="shared" si="84"/>
        <v>四川移动</v>
      </c>
      <c r="Y1102" s="37" t="str">
        <f t="shared" si="85"/>
        <v>0</v>
      </c>
      <c r="Z1102" s="166"/>
    </row>
    <row r="1103" spans="1:26" ht="15" customHeight="1">
      <c r="A1103" s="48" t="s">
        <v>239</v>
      </c>
      <c r="B1103" s="48" t="s">
        <v>240</v>
      </c>
      <c r="C1103" s="48" t="s">
        <v>165</v>
      </c>
      <c r="D1103" s="48" t="s">
        <v>166</v>
      </c>
      <c r="E1103" s="48" t="s">
        <v>1010</v>
      </c>
      <c r="F1103" s="48" t="s">
        <v>1011</v>
      </c>
      <c r="G1103" s="48" t="s">
        <v>494</v>
      </c>
      <c r="H1103" s="48" t="s">
        <v>41</v>
      </c>
      <c r="I1103" s="13" t="s">
        <v>48</v>
      </c>
      <c r="J1103" s="13" t="s">
        <v>86</v>
      </c>
      <c r="K1103" s="13"/>
      <c r="L1103" s="13"/>
      <c r="M1103" s="13"/>
      <c r="N1103" s="13"/>
      <c r="O1103" s="13"/>
      <c r="P1103" s="13"/>
      <c r="Q1103" s="13" t="s">
        <v>48</v>
      </c>
      <c r="R1103" s="13"/>
      <c r="S1103" s="145" t="s">
        <v>1183</v>
      </c>
      <c r="T1103" s="167">
        <v>0</v>
      </c>
      <c r="U1103" s="167">
        <v>0</v>
      </c>
      <c r="V1103" s="167">
        <v>0</v>
      </c>
      <c r="W1103" s="48" t="str">
        <f t="shared" si="83"/>
        <v>CRMPD</v>
      </c>
      <c r="X1103" s="13" t="str">
        <f t="shared" si="84"/>
        <v>四川移动</v>
      </c>
      <c r="Y1103" s="37" t="str">
        <f t="shared" si="85"/>
        <v>0</v>
      </c>
      <c r="Z1103" s="166"/>
    </row>
    <row r="1104" spans="1:26" ht="15" customHeight="1">
      <c r="A1104" s="48" t="s">
        <v>127</v>
      </c>
      <c r="B1104" s="48" t="s">
        <v>128</v>
      </c>
      <c r="C1104" s="48" t="s">
        <v>57</v>
      </c>
      <c r="D1104" s="48" t="s">
        <v>16</v>
      </c>
      <c r="E1104" s="48" t="s">
        <v>1026</v>
      </c>
      <c r="F1104" s="48" t="s">
        <v>1027</v>
      </c>
      <c r="G1104" s="48" t="s">
        <v>494</v>
      </c>
      <c r="H1104" s="48" t="s">
        <v>137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48" t="s">
        <v>1182</v>
      </c>
      <c r="T1104" s="167">
        <v>0</v>
      </c>
      <c r="U1104" s="167">
        <v>0</v>
      </c>
      <c r="V1104" s="167">
        <v>0</v>
      </c>
      <c r="W1104" s="48" t="str">
        <f t="shared" si="83"/>
        <v>CRMPD</v>
      </c>
      <c r="X1104" s="13" t="str">
        <f t="shared" si="84"/>
        <v>新疆联通</v>
      </c>
      <c r="Y1104" s="37" t="str">
        <f t="shared" si="85"/>
        <v>0</v>
      </c>
      <c r="Z1104" s="166"/>
    </row>
    <row r="1105" spans="1:26" ht="15" customHeight="1">
      <c r="A1105" s="48" t="s">
        <v>127</v>
      </c>
      <c r="B1105" s="48" t="s">
        <v>128</v>
      </c>
      <c r="C1105" s="48" t="s">
        <v>63</v>
      </c>
      <c r="D1105" s="48" t="s">
        <v>64</v>
      </c>
      <c r="E1105" s="48" t="s">
        <v>1026</v>
      </c>
      <c r="F1105" s="48" t="s">
        <v>1027</v>
      </c>
      <c r="G1105" s="48" t="s">
        <v>494</v>
      </c>
      <c r="H1105" s="48" t="s">
        <v>137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48" t="s">
        <v>1182</v>
      </c>
      <c r="T1105" s="167">
        <v>0</v>
      </c>
      <c r="U1105" s="167">
        <v>0</v>
      </c>
      <c r="V1105" s="167">
        <v>0</v>
      </c>
      <c r="W1105" s="48" t="str">
        <f t="shared" si="83"/>
        <v>CRMPD</v>
      </c>
      <c r="X1105" s="13" t="str">
        <f t="shared" si="84"/>
        <v>新疆联通</v>
      </c>
      <c r="Y1105" s="37" t="str">
        <f t="shared" si="85"/>
        <v>0</v>
      </c>
      <c r="Z1105" s="166"/>
    </row>
    <row r="1106" spans="1:26" ht="15" customHeight="1">
      <c r="A1106" s="48" t="s">
        <v>243</v>
      </c>
      <c r="B1106" s="48" t="s">
        <v>244</v>
      </c>
      <c r="C1106" s="48" t="s">
        <v>245</v>
      </c>
      <c r="D1106" s="48" t="s">
        <v>246</v>
      </c>
      <c r="E1106" s="48" t="s">
        <v>1235</v>
      </c>
      <c r="F1106" s="48" t="s">
        <v>1236</v>
      </c>
      <c r="G1106" s="48" t="s">
        <v>449</v>
      </c>
      <c r="H1106" s="48" t="s">
        <v>41</v>
      </c>
      <c r="I1106" s="48" t="s">
        <v>48</v>
      </c>
      <c r="J1106" s="13" t="s">
        <v>666</v>
      </c>
      <c r="K1106" s="48" t="s">
        <v>120</v>
      </c>
      <c r="L1106" s="48" t="s">
        <v>1272</v>
      </c>
      <c r="M1106" s="48" t="s">
        <v>140</v>
      </c>
      <c r="N1106" s="165"/>
      <c r="O1106" s="13"/>
      <c r="P1106" s="13"/>
      <c r="Q1106" s="13" t="s">
        <v>666</v>
      </c>
      <c r="R1106" s="13"/>
      <c r="S1106" s="48" t="s">
        <v>1183</v>
      </c>
      <c r="T1106" s="167">
        <v>0</v>
      </c>
      <c r="U1106" s="167">
        <v>0</v>
      </c>
      <c r="V1106" s="167">
        <v>0</v>
      </c>
      <c r="W1106" s="48" t="str">
        <f t="shared" si="83"/>
        <v>AC</v>
      </c>
      <c r="X1106" s="13" t="str">
        <f t="shared" si="84"/>
        <v>虚拟运营商爱施德</v>
      </c>
      <c r="Y1106" s="37" t="str">
        <f t="shared" si="85"/>
        <v>0</v>
      </c>
      <c r="Z1106" s="166"/>
    </row>
    <row r="1107" spans="1:26" ht="15" customHeight="1">
      <c r="A1107" s="48" t="s">
        <v>243</v>
      </c>
      <c r="B1107" s="48" t="s">
        <v>244</v>
      </c>
      <c r="C1107" s="48" t="s">
        <v>245</v>
      </c>
      <c r="D1107" s="48" t="s">
        <v>246</v>
      </c>
      <c r="E1107" s="48" t="s">
        <v>1237</v>
      </c>
      <c r="F1107" s="48" t="s">
        <v>1238</v>
      </c>
      <c r="G1107" s="48" t="s">
        <v>449</v>
      </c>
      <c r="H1107" s="48" t="s">
        <v>98</v>
      </c>
      <c r="I1107" s="48" t="s">
        <v>48</v>
      </c>
      <c r="J1107" s="13" t="s">
        <v>666</v>
      </c>
      <c r="K1107" s="48" t="s">
        <v>120</v>
      </c>
      <c r="L1107" s="48" t="s">
        <v>1272</v>
      </c>
      <c r="M1107" s="48" t="s">
        <v>140</v>
      </c>
      <c r="N1107" s="165"/>
      <c r="O1107" s="13"/>
      <c r="P1107" s="13"/>
      <c r="Q1107" s="13" t="s">
        <v>666</v>
      </c>
      <c r="R1107" s="13"/>
      <c r="S1107" s="48" t="s">
        <v>1183</v>
      </c>
      <c r="T1107" s="167">
        <v>0</v>
      </c>
      <c r="U1107" s="167">
        <v>0</v>
      </c>
      <c r="V1107" s="167">
        <v>0</v>
      </c>
      <c r="W1107" s="48" t="str">
        <f t="shared" si="83"/>
        <v>AC</v>
      </c>
      <c r="X1107" s="13" t="str">
        <f t="shared" si="84"/>
        <v>虚拟运营商爱施德</v>
      </c>
      <c r="Y1107" s="37" t="str">
        <f t="shared" si="85"/>
        <v>0</v>
      </c>
      <c r="Z1107" s="166"/>
    </row>
    <row r="1108" spans="1:26" ht="15" customHeight="1">
      <c r="A1108" s="48" t="s">
        <v>243</v>
      </c>
      <c r="B1108" s="48" t="s">
        <v>244</v>
      </c>
      <c r="C1108" s="48" t="s">
        <v>245</v>
      </c>
      <c r="D1108" s="48" t="s">
        <v>246</v>
      </c>
      <c r="E1108" s="48" t="s">
        <v>1239</v>
      </c>
      <c r="F1108" s="48" t="s">
        <v>1240</v>
      </c>
      <c r="G1108" s="48" t="s">
        <v>449</v>
      </c>
      <c r="H1108" s="48" t="s">
        <v>98</v>
      </c>
      <c r="I1108" s="48" t="s">
        <v>48</v>
      </c>
      <c r="J1108" s="13" t="s">
        <v>666</v>
      </c>
      <c r="K1108" s="48" t="s">
        <v>120</v>
      </c>
      <c r="L1108" s="48" t="s">
        <v>1272</v>
      </c>
      <c r="M1108" s="48" t="s">
        <v>140</v>
      </c>
      <c r="N1108" s="165"/>
      <c r="O1108" s="13"/>
      <c r="P1108" s="13"/>
      <c r="Q1108" s="13" t="s">
        <v>666</v>
      </c>
      <c r="R1108" s="13"/>
      <c r="S1108" s="48" t="s">
        <v>1183</v>
      </c>
      <c r="T1108" s="167">
        <v>0</v>
      </c>
      <c r="U1108" s="167">
        <v>0</v>
      </c>
      <c r="V1108" s="167">
        <v>0</v>
      </c>
      <c r="W1108" s="48" t="str">
        <f t="shared" si="83"/>
        <v>AC</v>
      </c>
      <c r="X1108" s="13" t="str">
        <f t="shared" si="84"/>
        <v>虚拟运营商爱施德</v>
      </c>
      <c r="Y1108" s="37" t="str">
        <f t="shared" si="85"/>
        <v>0</v>
      </c>
      <c r="Z1108" s="166"/>
    </row>
    <row r="1109" spans="1:26" ht="15" customHeight="1">
      <c r="A1109" s="48" t="s">
        <v>247</v>
      </c>
      <c r="B1109" s="48" t="s">
        <v>248</v>
      </c>
      <c r="C1109" s="48" t="s">
        <v>245</v>
      </c>
      <c r="D1109" s="48" t="s">
        <v>246</v>
      </c>
      <c r="E1109" s="48" t="s">
        <v>1237</v>
      </c>
      <c r="F1109" s="48" t="s">
        <v>1238</v>
      </c>
      <c r="G1109" s="48" t="s">
        <v>449</v>
      </c>
      <c r="H1109" s="48" t="s">
        <v>98</v>
      </c>
      <c r="I1109" s="48" t="s">
        <v>48</v>
      </c>
      <c r="J1109" s="13" t="s">
        <v>666</v>
      </c>
      <c r="K1109" s="48" t="s">
        <v>120</v>
      </c>
      <c r="L1109" s="48" t="s">
        <v>1272</v>
      </c>
      <c r="M1109" s="48" t="s">
        <v>140</v>
      </c>
      <c r="N1109" s="165"/>
      <c r="O1109" s="13"/>
      <c r="P1109" s="13"/>
      <c r="Q1109" s="13" t="s">
        <v>666</v>
      </c>
      <c r="R1109" s="13"/>
      <c r="S1109" s="48" t="s">
        <v>1183</v>
      </c>
      <c r="T1109" s="167">
        <v>0</v>
      </c>
      <c r="U1109" s="167">
        <v>0</v>
      </c>
      <c r="V1109" s="167">
        <v>0</v>
      </c>
      <c r="W1109" s="48" t="str">
        <f t="shared" si="83"/>
        <v>AC</v>
      </c>
      <c r="X1109" s="13" t="str">
        <f t="shared" si="84"/>
        <v>虚拟运营商天音</v>
      </c>
      <c r="Y1109" s="37" t="str">
        <f t="shared" si="85"/>
        <v>0</v>
      </c>
      <c r="Z1109" s="166"/>
    </row>
    <row r="1110" spans="1:26" ht="15" customHeight="1">
      <c r="A1110" s="48" t="s">
        <v>247</v>
      </c>
      <c r="B1110" s="48" t="s">
        <v>248</v>
      </c>
      <c r="C1110" s="48" t="s">
        <v>245</v>
      </c>
      <c r="D1110" s="48" t="s">
        <v>246</v>
      </c>
      <c r="E1110" s="48" t="s">
        <v>1239</v>
      </c>
      <c r="F1110" s="48" t="s">
        <v>1240</v>
      </c>
      <c r="G1110" s="48" t="s">
        <v>449</v>
      </c>
      <c r="H1110" s="48" t="s">
        <v>98</v>
      </c>
      <c r="I1110" s="48" t="s">
        <v>48</v>
      </c>
      <c r="J1110" s="13" t="s">
        <v>666</v>
      </c>
      <c r="K1110" s="48" t="s">
        <v>120</v>
      </c>
      <c r="L1110" s="48" t="s">
        <v>1272</v>
      </c>
      <c r="M1110" s="48" t="s">
        <v>140</v>
      </c>
      <c r="N1110" s="165"/>
      <c r="O1110" s="13"/>
      <c r="P1110" s="13"/>
      <c r="Q1110" s="13" t="s">
        <v>666</v>
      </c>
      <c r="R1110" s="13"/>
      <c r="S1110" s="48" t="s">
        <v>1183</v>
      </c>
      <c r="T1110" s="167">
        <v>0</v>
      </c>
      <c r="U1110" s="167">
        <v>0</v>
      </c>
      <c r="V1110" s="167">
        <v>0</v>
      </c>
      <c r="W1110" s="48" t="str">
        <f t="shared" si="83"/>
        <v>AC</v>
      </c>
      <c r="X1110" s="13" t="str">
        <f t="shared" si="84"/>
        <v>虚拟运营商天音</v>
      </c>
      <c r="Y1110" s="37" t="str">
        <f t="shared" si="85"/>
        <v>0</v>
      </c>
      <c r="Z1110" s="166"/>
    </row>
  </sheetData>
  <sortState ref="A2:Y1110">
    <sortCondition ref="N2:N1110"/>
    <sortCondition ref="O2:O1110"/>
    <sortCondition ref="P2:P1110"/>
  </sortState>
  <dataConsolidate/>
  <mergeCells count="61">
    <mergeCell ref="T733:T735"/>
    <mergeCell ref="T736:T738"/>
    <mergeCell ref="U736:U738"/>
    <mergeCell ref="V656:V665"/>
    <mergeCell ref="T700:T705"/>
    <mergeCell ref="T706:T711"/>
    <mergeCell ref="T712:T717"/>
    <mergeCell ref="T723:T732"/>
    <mergeCell ref="U723:U732"/>
    <mergeCell ref="T649:T650"/>
    <mergeCell ref="T651:T652"/>
    <mergeCell ref="T653:T655"/>
    <mergeCell ref="T656:T665"/>
    <mergeCell ref="U656:U665"/>
    <mergeCell ref="U555:U560"/>
    <mergeCell ref="V555:V560"/>
    <mergeCell ref="T583:T592"/>
    <mergeCell ref="T626:T628"/>
    <mergeCell ref="T629:T647"/>
    <mergeCell ref="U634:U641"/>
    <mergeCell ref="V634:V641"/>
    <mergeCell ref="U642:U646"/>
    <mergeCell ref="V642:V646"/>
    <mergeCell ref="T492:T501"/>
    <mergeCell ref="T502:T504"/>
    <mergeCell ref="T512:T531"/>
    <mergeCell ref="T543:T544"/>
    <mergeCell ref="T555:T560"/>
    <mergeCell ref="T435:T437"/>
    <mergeCell ref="T462:T463"/>
    <mergeCell ref="T471:T475"/>
    <mergeCell ref="T477:T481"/>
    <mergeCell ref="T488:T489"/>
    <mergeCell ref="T404:T408"/>
    <mergeCell ref="U404:U408"/>
    <mergeCell ref="V404:V408"/>
    <mergeCell ref="T428:T430"/>
    <mergeCell ref="T431:T434"/>
    <mergeCell ref="T336:T349"/>
    <mergeCell ref="U336:U343"/>
    <mergeCell ref="T364:T378"/>
    <mergeCell ref="V393:V401"/>
    <mergeCell ref="V379:V391"/>
    <mergeCell ref="T307:T335"/>
    <mergeCell ref="U142:U159"/>
    <mergeCell ref="U160:U174"/>
    <mergeCell ref="V160:V174"/>
    <mergeCell ref="V189:V195"/>
    <mergeCell ref="U255:U306"/>
    <mergeCell ref="U307:U335"/>
    <mergeCell ref="T160:T174"/>
    <mergeCell ref="T201:T223"/>
    <mergeCell ref="T224:T231"/>
    <mergeCell ref="T233:T238"/>
    <mergeCell ref="T239:T254"/>
    <mergeCell ref="T255:T306"/>
    <mergeCell ref="T55:T65"/>
    <mergeCell ref="T66:T79"/>
    <mergeCell ref="T80:T126"/>
    <mergeCell ref="T127:T131"/>
    <mergeCell ref="T133:T139"/>
  </mergeCells>
  <phoneticPr fontId="2" type="noConversion"/>
  <dataValidations count="3">
    <dataValidation type="list" allowBlank="1" showInputMessage="1" showErrorMessage="1" sqref="I745:J752 I761:I921 Q794:Q1110 N320 I943:J943 J38 I1:I734 J305:J309 Q1:Q48 J370 J380 J384 J399 J405 J412 J417 J426 J433 J436 J440 J448 J455:J457 J462 J468 J473:J474 J476 J482 J486:J487 J492 N328:N330 N341:N342 N347:N350 N356:N360 N364:N367 Q51:Q52 J322:J327 I944:I1110 Q791 J311:J315 I923:I942 J732:J734 J688:J696 I743:J743 I742 Q269:Q275 Q277:Q278 Q280 Q282 Q284:Q285 Q288:Q289 Q291:Q303 Q305:Q744 Q753:Q775">
      <formula1>"是,否"</formula1>
    </dataValidation>
    <dataValidation type="list" allowBlank="1" showInputMessage="1" showErrorMessage="1" sqref="M262:M362 M777:M1110 M253:M260 M243:M251 M241 M230:M235 M368:M734 M1:M228 M743 M761:M775">
      <formula1>"思特奇,局方,开源,自编shell"</formula1>
    </dataValidation>
    <dataValidation type="list" allowBlank="1" showInputMessage="1" showErrorMessage="1" sqref="K262:K362 K777:K1110 K253:K260 K243:K251 K241 K230:K235 K368:K403 K405:K734 K1:K228 K743 K761:K775">
      <formula1>"测试环境,生产环境,测试和生产环境"</formula1>
    </dataValidation>
  </dataValidations>
  <hyperlinks>
    <hyperlink ref="O560" r:id="rId1"/>
    <hyperlink ref="P560" r:id="rId2"/>
    <hyperlink ref="N560" r:id="rId3"/>
    <hyperlink ref="N413" r:id="rId4"/>
    <hyperlink ref="O559" r:id="rId5"/>
    <hyperlink ref="P559" r:id="rId6"/>
    <hyperlink ref="N559" r:id="rId7"/>
    <hyperlink ref="O555" r:id="rId8"/>
    <hyperlink ref="P555" r:id="rId9"/>
    <hyperlink ref="O556" r:id="rId10"/>
    <hyperlink ref="P556" r:id="rId11"/>
    <hyperlink ref="O557" r:id="rId12"/>
    <hyperlink ref="P557" r:id="rId13"/>
    <hyperlink ref="O558" r:id="rId14"/>
    <hyperlink ref="P558" r:id="rId15"/>
    <hyperlink ref="P923" r:id="rId16"/>
    <hyperlink ref="P924" r:id="rId17"/>
    <hyperlink ref="P925" r:id="rId18"/>
    <hyperlink ref="P926" r:id="rId19"/>
    <hyperlink ref="P927" r:id="rId20"/>
    <hyperlink ref="P928" r:id="rId21"/>
    <hyperlink ref="P929" r:id="rId22"/>
    <hyperlink ref="P930" r:id="rId23"/>
    <hyperlink ref="P931" r:id="rId24"/>
    <hyperlink ref="P932" r:id="rId25"/>
    <hyperlink ref="N741" r:id="rId26"/>
    <hyperlink ref="O741" r:id="rId27"/>
    <hyperlink ref="P741" r:id="rId28"/>
    <hyperlink ref="N415" r:id="rId29"/>
    <hyperlink ref="O415" r:id="rId30"/>
    <hyperlink ref="P415" r:id="rId31"/>
    <hyperlink ref="N450" r:id="rId32"/>
    <hyperlink ref="O450" r:id="rId33"/>
    <hyperlink ref="P450" r:id="rId34"/>
    <hyperlink ref="O916" r:id="rId35"/>
    <hyperlink ref="N555" r:id="rId36"/>
    <hyperlink ref="N606" r:id="rId37"/>
    <hyperlink ref="P606" r:id="rId38"/>
    <hyperlink ref="N445" r:id="rId39"/>
    <hyperlink ref="N599" r:id="rId40"/>
    <hyperlink ref="O599" r:id="rId41"/>
    <hyperlink ref="P599" r:id="rId42"/>
    <hyperlink ref="N594" r:id="rId43"/>
    <hyperlink ref="O594" r:id="rId44"/>
    <hyperlink ref="P594" r:id="rId45"/>
    <hyperlink ref="N610" r:id="rId46"/>
    <hyperlink ref="O583" r:id="rId47"/>
    <hyperlink ref="P583" r:id="rId48"/>
    <hyperlink ref="O610" r:id="rId49"/>
    <hyperlink ref="P610" r:id="rId50"/>
    <hyperlink ref="N584" r:id="rId51"/>
    <hyperlink ref="O584" r:id="rId52"/>
    <hyperlink ref="P584" r:id="rId53"/>
    <hyperlink ref="O11" r:id="rId54"/>
    <hyperlink ref="P11" r:id="rId55"/>
    <hyperlink ref="N595" r:id="rId56"/>
    <hyperlink ref="O595" r:id="rId57"/>
    <hyperlink ref="P595" r:id="rId58"/>
    <hyperlink ref="N600" r:id="rId59"/>
    <hyperlink ref="N585" r:id="rId60"/>
    <hyperlink ref="O600" r:id="rId61"/>
    <hyperlink ref="P600" r:id="rId62"/>
    <hyperlink ref="O585" r:id="rId63"/>
    <hyperlink ref="P585" r:id="rId64"/>
    <hyperlink ref="N586" r:id="rId65"/>
    <hyperlink ref="N611" r:id="rId66"/>
    <hyperlink ref="O611" r:id="rId67"/>
    <hyperlink ref="P611" r:id="rId68"/>
    <hyperlink ref="O12" r:id="rId69"/>
    <hyperlink ref="P12" r:id="rId70"/>
    <hyperlink ref="O586" r:id="rId71"/>
    <hyperlink ref="P586" r:id="rId72"/>
    <hyperlink ref="N587" r:id="rId73"/>
    <hyperlink ref="O587" r:id="rId74"/>
    <hyperlink ref="P587" r:id="rId75"/>
    <hyperlink ref="N601" r:id="rId76"/>
    <hyperlink ref="O601" r:id="rId77"/>
    <hyperlink ref="P601" r:id="rId78"/>
    <hyperlink ref="O917" r:id="rId79"/>
    <hyperlink ref="P917" r:id="rId80"/>
    <hyperlink ref="N596" r:id="rId81"/>
    <hyperlink ref="O596" r:id="rId82"/>
    <hyperlink ref="P596" r:id="rId83"/>
    <hyperlink ref="N607" r:id="rId84"/>
    <hyperlink ref="O607" r:id="rId85"/>
    <hyperlink ref="P607" r:id="rId86"/>
    <hyperlink ref="N588" r:id="rId87"/>
    <hyperlink ref="O588" r:id="rId88"/>
    <hyperlink ref="P588" r:id="rId89"/>
    <hyperlink ref="O13" r:id="rId90"/>
    <hyperlink ref="P13" r:id="rId91"/>
    <hyperlink ref="N593" r:id="rId92"/>
    <hyperlink ref="O593" r:id="rId93"/>
    <hyperlink ref="P593" r:id="rId94"/>
    <hyperlink ref="N609" r:id="rId95"/>
    <hyperlink ref="N604" r:id="rId96"/>
    <hyperlink ref="N582" r:id="rId97"/>
    <hyperlink ref="N616" r:id="rId98"/>
    <hyperlink ref="N608" r:id="rId99"/>
    <hyperlink ref="N438" r:id="rId100"/>
    <hyperlink ref="N430" r:id="rId101"/>
    <hyperlink ref="O430" r:id="rId102"/>
    <hyperlink ref="P430" r:id="rId103"/>
    <hyperlink ref="N446" r:id="rId104"/>
    <hyperlink ref="N447" r:id="rId105"/>
    <hyperlink ref="N602" r:id="rId106"/>
    <hyperlink ref="N589" r:id="rId107"/>
    <hyperlink ref="O589" r:id="rId108"/>
    <hyperlink ref="P589" r:id="rId109"/>
    <hyperlink ref="O602" r:id="rId110"/>
    <hyperlink ref="P602" r:id="rId111"/>
    <hyperlink ref="N597" r:id="rId112"/>
    <hyperlink ref="O597" r:id="rId113"/>
    <hyperlink ref="P597" r:id="rId114"/>
    <hyperlink ref="N612" r:id="rId115"/>
    <hyperlink ref="O612" r:id="rId116"/>
    <hyperlink ref="P612" r:id="rId117"/>
    <hyperlink ref="N590" r:id="rId118"/>
    <hyperlink ref="O590" r:id="rId119"/>
    <hyperlink ref="P590" r:id="rId120"/>
    <hyperlink ref="O14" r:id="rId121"/>
    <hyperlink ref="P14" r:id="rId122"/>
    <hyperlink ref="N603" r:id="rId123"/>
    <hyperlink ref="N591" r:id="rId124"/>
    <hyperlink ref="O591" r:id="rId125"/>
    <hyperlink ref="P591" r:id="rId126"/>
    <hyperlink ref="O603" r:id="rId127"/>
    <hyperlink ref="P603" r:id="rId128"/>
    <hyperlink ref="N613" r:id="rId129"/>
    <hyperlink ref="N615" r:id="rId130"/>
    <hyperlink ref="O613" r:id="rId131"/>
    <hyperlink ref="P613" r:id="rId132"/>
    <hyperlink ref="O615" r:id="rId133"/>
    <hyperlink ref="P615" r:id="rId134"/>
    <hyperlink ref="N592" r:id="rId135"/>
    <hyperlink ref="O592" r:id="rId136"/>
    <hyperlink ref="P592" r:id="rId137"/>
    <hyperlink ref="O15" r:id="rId138"/>
    <hyperlink ref="P15" r:id="rId139"/>
    <hyperlink ref="P428" r:id="rId140"/>
    <hyperlink ref="O428" r:id="rId141"/>
    <hyperlink ref="N428" r:id="rId142"/>
    <hyperlink ref="N429" r:id="rId143"/>
    <hyperlink ref="O429" r:id="rId144"/>
    <hyperlink ref="P429" r:id="rId145"/>
    <hyperlink ref="N598" r:id="rId146"/>
    <hyperlink ref="N605" r:id="rId147"/>
    <hyperlink ref="N614" r:id="rId148"/>
    <hyperlink ref="N556" r:id="rId149"/>
    <hyperlink ref="N557" r:id="rId150"/>
    <hyperlink ref="N558" r:id="rId151"/>
    <hyperlink ref="N449" r:id="rId152"/>
    <hyperlink ref="N440" r:id="rId153"/>
    <hyperlink ref="N448" r:id="rId154"/>
    <hyperlink ref="N414" r:id="rId155"/>
    <hyperlink ref="N573" r:id="rId156"/>
    <hyperlink ref="P681" r:id="rId157"/>
    <hyperlink ref="N681" r:id="rId158"/>
    <hyperlink ref="N683" r:id="rId159"/>
    <hyperlink ref="P682" r:id="rId160"/>
    <hyperlink ref="N682" r:id="rId161"/>
    <hyperlink ref="N678" r:id="rId162"/>
    <hyperlink ref="P678" r:id="rId163"/>
    <hyperlink ref="P683" r:id="rId164"/>
    <hyperlink ref="P677" r:id="rId165"/>
    <hyperlink ref="N677" r:id="rId166"/>
    <hyperlink ref="N680" r:id="rId167"/>
    <hyperlink ref="P680" r:id="rId168"/>
    <hyperlink ref="N679" r:id="rId169"/>
    <hyperlink ref="P679" r:id="rId170"/>
    <hyperlink ref="N54" r:id="rId171"/>
    <hyperlink ref="N667" r:id="rId172"/>
    <hyperlink ref="N572" r:id="rId173"/>
    <hyperlink ref="N553" r:id="rId174"/>
    <hyperlink ref="N685" r:id="rId175"/>
    <hyperlink ref="N686" r:id="rId176"/>
    <hyperlink ref="O686" r:id="rId177"/>
    <hyperlink ref="P686" r:id="rId178"/>
    <hyperlink ref="P687" r:id="rId179"/>
    <hyperlink ref="N670" r:id="rId180"/>
    <hyperlink ref="P691" r:id="rId181"/>
    <hyperlink ref="N691" r:id="rId182"/>
    <hyperlink ref="N690" r:id="rId183"/>
    <hyperlink ref="N692" r:id="rId184"/>
    <hyperlink ref="P692" r:id="rId185"/>
    <hyperlink ref="N574" r:id="rId186"/>
    <hyperlink ref="N693" r:id="rId187"/>
    <hyperlink ref="P693" r:id="rId188"/>
    <hyperlink ref="N695" r:id="rId189"/>
    <hyperlink ref="N684" r:id="rId190"/>
    <hyperlink ref="P684" r:id="rId191"/>
    <hyperlink ref="N694" r:id="rId192"/>
    <hyperlink ref="P694" r:id="rId193"/>
    <hyperlink ref="N577" r:id="rId194"/>
    <hyperlink ref="N578" r:id="rId195"/>
    <hyperlink ref="N575" r:id="rId196"/>
    <hyperlink ref="N554" r:id="rId197"/>
    <hyperlink ref="N618" r:id="rId198"/>
    <hyperlink ref="O618" r:id="rId199"/>
    <hyperlink ref="P618" r:id="rId200"/>
    <hyperlink ref="N699" r:id="rId201"/>
    <hyperlink ref="N696" r:id="rId202"/>
    <hyperlink ref="O696" r:id="rId203"/>
    <hyperlink ref="P696" r:id="rId204"/>
    <hyperlink ref="N697" r:id="rId205"/>
    <hyperlink ref="O697" r:id="rId206"/>
    <hyperlink ref="P697" r:id="rId207"/>
    <hyperlink ref="N671" r:id="rId208"/>
    <hyperlink ref="N676" r:id="rId209"/>
    <hyperlink ref="O676" r:id="rId210"/>
    <hyperlink ref="P676" r:id="rId211"/>
    <hyperlink ref="N562" r:id="rId212"/>
    <hyperlink ref="N563" r:id="rId213"/>
    <hyperlink ref="O674" r:id="rId214"/>
    <hyperlink ref="N672" r:id="rId215"/>
    <hyperlink ref="N675" r:id="rId216"/>
    <hyperlink ref="O675" r:id="rId217"/>
    <hyperlink ref="P675" r:id="rId218"/>
    <hyperlink ref="N579" r:id="rId219"/>
    <hyperlink ref="N723" r:id="rId220"/>
    <hyperlink ref="O723" r:id="rId221"/>
    <hyperlink ref="P723" r:id="rId222"/>
    <hyperlink ref="N718" r:id="rId223"/>
    <hyperlink ref="O718" r:id="rId224"/>
    <hyperlink ref="P718" r:id="rId225"/>
    <hyperlink ref="N724" r:id="rId226"/>
    <hyperlink ref="O724" r:id="rId227"/>
    <hyperlink ref="P724" r:id="rId228"/>
    <hyperlink ref="N700" r:id="rId229"/>
    <hyperlink ref="N706" r:id="rId230"/>
    <hyperlink ref="O706" r:id="rId231"/>
    <hyperlink ref="P706" r:id="rId232"/>
    <hyperlink ref="N725" r:id="rId233"/>
    <hyperlink ref="O725" r:id="rId234"/>
    <hyperlink ref="P725" r:id="rId235"/>
    <hyperlink ref="N707" r:id="rId236"/>
    <hyperlink ref="O707" r:id="rId237"/>
    <hyperlink ref="P707" r:id="rId238"/>
    <hyperlink ref="N726" r:id="rId239"/>
    <hyperlink ref="O726" r:id="rId240"/>
    <hyperlink ref="P726" r:id="rId241"/>
    <hyperlink ref="N736" r:id="rId242"/>
    <hyperlink ref="O736" r:id="rId243"/>
    <hyperlink ref="P736" r:id="rId244"/>
    <hyperlink ref="P904" r:id="rId245"/>
    <hyperlink ref="O904" r:id="rId246"/>
    <hyperlink ref="O905" r:id="rId247"/>
    <hyperlink ref="P905" r:id="rId248"/>
    <hyperlink ref="N709" r:id="rId249"/>
    <hyperlink ref="O709" r:id="rId250"/>
    <hyperlink ref="P709" r:id="rId251"/>
    <hyperlink ref="N720" r:id="rId252"/>
    <hyperlink ref="O720" r:id="rId253"/>
    <hyperlink ref="P720" r:id="rId254"/>
    <hyperlink ref="N733" r:id="rId255"/>
    <hyperlink ref="O733" r:id="rId256"/>
    <hyperlink ref="P733" r:id="rId257"/>
    <hyperlink ref="N738" r:id="rId258"/>
    <hyperlink ref="O738" r:id="rId259"/>
    <hyperlink ref="P738" r:id="rId260"/>
    <hyperlink ref="N710" r:id="rId261"/>
    <hyperlink ref="O710" r:id="rId262"/>
    <hyperlink ref="P710" r:id="rId263"/>
    <hyperlink ref="N721" r:id="rId264"/>
    <hyperlink ref="O721" r:id="rId265"/>
    <hyperlink ref="P721" r:id="rId266"/>
    <hyperlink ref="N728" r:id="rId267"/>
    <hyperlink ref="O728" r:id="rId268"/>
    <hyperlink ref="P728" r:id="rId269"/>
    <hyperlink ref="O910" r:id="rId270"/>
    <hyperlink ref="P910" r:id="rId271"/>
    <hyperlink ref="O911" r:id="rId272"/>
    <hyperlink ref="P911" r:id="rId273"/>
    <hyperlink ref="N729" r:id="rId274"/>
    <hyperlink ref="O729" r:id="rId275"/>
    <hyperlink ref="P729" r:id="rId276"/>
    <hyperlink ref="N730" r:id="rId277"/>
    <hyperlink ref="O730" r:id="rId278"/>
    <hyperlink ref="P730" r:id="rId279"/>
    <hyperlink ref="N734" r:id="rId280"/>
    <hyperlink ref="O734" r:id="rId281"/>
    <hyperlink ref="P734" r:id="rId282"/>
    <hyperlink ref="O906" r:id="rId283"/>
    <hyperlink ref="P906" r:id="rId284"/>
    <hyperlink ref="O895" r:id="rId285"/>
    <hyperlink ref="P895" r:id="rId286"/>
    <hyperlink ref="N711" r:id="rId287"/>
    <hyperlink ref="O711" r:id="rId288"/>
    <hyperlink ref="P711" r:id="rId289"/>
    <hyperlink ref="N722" r:id="rId290"/>
    <hyperlink ref="O722" r:id="rId291"/>
    <hyperlink ref="P722" r:id="rId292"/>
    <hyperlink ref="N731" r:id="rId293"/>
    <hyperlink ref="O731" r:id="rId294"/>
    <hyperlink ref="P731" r:id="rId295"/>
    <hyperlink ref="P915" r:id="rId296"/>
    <hyperlink ref="P913" r:id="rId297"/>
    <hyperlink ref="O907" r:id="rId298"/>
    <hyperlink ref="P907" r:id="rId299"/>
    <hyperlink ref="N735" r:id="rId300"/>
    <hyperlink ref="O735" r:id="rId301"/>
    <hyperlink ref="P735" r:id="rId302"/>
    <hyperlink ref="N732" r:id="rId303"/>
    <hyperlink ref="O732" r:id="rId304"/>
    <hyperlink ref="P732" r:id="rId305"/>
    <hyperlink ref="O901" r:id="rId306"/>
    <hyperlink ref="P901" r:id="rId307"/>
    <hyperlink ref="O908" r:id="rId308"/>
    <hyperlink ref="P908" r:id="rId309"/>
    <hyperlink ref="O902" r:id="rId310"/>
    <hyperlink ref="P902" r:id="rId311"/>
    <hyperlink ref="O909" r:id="rId312"/>
    <hyperlink ref="P909" r:id="rId313"/>
    <hyperlink ref="O708" r:id="rId314"/>
    <hyperlink ref="P708" r:id="rId315"/>
    <hyperlink ref="N708" r:id="rId316"/>
    <hyperlink ref="N719" r:id="rId317"/>
    <hyperlink ref="O719" r:id="rId318"/>
    <hyperlink ref="P719" r:id="rId319"/>
    <hyperlink ref="N727" r:id="rId320"/>
    <hyperlink ref="O727" r:id="rId321"/>
    <hyperlink ref="P727" r:id="rId322"/>
    <hyperlink ref="N737" r:id="rId323"/>
    <hyperlink ref="O737" r:id="rId324"/>
    <hyperlink ref="P737" r:id="rId325"/>
    <hyperlink ref="N55" r:id="rId326"/>
    <hyperlink ref="N127" r:id="rId327"/>
    <hyperlink ref="N56" r:id="rId328"/>
    <hyperlink ref="N57" r:id="rId329"/>
    <hyperlink ref="N58" r:id="rId330"/>
    <hyperlink ref="N132" r:id="rId331"/>
    <hyperlink ref="N59" r:id="rId332"/>
    <hyperlink ref="N60" r:id="rId333"/>
    <hyperlink ref="N61" r:id="rId334"/>
    <hyperlink ref="N128" r:id="rId335"/>
    <hyperlink ref="N62" r:id="rId336"/>
    <hyperlink ref="N129" r:id="rId337"/>
    <hyperlink ref="N63" r:id="rId338"/>
    <hyperlink ref="N130" r:id="rId339"/>
    <hyperlink ref="N64" r:id="rId340"/>
    <hyperlink ref="N65" r:id="rId341"/>
    <hyperlink ref="N131" r:id="rId342"/>
    <hyperlink ref="N197" r:id="rId343"/>
    <hyperlink ref="O197" r:id="rId344"/>
    <hyperlink ref="P197" r:id="rId345"/>
    <hyperlink ref="P196" r:id="rId346"/>
    <hyperlink ref="O196" r:id="rId347"/>
    <hyperlink ref="N196" r:id="rId348"/>
    <hyperlink ref="P198" r:id="rId349"/>
    <hyperlink ref="O198" r:id="rId350"/>
    <hyperlink ref="N198" r:id="rId351"/>
    <hyperlink ref="N200" r:id="rId352"/>
    <hyperlink ref="O200" r:id="rId353"/>
    <hyperlink ref="O199" r:id="rId354"/>
    <hyperlink ref="P199" r:id="rId355"/>
    <hyperlink ref="P200" r:id="rId356"/>
    <hyperlink ref="P379" r:id="rId357"/>
    <hyperlink ref="N162" r:id="rId358"/>
    <hyperlink ref="N172" r:id="rId359"/>
    <hyperlink ref="N173" r:id="rId360"/>
    <hyperlink ref="N160" r:id="rId361"/>
    <hyperlink ref="N161" r:id="rId362"/>
    <hyperlink ref="N322" r:id="rId363"/>
    <hyperlink ref="N317" r:id="rId364"/>
    <hyperlink ref="N364" r:id="rId365"/>
    <hyperlink ref="N613:N625" r:id="rId366" display="http://172.16.9.106:9001/svn/BILLING_SXTelecom_iBSS v1.0.3 2015NR/开发库"/>
    <hyperlink ref="O239" r:id="rId367"/>
    <hyperlink ref="O242" r:id="rId368"/>
    <hyperlink ref="O241" r:id="rId369"/>
    <hyperlink ref="O240" r:id="rId370"/>
    <hyperlink ref="O244" r:id="rId371"/>
    <hyperlink ref="O246" r:id="rId372"/>
    <hyperlink ref="O248" r:id="rId373"/>
    <hyperlink ref="O250" r:id="rId374"/>
    <hyperlink ref="O253" r:id="rId375"/>
    <hyperlink ref="O252" r:id="rId376"/>
    <hyperlink ref="O251" r:id="rId377"/>
    <hyperlink ref="N239" r:id="rId378"/>
    <hyperlink ref="N174" r:id="rId379"/>
    <hyperlink ref="O254" r:id="rId380"/>
    <hyperlink ref="N306" r:id="rId381" display="http://172.16.9.106:9001/svn/BILLING_SXTelecom_iBSS v1.0.3 2015NR/开发库"/>
    <hyperlink ref="N377" r:id="rId382"/>
    <hyperlink ref="N142" r:id="rId383"/>
    <hyperlink ref="N143" r:id="rId384"/>
    <hyperlink ref="N146" r:id="rId385"/>
    <hyperlink ref="N147" r:id="rId386"/>
    <hyperlink ref="N148" r:id="rId387"/>
    <hyperlink ref="N149" r:id="rId388"/>
    <hyperlink ref="N150" r:id="rId389"/>
    <hyperlink ref="N151" r:id="rId390"/>
    <hyperlink ref="N152" r:id="rId391"/>
    <hyperlink ref="N153" r:id="rId392"/>
    <hyperlink ref="N154" r:id="rId393"/>
    <hyperlink ref="N155" r:id="rId394"/>
    <hyperlink ref="N156" r:id="rId395"/>
    <hyperlink ref="N157" r:id="rId396"/>
    <hyperlink ref="O142" r:id="rId397"/>
    <hyperlink ref="O143" r:id="rId398"/>
    <hyperlink ref="P142" r:id="rId399"/>
    <hyperlink ref="P143" r:id="rId400"/>
    <hyperlink ref="P146" r:id="rId401"/>
    <hyperlink ref="P147" r:id="rId402"/>
    <hyperlink ref="P148" r:id="rId403"/>
    <hyperlink ref="P149" r:id="rId404"/>
    <hyperlink ref="P150" r:id="rId405"/>
    <hyperlink ref="P151" r:id="rId406"/>
    <hyperlink ref="P152" r:id="rId407"/>
    <hyperlink ref="P153" r:id="rId408"/>
    <hyperlink ref="P154" r:id="rId409"/>
    <hyperlink ref="P155" r:id="rId410"/>
    <hyperlink ref="P156" r:id="rId411"/>
    <hyperlink ref="P157" r:id="rId412"/>
    <hyperlink ref="N158" r:id="rId413"/>
    <hyperlink ref="P158" r:id="rId414"/>
    <hyperlink ref="N159" r:id="rId415"/>
    <hyperlink ref="P159" r:id="rId416"/>
    <hyperlink ref="N144" r:id="rId417"/>
    <hyperlink ref="O144" r:id="rId418"/>
    <hyperlink ref="P144" r:id="rId419"/>
    <hyperlink ref="N145" r:id="rId420"/>
    <hyperlink ref="O145" r:id="rId421"/>
    <hyperlink ref="P145" r:id="rId422"/>
    <hyperlink ref="N402" r:id="rId423"/>
    <hyperlink ref="N630" r:id="rId424"/>
    <hyperlink ref="N631" r:id="rId425"/>
    <hyperlink ref="N633" r:id="rId426"/>
    <hyperlink ref="N647" r:id="rId427"/>
    <hyperlink ref="N632" r:id="rId428"/>
    <hyperlink ref="N648" r:id="rId429"/>
  </hyperlinks>
  <pageMargins left="0.7" right="0.7" top="0.75" bottom="0.75" header="0.3" footer="0.3"/>
  <pageSetup paperSize="9" orientation="portrait" r:id="rId430"/>
  <legacyDrawing r:id="rId43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306"/>
  <sheetViews>
    <sheetView topLeftCell="Q76" workbookViewId="0">
      <selection activeCell="AA98" sqref="AA98"/>
    </sheetView>
  </sheetViews>
  <sheetFormatPr defaultRowHeight="13.5"/>
  <cols>
    <col min="1" max="1" width="23.375" customWidth="1"/>
    <col min="14" max="14" width="58.875" customWidth="1"/>
    <col min="15" max="15" width="11.375" customWidth="1"/>
    <col min="16" max="16" width="17.875" customWidth="1"/>
    <col min="21" max="21" width="9.625" customWidth="1"/>
    <col min="22" max="24" width="13.5" customWidth="1"/>
    <col min="31" max="31" width="13.375" customWidth="1"/>
    <col min="32" max="32" width="5.75" customWidth="1"/>
    <col min="33" max="33" width="12.125" customWidth="1"/>
    <col min="34" max="35" width="13.375" bestFit="1" customWidth="1"/>
    <col min="36" max="37" width="11.625" customWidth="1"/>
    <col min="38" max="38" width="14" style="65" customWidth="1"/>
  </cols>
  <sheetData>
    <row r="1" spans="1:38" ht="12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2" t="s">
        <v>26</v>
      </c>
      <c r="I1" s="3" t="s">
        <v>27</v>
      </c>
      <c r="J1" s="4" t="s">
        <v>28</v>
      </c>
      <c r="K1" s="4" t="s">
        <v>29</v>
      </c>
      <c r="L1" s="5" t="s">
        <v>30</v>
      </c>
      <c r="M1" s="5" t="s">
        <v>31</v>
      </c>
      <c r="N1" s="4" t="s">
        <v>32</v>
      </c>
      <c r="O1" s="4" t="s">
        <v>33</v>
      </c>
      <c r="P1" s="4" t="s">
        <v>34</v>
      </c>
      <c r="Q1" s="6" t="s">
        <v>35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/>
      <c r="Y1" t="s">
        <v>483</v>
      </c>
    </row>
    <row r="2" spans="1:38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39</v>
      </c>
      <c r="G2" s="7" t="s">
        <v>6</v>
      </c>
      <c r="H2" s="8" t="s">
        <v>41</v>
      </c>
      <c r="I2" s="7" t="s">
        <v>42</v>
      </c>
      <c r="J2" s="7" t="s">
        <v>42</v>
      </c>
      <c r="K2" s="9" t="s">
        <v>43</v>
      </c>
      <c r="L2" s="9" t="s">
        <v>44</v>
      </c>
      <c r="M2" s="9" t="s">
        <v>17</v>
      </c>
      <c r="N2" s="77" t="s">
        <v>45</v>
      </c>
      <c r="O2" s="77" t="s">
        <v>46</v>
      </c>
      <c r="P2" s="77" t="s">
        <v>47</v>
      </c>
      <c r="Q2" s="10" t="s">
        <v>48</v>
      </c>
      <c r="R2" s="11"/>
      <c r="S2" s="74" t="s">
        <v>472</v>
      </c>
      <c r="T2" s="220">
        <v>83</v>
      </c>
      <c r="U2" s="221">
        <v>6</v>
      </c>
      <c r="V2" s="220">
        <v>5</v>
      </c>
      <c r="W2" s="74" t="str">
        <f>IFERROR(IF(G2="CRM_CUI",G2,(IF(G2="CRM_CMI",G2,MID(G2,1,FIND("_",G2)-1)))),G2)</f>
        <v>CRM_CUI</v>
      </c>
      <c r="X2" t="str">
        <f>MID(A2,5,LEN(A2)-4)</f>
        <v>安徽联通</v>
      </c>
    </row>
    <row r="3" spans="1:38" ht="14.25">
      <c r="A3" s="7" t="s">
        <v>36</v>
      </c>
      <c r="B3" s="7" t="s">
        <v>37</v>
      </c>
      <c r="C3" s="7" t="s">
        <v>38</v>
      </c>
      <c r="D3" s="7" t="s">
        <v>39</v>
      </c>
      <c r="E3" s="7" t="s">
        <v>49</v>
      </c>
      <c r="F3" s="7" t="s">
        <v>39</v>
      </c>
      <c r="G3" s="7" t="s">
        <v>6</v>
      </c>
      <c r="H3" s="8" t="s">
        <v>41</v>
      </c>
      <c r="I3" s="7" t="s">
        <v>48</v>
      </c>
      <c r="J3" s="7" t="s">
        <v>42</v>
      </c>
      <c r="K3" s="9" t="s">
        <v>50</v>
      </c>
      <c r="L3" s="9" t="s">
        <v>51</v>
      </c>
      <c r="M3" s="9" t="s">
        <v>52</v>
      </c>
      <c r="N3" s="77" t="s">
        <v>473</v>
      </c>
      <c r="O3" s="77" t="s">
        <v>46</v>
      </c>
      <c r="P3" s="77" t="s">
        <v>47</v>
      </c>
      <c r="Q3" s="10" t="s">
        <v>48</v>
      </c>
      <c r="S3" s="74" t="s">
        <v>472</v>
      </c>
      <c r="T3" s="220"/>
      <c r="U3" s="221"/>
      <c r="V3" s="220"/>
      <c r="W3" s="74" t="str">
        <f t="shared" ref="W3:W66" si="0">IFERROR(IF(G3="CRM_CUI",G3,(IF(G3="CRM_CMI",G3,MID(G3,1,FIND("_",G3)-1)))),G3)</f>
        <v>CRM_CUI</v>
      </c>
      <c r="X3" t="str">
        <f t="shared" ref="X3:X66" si="1">MID(A3,5,LEN(A3)-4)</f>
        <v>安徽联通</v>
      </c>
      <c r="AE3" s="13"/>
      <c r="AF3" s="13"/>
      <c r="AG3" s="83" t="s">
        <v>490</v>
      </c>
      <c r="AH3" s="83" t="s">
        <v>491</v>
      </c>
      <c r="AI3" s="83" t="s">
        <v>492</v>
      </c>
      <c r="AJ3" s="83" t="s">
        <v>493</v>
      </c>
      <c r="AK3" s="83" t="s">
        <v>507</v>
      </c>
      <c r="AL3" s="85" t="s">
        <v>132</v>
      </c>
    </row>
    <row r="4" spans="1:38" ht="14.25">
      <c r="A4" s="8" t="s">
        <v>36</v>
      </c>
      <c r="B4" s="8" t="s">
        <v>37</v>
      </c>
      <c r="C4" s="8" t="s">
        <v>38</v>
      </c>
      <c r="D4" s="8" t="s">
        <v>39</v>
      </c>
      <c r="E4" s="8" t="s">
        <v>53</v>
      </c>
      <c r="F4" s="8" t="s">
        <v>54</v>
      </c>
      <c r="G4" s="8" t="s">
        <v>6</v>
      </c>
      <c r="H4" s="8" t="s">
        <v>41</v>
      </c>
      <c r="I4" s="8" t="s">
        <v>42</v>
      </c>
      <c r="J4" s="8" t="s">
        <v>42</v>
      </c>
      <c r="K4" s="9" t="s">
        <v>43</v>
      </c>
      <c r="L4" s="9" t="s">
        <v>44</v>
      </c>
      <c r="M4" s="9" t="s">
        <v>17</v>
      </c>
      <c r="N4" s="77" t="s">
        <v>473</v>
      </c>
      <c r="O4" s="77" t="s">
        <v>46</v>
      </c>
      <c r="P4" s="77" t="s">
        <v>47</v>
      </c>
      <c r="Q4" s="10" t="s">
        <v>48</v>
      </c>
      <c r="S4" s="74" t="s">
        <v>472</v>
      </c>
      <c r="T4" s="220"/>
      <c r="U4" s="221"/>
      <c r="V4" s="220"/>
      <c r="W4" s="74" t="str">
        <f t="shared" si="0"/>
        <v>CRM_CUI</v>
      </c>
      <c r="X4" t="str">
        <f t="shared" si="1"/>
        <v>安徽联通</v>
      </c>
      <c r="Y4" s="61" t="s">
        <v>455</v>
      </c>
      <c r="Z4" s="61" t="s">
        <v>456</v>
      </c>
      <c r="AA4" s="76" t="s">
        <v>457</v>
      </c>
      <c r="AB4" s="76" t="s">
        <v>458</v>
      </c>
      <c r="AC4" s="76" t="s">
        <v>459</v>
      </c>
      <c r="AE4" s="48" t="s">
        <v>263</v>
      </c>
      <c r="AF4" s="48" t="s">
        <v>265</v>
      </c>
      <c r="AG4" s="13">
        <f t="shared" ref="AG4:AG67" si="2">SUMIFS(T:T,X:X,AE4&amp;"*",W:W,AF4)</f>
        <v>0</v>
      </c>
      <c r="AH4" s="13">
        <f t="shared" ref="AH4:AH67" si="3">SUMIFS(U:U,X:X,AE4&amp;"*",W:W,AF4)</f>
        <v>0</v>
      </c>
      <c r="AI4" s="13">
        <f t="shared" ref="AI4:AI67" si="4">SUMIFS(V:V,X:X,AE4&amp;"*",W:W,AF4)</f>
        <v>0</v>
      </c>
      <c r="AJ4" s="13">
        <v>0</v>
      </c>
      <c r="AK4" s="13">
        <v>0</v>
      </c>
      <c r="AL4" s="38" t="str">
        <f>IF(AJ4=0,"-",IF(AI4=0,0,IF(AI4&lt;AK4,0,IF(AH4/AJ4&lt;0.5,0,IF(AG4/AJ4&lt;0.5,0,5)))))</f>
        <v>-</v>
      </c>
    </row>
    <row r="5" spans="1:38">
      <c r="A5" s="8" t="s">
        <v>36</v>
      </c>
      <c r="B5" s="8" t="s">
        <v>37</v>
      </c>
      <c r="C5" s="8" t="s">
        <v>38</v>
      </c>
      <c r="D5" s="8" t="s">
        <v>39</v>
      </c>
      <c r="E5" s="8" t="s">
        <v>55</v>
      </c>
      <c r="F5" s="8" t="s">
        <v>54</v>
      </c>
      <c r="G5" s="8" t="s">
        <v>6</v>
      </c>
      <c r="H5" s="8" t="s">
        <v>41</v>
      </c>
      <c r="I5" s="8" t="s">
        <v>48</v>
      </c>
      <c r="J5" s="8" t="s">
        <v>42</v>
      </c>
      <c r="K5" s="9" t="s">
        <v>50</v>
      </c>
      <c r="L5" s="9" t="s">
        <v>51</v>
      </c>
      <c r="M5" s="9" t="s">
        <v>56</v>
      </c>
      <c r="N5" s="77" t="s">
        <v>473</v>
      </c>
      <c r="O5" s="77" t="s">
        <v>46</v>
      </c>
      <c r="P5" s="77" t="s">
        <v>47</v>
      </c>
      <c r="Q5" s="10" t="s">
        <v>48</v>
      </c>
      <c r="S5" s="74" t="s">
        <v>472</v>
      </c>
      <c r="T5" s="220"/>
      <c r="U5" s="221"/>
      <c r="V5" s="220"/>
      <c r="W5" s="74" t="str">
        <f t="shared" si="0"/>
        <v>CRM_CUI</v>
      </c>
      <c r="X5" t="str">
        <f t="shared" si="1"/>
        <v>安徽联通</v>
      </c>
      <c r="Y5" s="50" t="s">
        <v>413</v>
      </c>
      <c r="Z5" s="51" t="s">
        <v>143</v>
      </c>
      <c r="AA5" s="76">
        <f>SUMIFS(AL:AL,AE:AE,Z5&amp;"*")</f>
        <v>0</v>
      </c>
      <c r="AB5" s="76">
        <f>COUNTIFS(AE:AE,Z5&amp;"*",AL:AL,"&lt;&gt;-")</f>
        <v>0</v>
      </c>
      <c r="AC5" s="67">
        <f>IF(AB5=0,0,AA5/AB5)</f>
        <v>0</v>
      </c>
      <c r="AE5" s="48" t="s">
        <v>134</v>
      </c>
      <c r="AF5" s="48" t="s">
        <v>265</v>
      </c>
      <c r="AG5" s="13">
        <f t="shared" si="2"/>
        <v>0</v>
      </c>
      <c r="AH5" s="13">
        <f t="shared" si="3"/>
        <v>0</v>
      </c>
      <c r="AI5" s="13">
        <f t="shared" si="4"/>
        <v>0</v>
      </c>
      <c r="AJ5" s="13">
        <v>0</v>
      </c>
      <c r="AK5" s="13">
        <v>0</v>
      </c>
      <c r="AL5" s="38" t="str">
        <f t="shared" ref="AL5:AL68" si="5">IF(AJ5=0,"-",IF(AI5=0,0,IF(AI5&lt;AK5,0,IF(AH5/AJ5&lt;0.5,0,IF(AG5/AJ5&lt;0.5,0,5)))))</f>
        <v>-</v>
      </c>
    </row>
    <row r="6" spans="1:38">
      <c r="A6" s="8" t="s">
        <v>36</v>
      </c>
      <c r="B6" s="8" t="s">
        <v>37</v>
      </c>
      <c r="C6" s="8" t="s">
        <v>57</v>
      </c>
      <c r="D6" s="8" t="s">
        <v>16</v>
      </c>
      <c r="E6" s="8" t="s">
        <v>58</v>
      </c>
      <c r="F6" s="8" t="s">
        <v>59</v>
      </c>
      <c r="G6" s="8" t="s">
        <v>6</v>
      </c>
      <c r="H6" s="8" t="s">
        <v>60</v>
      </c>
      <c r="I6" s="8" t="s">
        <v>48</v>
      </c>
      <c r="J6" s="8" t="s">
        <v>42</v>
      </c>
      <c r="K6" s="9" t="s">
        <v>43</v>
      </c>
      <c r="L6" s="9" t="s">
        <v>44</v>
      </c>
      <c r="M6" s="9" t="s">
        <v>17</v>
      </c>
      <c r="N6" s="10"/>
      <c r="O6" s="77"/>
      <c r="P6" s="77" t="s">
        <v>61</v>
      </c>
      <c r="Q6" s="10" t="s">
        <v>48</v>
      </c>
      <c r="S6" s="74" t="s">
        <v>472</v>
      </c>
      <c r="W6" s="74" t="str">
        <f t="shared" si="0"/>
        <v>CRM_CUI</v>
      </c>
      <c r="X6" t="str">
        <f t="shared" si="1"/>
        <v>安徽联通</v>
      </c>
      <c r="Y6" s="52" t="s">
        <v>413</v>
      </c>
      <c r="Z6" s="51" t="s">
        <v>37</v>
      </c>
      <c r="AA6" s="76">
        <f t="shared" ref="AA6:AA69" si="6">SUMIFS(AL:AL,AE:AE,Z6&amp;"*")</f>
        <v>0</v>
      </c>
      <c r="AB6" s="76">
        <f t="shared" ref="AB6:AB69" si="7">COUNTIFS(AE:AE,Z6&amp;"*",AL:AL,"&lt;&gt;-")</f>
        <v>0</v>
      </c>
      <c r="AC6" s="67">
        <f t="shared" ref="AC6:AC69" si="8">IF(AB6=0,0,AA6/AB6)</f>
        <v>0</v>
      </c>
      <c r="AE6" s="48" t="s">
        <v>134</v>
      </c>
      <c r="AF6" s="48" t="s">
        <v>4</v>
      </c>
      <c r="AG6" s="13">
        <f t="shared" si="2"/>
        <v>0</v>
      </c>
      <c r="AH6" s="13">
        <f t="shared" si="3"/>
        <v>0</v>
      </c>
      <c r="AI6" s="13">
        <f t="shared" si="4"/>
        <v>0</v>
      </c>
      <c r="AJ6" s="13">
        <v>0</v>
      </c>
      <c r="AK6" s="13">
        <v>0</v>
      </c>
      <c r="AL6" s="38" t="str">
        <f t="shared" si="5"/>
        <v>-</v>
      </c>
    </row>
    <row r="7" spans="1:38">
      <c r="A7" s="8" t="s">
        <v>36</v>
      </c>
      <c r="B7" s="8" t="s">
        <v>37</v>
      </c>
      <c r="C7" s="8" t="s">
        <v>57</v>
      </c>
      <c r="D7" s="8" t="s">
        <v>16</v>
      </c>
      <c r="E7" s="8" t="s">
        <v>62</v>
      </c>
      <c r="F7" s="8" t="s">
        <v>59</v>
      </c>
      <c r="G7" s="8" t="s">
        <v>6</v>
      </c>
      <c r="H7" s="8" t="s">
        <v>60</v>
      </c>
      <c r="I7" s="8" t="s">
        <v>48</v>
      </c>
      <c r="J7" s="8" t="s">
        <v>42</v>
      </c>
      <c r="K7" s="9" t="s">
        <v>50</v>
      </c>
      <c r="L7" s="9" t="s">
        <v>51</v>
      </c>
      <c r="M7" s="9" t="s">
        <v>56</v>
      </c>
      <c r="N7" s="10"/>
      <c r="O7" s="77"/>
      <c r="P7" s="77" t="s">
        <v>61</v>
      </c>
      <c r="Q7" s="10" t="s">
        <v>48</v>
      </c>
      <c r="S7" s="74" t="s">
        <v>472</v>
      </c>
      <c r="W7" s="74" t="str">
        <f t="shared" si="0"/>
        <v>CRM_CUI</v>
      </c>
      <c r="X7" t="str">
        <f t="shared" si="1"/>
        <v>安徽联通</v>
      </c>
      <c r="Y7" s="52" t="s">
        <v>413</v>
      </c>
      <c r="Z7" s="51" t="s">
        <v>156</v>
      </c>
      <c r="AA7" s="76">
        <f t="shared" si="6"/>
        <v>0</v>
      </c>
      <c r="AB7" s="76">
        <f t="shared" si="7"/>
        <v>1</v>
      </c>
      <c r="AC7" s="67">
        <f t="shared" si="8"/>
        <v>0</v>
      </c>
      <c r="AE7" s="48" t="s">
        <v>134</v>
      </c>
      <c r="AF7" s="48" t="s">
        <v>449</v>
      </c>
      <c r="AG7" s="13">
        <f t="shared" si="2"/>
        <v>0</v>
      </c>
      <c r="AH7" s="13">
        <f t="shared" si="3"/>
        <v>0</v>
      </c>
      <c r="AI7" s="13">
        <f t="shared" si="4"/>
        <v>0</v>
      </c>
      <c r="AJ7" s="13">
        <v>0</v>
      </c>
      <c r="AK7" s="13">
        <v>0</v>
      </c>
      <c r="AL7" s="38" t="str">
        <f t="shared" si="5"/>
        <v>-</v>
      </c>
    </row>
    <row r="8" spans="1:38">
      <c r="A8" s="8" t="s">
        <v>36</v>
      </c>
      <c r="B8" s="8" t="s">
        <v>37</v>
      </c>
      <c r="C8" s="8" t="s">
        <v>63</v>
      </c>
      <c r="D8" s="8" t="s">
        <v>64</v>
      </c>
      <c r="E8" s="8" t="s">
        <v>65</v>
      </c>
      <c r="F8" s="8" t="s">
        <v>66</v>
      </c>
      <c r="G8" s="8" t="s">
        <v>6</v>
      </c>
      <c r="H8" s="8" t="s">
        <v>60</v>
      </c>
      <c r="I8" s="8" t="s">
        <v>48</v>
      </c>
      <c r="J8" s="8" t="s">
        <v>42</v>
      </c>
      <c r="K8" s="9" t="s">
        <v>43</v>
      </c>
      <c r="L8" s="9" t="s">
        <v>44</v>
      </c>
      <c r="M8" s="9" t="s">
        <v>17</v>
      </c>
      <c r="N8" s="10"/>
      <c r="O8" s="77"/>
      <c r="P8" s="77" t="s">
        <v>61</v>
      </c>
      <c r="Q8" s="10" t="s">
        <v>48</v>
      </c>
      <c r="S8" s="74" t="s">
        <v>472</v>
      </c>
      <c r="W8" s="74" t="str">
        <f t="shared" si="0"/>
        <v>CRM_CUI</v>
      </c>
      <c r="X8" t="str">
        <f t="shared" si="1"/>
        <v>安徽联通</v>
      </c>
      <c r="Y8" s="52" t="s">
        <v>413</v>
      </c>
      <c r="Z8" s="51" t="s">
        <v>410</v>
      </c>
      <c r="AA8" s="76">
        <f t="shared" si="6"/>
        <v>0</v>
      </c>
      <c r="AB8" s="76">
        <f t="shared" si="7"/>
        <v>0</v>
      </c>
      <c r="AC8" s="67">
        <f t="shared" si="8"/>
        <v>0</v>
      </c>
      <c r="AE8" s="48" t="s">
        <v>134</v>
      </c>
      <c r="AF8" s="48" t="s"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v>0</v>
      </c>
      <c r="AK8" s="13">
        <v>0</v>
      </c>
      <c r="AL8" s="38" t="str">
        <f t="shared" si="5"/>
        <v>-</v>
      </c>
    </row>
    <row r="9" spans="1:38">
      <c r="A9" s="8" t="s">
        <v>36</v>
      </c>
      <c r="B9" s="8" t="s">
        <v>37</v>
      </c>
      <c r="C9" s="8" t="s">
        <v>63</v>
      </c>
      <c r="D9" s="8" t="s">
        <v>64</v>
      </c>
      <c r="E9" s="8" t="s">
        <v>65</v>
      </c>
      <c r="F9" s="8" t="s">
        <v>66</v>
      </c>
      <c r="G9" s="8" t="s">
        <v>6</v>
      </c>
      <c r="H9" s="8" t="s">
        <v>60</v>
      </c>
      <c r="I9" s="8" t="s">
        <v>48</v>
      </c>
      <c r="J9" s="8" t="s">
        <v>42</v>
      </c>
      <c r="K9" s="9" t="s">
        <v>50</v>
      </c>
      <c r="L9" s="9" t="s">
        <v>51</v>
      </c>
      <c r="M9" s="9" t="s">
        <v>56</v>
      </c>
      <c r="N9" s="10"/>
      <c r="O9" s="77"/>
      <c r="P9" s="77" t="s">
        <v>61</v>
      </c>
      <c r="Q9" s="10" t="s">
        <v>48</v>
      </c>
      <c r="S9" s="74" t="s">
        <v>472</v>
      </c>
      <c r="W9" s="74" t="str">
        <f t="shared" si="0"/>
        <v>CRM_CUI</v>
      </c>
      <c r="X9" t="str">
        <f t="shared" si="1"/>
        <v>安徽联通</v>
      </c>
      <c r="Y9" s="52" t="s">
        <v>413</v>
      </c>
      <c r="Z9" s="53" t="s">
        <v>414</v>
      </c>
      <c r="AA9" s="76">
        <f t="shared" si="6"/>
        <v>0</v>
      </c>
      <c r="AB9" s="76">
        <f t="shared" si="7"/>
        <v>1</v>
      </c>
      <c r="AC9" s="67">
        <f t="shared" si="8"/>
        <v>0</v>
      </c>
      <c r="AE9" s="48" t="s">
        <v>134</v>
      </c>
      <c r="AF9" s="48" t="s">
        <v>2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v>0</v>
      </c>
      <c r="AK9" s="13">
        <v>0</v>
      </c>
      <c r="AL9" s="38" t="str">
        <f t="shared" si="5"/>
        <v>-</v>
      </c>
    </row>
    <row r="10" spans="1:38">
      <c r="A10" s="8" t="s">
        <v>36</v>
      </c>
      <c r="B10" s="8" t="s">
        <v>37</v>
      </c>
      <c r="C10" s="8" t="s">
        <v>63</v>
      </c>
      <c r="D10" s="8" t="s">
        <v>64</v>
      </c>
      <c r="E10" s="8" t="s">
        <v>67</v>
      </c>
      <c r="F10" s="8" t="s">
        <v>68</v>
      </c>
      <c r="G10" s="8" t="s">
        <v>6</v>
      </c>
      <c r="H10" s="8" t="s">
        <v>69</v>
      </c>
      <c r="I10" s="8" t="s">
        <v>48</v>
      </c>
      <c r="J10" s="8" t="s">
        <v>42</v>
      </c>
      <c r="K10" s="9" t="s">
        <v>43</v>
      </c>
      <c r="L10" s="9" t="s">
        <v>44</v>
      </c>
      <c r="M10" s="9" t="s">
        <v>17</v>
      </c>
      <c r="N10" s="10"/>
      <c r="O10" s="77"/>
      <c r="P10" s="77" t="s">
        <v>61</v>
      </c>
      <c r="Q10" s="10" t="s">
        <v>48</v>
      </c>
      <c r="S10" s="74" t="s">
        <v>472</v>
      </c>
      <c r="W10" s="74" t="str">
        <f t="shared" si="0"/>
        <v>CRM_CUI</v>
      </c>
      <c r="X10" t="str">
        <f t="shared" si="1"/>
        <v>安徽联通</v>
      </c>
      <c r="Y10" s="52" t="s">
        <v>413</v>
      </c>
      <c r="Z10" s="51" t="s">
        <v>415</v>
      </c>
      <c r="AA10" s="76">
        <f t="shared" si="6"/>
        <v>0</v>
      </c>
      <c r="AB10" s="76">
        <f t="shared" si="7"/>
        <v>0</v>
      </c>
      <c r="AC10" s="67">
        <f t="shared" si="8"/>
        <v>0</v>
      </c>
      <c r="AE10" s="48" t="s">
        <v>134</v>
      </c>
      <c r="AF10" s="48" t="s">
        <v>494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v>0</v>
      </c>
      <c r="AK10" s="13">
        <v>0</v>
      </c>
      <c r="AL10" s="38" t="str">
        <f t="shared" si="5"/>
        <v>-</v>
      </c>
    </row>
    <row r="11" spans="1:38">
      <c r="A11" s="8" t="s">
        <v>36</v>
      </c>
      <c r="B11" s="8" t="s">
        <v>37</v>
      </c>
      <c r="C11" s="8" t="s">
        <v>63</v>
      </c>
      <c r="D11" s="8" t="s">
        <v>64</v>
      </c>
      <c r="E11" s="8" t="s">
        <v>67</v>
      </c>
      <c r="F11" s="8" t="s">
        <v>68</v>
      </c>
      <c r="G11" s="8" t="s">
        <v>6</v>
      </c>
      <c r="H11" s="8" t="s">
        <v>69</v>
      </c>
      <c r="I11" s="8" t="s">
        <v>48</v>
      </c>
      <c r="J11" s="8" t="s">
        <v>42</v>
      </c>
      <c r="K11" s="9" t="s">
        <v>50</v>
      </c>
      <c r="L11" s="9" t="s">
        <v>51</v>
      </c>
      <c r="M11" s="9" t="s">
        <v>56</v>
      </c>
      <c r="N11" s="10"/>
      <c r="O11" s="77"/>
      <c r="P11" s="77" t="s">
        <v>61</v>
      </c>
      <c r="Q11" s="10" t="s">
        <v>48</v>
      </c>
      <c r="S11" s="74" t="s">
        <v>472</v>
      </c>
      <c r="W11" s="74" t="str">
        <f t="shared" si="0"/>
        <v>CRM_CUI</v>
      </c>
      <c r="X11" t="str">
        <f t="shared" si="1"/>
        <v>安徽联通</v>
      </c>
      <c r="Y11" s="52" t="s">
        <v>413</v>
      </c>
      <c r="Z11" s="51" t="s">
        <v>297</v>
      </c>
      <c r="AA11" s="76">
        <f t="shared" si="6"/>
        <v>0</v>
      </c>
      <c r="AB11" s="76">
        <f t="shared" si="7"/>
        <v>1</v>
      </c>
      <c r="AC11" s="67">
        <f t="shared" si="8"/>
        <v>0</v>
      </c>
      <c r="AE11" s="48" t="s">
        <v>143</v>
      </c>
      <c r="AF11" s="48" t="s">
        <v>5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v>0</v>
      </c>
      <c r="AK11" s="13">
        <v>0</v>
      </c>
      <c r="AL11" s="38" t="str">
        <f t="shared" si="5"/>
        <v>-</v>
      </c>
    </row>
    <row r="12" spans="1:38">
      <c r="A12" s="8" t="s">
        <v>36</v>
      </c>
      <c r="B12" s="8" t="s">
        <v>37</v>
      </c>
      <c r="C12" s="8" t="s">
        <v>63</v>
      </c>
      <c r="D12" s="8" t="s">
        <v>64</v>
      </c>
      <c r="E12" s="8" t="s">
        <v>70</v>
      </c>
      <c r="F12" s="8" t="s">
        <v>71</v>
      </c>
      <c r="G12" s="8" t="s">
        <v>6</v>
      </c>
      <c r="H12" s="8" t="s">
        <v>72</v>
      </c>
      <c r="I12" s="8" t="s">
        <v>48</v>
      </c>
      <c r="J12" s="8" t="s">
        <v>42</v>
      </c>
      <c r="K12" s="9" t="s">
        <v>43</v>
      </c>
      <c r="L12" s="9" t="s">
        <v>44</v>
      </c>
      <c r="M12" s="9" t="s">
        <v>17</v>
      </c>
      <c r="N12" s="10"/>
      <c r="O12" s="77"/>
      <c r="P12" s="77" t="s">
        <v>61</v>
      </c>
      <c r="Q12" s="10" t="s">
        <v>48</v>
      </c>
      <c r="S12" s="74" t="s">
        <v>472</v>
      </c>
      <c r="W12" s="74" t="str">
        <f t="shared" si="0"/>
        <v>CRM_CUI</v>
      </c>
      <c r="X12" t="str">
        <f t="shared" si="1"/>
        <v>安徽联通</v>
      </c>
      <c r="Y12" s="52" t="s">
        <v>413</v>
      </c>
      <c r="Z12" s="51" t="s">
        <v>416</v>
      </c>
      <c r="AA12" s="76">
        <f t="shared" si="6"/>
        <v>0</v>
      </c>
      <c r="AB12" s="76">
        <f t="shared" si="7"/>
        <v>0</v>
      </c>
      <c r="AC12" s="67">
        <f t="shared" si="8"/>
        <v>0</v>
      </c>
      <c r="AE12" s="48" t="s">
        <v>143</v>
      </c>
      <c r="AF12" s="48" t="s">
        <v>4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v>0</v>
      </c>
      <c r="AK12" s="13">
        <v>0</v>
      </c>
      <c r="AL12" s="38" t="str">
        <f t="shared" si="5"/>
        <v>-</v>
      </c>
    </row>
    <row r="13" spans="1:38">
      <c r="A13" s="8" t="s">
        <v>36</v>
      </c>
      <c r="B13" s="8" t="s">
        <v>37</v>
      </c>
      <c r="C13" s="8" t="s">
        <v>63</v>
      </c>
      <c r="D13" s="8" t="s">
        <v>64</v>
      </c>
      <c r="E13" s="8" t="s">
        <v>70</v>
      </c>
      <c r="F13" s="8" t="s">
        <v>71</v>
      </c>
      <c r="G13" s="8" t="s">
        <v>6</v>
      </c>
      <c r="H13" s="8" t="s">
        <v>72</v>
      </c>
      <c r="I13" s="8" t="s">
        <v>48</v>
      </c>
      <c r="J13" s="8" t="s">
        <v>42</v>
      </c>
      <c r="K13" s="9" t="s">
        <v>50</v>
      </c>
      <c r="L13" s="9" t="s">
        <v>51</v>
      </c>
      <c r="M13" s="9" t="s">
        <v>56</v>
      </c>
      <c r="N13" s="10"/>
      <c r="O13" s="77"/>
      <c r="P13" s="77" t="s">
        <v>61</v>
      </c>
      <c r="Q13" s="10" t="s">
        <v>48</v>
      </c>
      <c r="S13" s="74" t="s">
        <v>472</v>
      </c>
      <c r="W13" s="74" t="str">
        <f t="shared" si="0"/>
        <v>CRM_CUI</v>
      </c>
      <c r="X13" t="str">
        <f t="shared" si="1"/>
        <v>安徽联通</v>
      </c>
      <c r="Y13" s="52" t="s">
        <v>413</v>
      </c>
      <c r="Z13" s="53" t="s">
        <v>417</v>
      </c>
      <c r="AA13" s="76">
        <f t="shared" si="6"/>
        <v>0</v>
      </c>
      <c r="AB13" s="76">
        <f t="shared" si="7"/>
        <v>2</v>
      </c>
      <c r="AC13" s="67">
        <f t="shared" si="8"/>
        <v>0</v>
      </c>
      <c r="AE13" s="48" t="s">
        <v>143</v>
      </c>
      <c r="AF13" s="48" t="s">
        <v>494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v>0</v>
      </c>
      <c r="AK13" s="13">
        <v>0</v>
      </c>
      <c r="AL13" s="38" t="str">
        <f t="shared" si="5"/>
        <v>-</v>
      </c>
    </row>
    <row r="14" spans="1:38">
      <c r="A14" s="8" t="s">
        <v>36</v>
      </c>
      <c r="B14" s="8" t="s">
        <v>37</v>
      </c>
      <c r="C14" s="8" t="s">
        <v>63</v>
      </c>
      <c r="D14" s="8" t="s">
        <v>64</v>
      </c>
      <c r="E14" s="8" t="s">
        <v>73</v>
      </c>
      <c r="F14" s="8" t="s">
        <v>68</v>
      </c>
      <c r="G14" s="8" t="s">
        <v>6</v>
      </c>
      <c r="H14" s="8" t="s">
        <v>72</v>
      </c>
      <c r="I14" s="8" t="s">
        <v>48</v>
      </c>
      <c r="J14" s="8" t="s">
        <v>42</v>
      </c>
      <c r="K14" s="9" t="s">
        <v>43</v>
      </c>
      <c r="L14" s="9" t="s">
        <v>44</v>
      </c>
      <c r="M14" s="9" t="s">
        <v>17</v>
      </c>
      <c r="N14" s="10"/>
      <c r="O14" s="77"/>
      <c r="P14" s="77" t="s">
        <v>61</v>
      </c>
      <c r="Q14" s="10" t="s">
        <v>48</v>
      </c>
      <c r="S14" s="74" t="s">
        <v>472</v>
      </c>
      <c r="W14" s="74" t="str">
        <f t="shared" si="0"/>
        <v>CRM_CUI</v>
      </c>
      <c r="X14" t="str">
        <f t="shared" si="1"/>
        <v>安徽联通</v>
      </c>
      <c r="Y14" s="52" t="s">
        <v>413</v>
      </c>
      <c r="Z14" s="51" t="s">
        <v>12</v>
      </c>
      <c r="AA14" s="76">
        <f t="shared" si="6"/>
        <v>0</v>
      </c>
      <c r="AB14" s="76">
        <f t="shared" si="7"/>
        <v>2</v>
      </c>
      <c r="AC14" s="67">
        <f t="shared" si="8"/>
        <v>0</v>
      </c>
      <c r="AE14" s="48" t="s">
        <v>143</v>
      </c>
      <c r="AF14" s="48" t="s">
        <v>265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v>0</v>
      </c>
      <c r="AK14" s="13">
        <v>0</v>
      </c>
      <c r="AL14" s="38" t="str">
        <f t="shared" si="5"/>
        <v>-</v>
      </c>
    </row>
    <row r="15" spans="1:38">
      <c r="A15" s="8" t="s">
        <v>36</v>
      </c>
      <c r="B15" s="8" t="s">
        <v>37</v>
      </c>
      <c r="C15" s="8" t="s">
        <v>63</v>
      </c>
      <c r="D15" s="8" t="s">
        <v>64</v>
      </c>
      <c r="E15" s="8" t="s">
        <v>73</v>
      </c>
      <c r="F15" s="8" t="s">
        <v>68</v>
      </c>
      <c r="G15" s="8" t="s">
        <v>6</v>
      </c>
      <c r="H15" s="8" t="s">
        <v>72</v>
      </c>
      <c r="I15" s="8" t="s">
        <v>48</v>
      </c>
      <c r="J15" s="8" t="s">
        <v>42</v>
      </c>
      <c r="K15" s="9" t="s">
        <v>50</v>
      </c>
      <c r="L15" s="9" t="s">
        <v>51</v>
      </c>
      <c r="M15" s="9" t="s">
        <v>56</v>
      </c>
      <c r="N15" s="10"/>
      <c r="O15" s="77"/>
      <c r="P15" s="77" t="s">
        <v>61</v>
      </c>
      <c r="Q15" s="10" t="s">
        <v>48</v>
      </c>
      <c r="S15" s="74" t="s">
        <v>472</v>
      </c>
      <c r="W15" s="74" t="str">
        <f t="shared" si="0"/>
        <v>CRM_CUI</v>
      </c>
      <c r="X15" t="str">
        <f t="shared" si="1"/>
        <v>安徽联通</v>
      </c>
      <c r="Y15" s="52" t="s">
        <v>413</v>
      </c>
      <c r="Z15" s="51" t="s">
        <v>408</v>
      </c>
      <c r="AA15" s="76">
        <f t="shared" si="6"/>
        <v>0</v>
      </c>
      <c r="AB15" s="76">
        <f t="shared" si="7"/>
        <v>0</v>
      </c>
      <c r="AC15" s="67">
        <f t="shared" si="8"/>
        <v>0</v>
      </c>
      <c r="AE15" s="48" t="s">
        <v>143</v>
      </c>
      <c r="AF15" s="48" t="s"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v>0</v>
      </c>
      <c r="AK15" s="13">
        <v>0</v>
      </c>
      <c r="AL15" s="38" t="str">
        <f t="shared" si="5"/>
        <v>-</v>
      </c>
    </row>
    <row r="16" spans="1:38">
      <c r="A16" s="11" t="s">
        <v>74</v>
      </c>
      <c r="B16" s="11" t="s">
        <v>75</v>
      </c>
      <c r="C16" s="11" t="s">
        <v>38</v>
      </c>
      <c r="D16" s="11" t="s">
        <v>39</v>
      </c>
      <c r="E16" s="11" t="s">
        <v>40</v>
      </c>
      <c r="F16" s="11" t="s">
        <v>39</v>
      </c>
      <c r="G16" s="11" t="s">
        <v>6</v>
      </c>
      <c r="H16" s="11" t="s">
        <v>41</v>
      </c>
      <c r="I16" s="11"/>
      <c r="J16" s="11"/>
      <c r="K16" s="12"/>
      <c r="L16" s="12"/>
      <c r="M16" s="12"/>
      <c r="N16" s="13"/>
      <c r="O16" s="77"/>
      <c r="P16" s="77"/>
      <c r="Q16" s="13"/>
      <c r="R16" t="s">
        <v>76</v>
      </c>
      <c r="S16" t="s">
        <v>471</v>
      </c>
      <c r="W16" s="74" t="str">
        <f t="shared" si="0"/>
        <v>CRM_CUI</v>
      </c>
      <c r="X16" t="str">
        <f t="shared" si="1"/>
        <v>北京联通</v>
      </c>
      <c r="Y16" s="52" t="s">
        <v>413</v>
      </c>
      <c r="Z16" s="53" t="s">
        <v>418</v>
      </c>
      <c r="AA16" s="76">
        <f t="shared" si="6"/>
        <v>0</v>
      </c>
      <c r="AB16" s="76">
        <f t="shared" si="7"/>
        <v>2</v>
      </c>
      <c r="AC16" s="67">
        <f t="shared" si="8"/>
        <v>0</v>
      </c>
      <c r="AE16" s="48" t="s">
        <v>37</v>
      </c>
      <c r="AF16" s="48" t="s">
        <v>494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v>0</v>
      </c>
      <c r="AK16" s="13">
        <v>0</v>
      </c>
      <c r="AL16" s="38" t="str">
        <f t="shared" si="5"/>
        <v>-</v>
      </c>
    </row>
    <row r="17" spans="1:38">
      <c r="A17" s="11" t="s">
        <v>74</v>
      </c>
      <c r="B17" s="11" t="s">
        <v>75</v>
      </c>
      <c r="C17" s="11" t="s">
        <v>57</v>
      </c>
      <c r="D17" s="11" t="s">
        <v>16</v>
      </c>
      <c r="E17" s="11" t="s">
        <v>58</v>
      </c>
      <c r="F17" s="11" t="s">
        <v>59</v>
      </c>
      <c r="G17" s="11" t="s">
        <v>6</v>
      </c>
      <c r="H17" s="11" t="s">
        <v>60</v>
      </c>
      <c r="I17" s="11"/>
      <c r="J17" s="11"/>
      <c r="K17" s="12"/>
      <c r="L17" s="12"/>
      <c r="M17" s="12"/>
      <c r="N17" s="13"/>
      <c r="O17" s="77"/>
      <c r="P17" s="77"/>
      <c r="Q17" s="13"/>
      <c r="R17" t="s">
        <v>76</v>
      </c>
      <c r="S17" t="s">
        <v>471</v>
      </c>
      <c r="W17" s="74" t="str">
        <f t="shared" si="0"/>
        <v>CRM_CUI</v>
      </c>
      <c r="X17" t="str">
        <f t="shared" si="1"/>
        <v>北京联通</v>
      </c>
      <c r="Y17" s="52" t="s">
        <v>413</v>
      </c>
      <c r="Z17" s="51" t="s">
        <v>217</v>
      </c>
      <c r="AA17" s="76">
        <f t="shared" si="6"/>
        <v>0</v>
      </c>
      <c r="AB17" s="76">
        <f t="shared" si="7"/>
        <v>2</v>
      </c>
      <c r="AC17" s="67">
        <f t="shared" si="8"/>
        <v>0</v>
      </c>
      <c r="AE17" s="48" t="s">
        <v>37</v>
      </c>
      <c r="AF17" s="48" t="s">
        <v>6</v>
      </c>
      <c r="AG17" s="13">
        <f t="shared" si="2"/>
        <v>83</v>
      </c>
      <c r="AH17" s="13">
        <f t="shared" si="3"/>
        <v>6</v>
      </c>
      <c r="AI17" s="13">
        <f t="shared" si="4"/>
        <v>5</v>
      </c>
      <c r="AJ17" s="13">
        <v>0</v>
      </c>
      <c r="AK17" s="13">
        <v>0</v>
      </c>
      <c r="AL17" s="38" t="str">
        <f t="shared" si="5"/>
        <v>-</v>
      </c>
    </row>
    <row r="18" spans="1:38">
      <c r="A18" s="11" t="s">
        <v>74</v>
      </c>
      <c r="B18" s="11" t="s">
        <v>75</v>
      </c>
      <c r="C18" s="11" t="s">
        <v>63</v>
      </c>
      <c r="D18" s="11" t="s">
        <v>64</v>
      </c>
      <c r="E18" s="11" t="s">
        <v>77</v>
      </c>
      <c r="F18" s="11" t="s">
        <v>78</v>
      </c>
      <c r="G18" s="11" t="s">
        <v>6</v>
      </c>
      <c r="H18" s="11" t="s">
        <v>79</v>
      </c>
      <c r="I18" s="11" t="s">
        <v>48</v>
      </c>
      <c r="J18" s="11" t="s">
        <v>42</v>
      </c>
      <c r="K18" s="12" t="s">
        <v>50</v>
      </c>
      <c r="L18" s="12" t="s">
        <v>80</v>
      </c>
      <c r="M18" s="12" t="s">
        <v>56</v>
      </c>
      <c r="N18" s="14" t="s">
        <v>81</v>
      </c>
      <c r="O18" s="77" t="s">
        <v>81</v>
      </c>
      <c r="P18" s="77" t="s">
        <v>81</v>
      </c>
      <c r="Q18" s="13" t="s">
        <v>48</v>
      </c>
      <c r="S18" s="74" t="s">
        <v>472</v>
      </c>
      <c r="W18" s="74" t="str">
        <f t="shared" si="0"/>
        <v>CRM_CUI</v>
      </c>
      <c r="X18" t="str">
        <f t="shared" si="1"/>
        <v>北京联通</v>
      </c>
      <c r="Y18" s="52" t="s">
        <v>413</v>
      </c>
      <c r="Z18" s="51" t="s">
        <v>407</v>
      </c>
      <c r="AA18" s="76">
        <f t="shared" si="6"/>
        <v>0</v>
      </c>
      <c r="AB18" s="76">
        <f t="shared" si="7"/>
        <v>0</v>
      </c>
      <c r="AC18" s="67">
        <f t="shared" si="8"/>
        <v>0</v>
      </c>
      <c r="AE18" s="48" t="s">
        <v>37</v>
      </c>
      <c r="AF18" s="48" t="s">
        <v>2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v>0</v>
      </c>
      <c r="AK18" s="13">
        <v>0</v>
      </c>
      <c r="AL18" s="38" t="str">
        <f t="shared" si="5"/>
        <v>-</v>
      </c>
    </row>
    <row r="19" spans="1:38">
      <c r="A19" s="11" t="s">
        <v>74</v>
      </c>
      <c r="B19" s="11" t="s">
        <v>75</v>
      </c>
      <c r="C19" s="11" t="s">
        <v>63</v>
      </c>
      <c r="D19" s="11" t="s">
        <v>64</v>
      </c>
      <c r="E19" s="11" t="s">
        <v>1267</v>
      </c>
      <c r="F19" s="11" t="s">
        <v>71</v>
      </c>
      <c r="G19" s="11" t="s">
        <v>6</v>
      </c>
      <c r="H19" s="11" t="s">
        <v>72</v>
      </c>
      <c r="I19" s="11"/>
      <c r="J19" s="11"/>
      <c r="K19" s="12"/>
      <c r="L19" s="12"/>
      <c r="M19" s="12"/>
      <c r="N19" s="13"/>
      <c r="O19" s="77"/>
      <c r="P19" s="77"/>
      <c r="Q19" s="13"/>
      <c r="R19" t="s">
        <v>82</v>
      </c>
      <c r="S19" t="s">
        <v>471</v>
      </c>
      <c r="W19" s="74" t="str">
        <f t="shared" si="0"/>
        <v>CRM_CUI</v>
      </c>
      <c r="X19" t="str">
        <f t="shared" si="1"/>
        <v>北京联通</v>
      </c>
      <c r="Y19" s="52" t="s">
        <v>413</v>
      </c>
      <c r="Z19" s="51" t="s">
        <v>309</v>
      </c>
      <c r="AA19" s="76">
        <f t="shared" si="6"/>
        <v>0</v>
      </c>
      <c r="AB19" s="76">
        <f t="shared" si="7"/>
        <v>0</v>
      </c>
      <c r="AC19" s="67">
        <f t="shared" si="8"/>
        <v>0</v>
      </c>
      <c r="AE19" s="48" t="s">
        <v>37</v>
      </c>
      <c r="AF19" s="48" t="s">
        <v>5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v>0</v>
      </c>
      <c r="AK19" s="13">
        <v>0</v>
      </c>
      <c r="AL19" s="38" t="str">
        <f t="shared" si="5"/>
        <v>-</v>
      </c>
    </row>
    <row r="20" spans="1:38">
      <c r="A20" s="15" t="s">
        <v>74</v>
      </c>
      <c r="B20" s="15" t="s">
        <v>75</v>
      </c>
      <c r="C20" s="15" t="s">
        <v>83</v>
      </c>
      <c r="D20" s="15" t="s">
        <v>64</v>
      </c>
      <c r="E20" s="15" t="s">
        <v>84</v>
      </c>
      <c r="F20" s="15" t="s">
        <v>85</v>
      </c>
      <c r="G20" s="15" t="s">
        <v>6</v>
      </c>
      <c r="H20" s="15" t="s">
        <v>72</v>
      </c>
      <c r="I20" s="15" t="s">
        <v>86</v>
      </c>
      <c r="J20" s="15" t="s">
        <v>87</v>
      </c>
      <c r="K20" s="16" t="s">
        <v>50</v>
      </c>
      <c r="L20" s="16" t="s">
        <v>88</v>
      </c>
      <c r="M20" s="16"/>
      <c r="N20" s="87" t="s">
        <v>516</v>
      </c>
      <c r="O20" s="77" t="s">
        <v>475</v>
      </c>
      <c r="P20" s="77" t="s">
        <v>475</v>
      </c>
      <c r="Q20" s="17" t="s">
        <v>48</v>
      </c>
      <c r="R20" s="18"/>
      <c r="S20" s="74" t="s">
        <v>472</v>
      </c>
      <c r="T20" s="18"/>
      <c r="U20" s="18"/>
      <c r="V20" s="18"/>
      <c r="W20" s="74" t="str">
        <f t="shared" si="0"/>
        <v>CRM_CUI</v>
      </c>
      <c r="X20" t="str">
        <f t="shared" si="1"/>
        <v>北京联通</v>
      </c>
      <c r="Y20" s="52" t="s">
        <v>413</v>
      </c>
      <c r="Z20" s="51" t="s">
        <v>419</v>
      </c>
      <c r="AA20" s="76">
        <f t="shared" si="6"/>
        <v>0</v>
      </c>
      <c r="AB20" s="76">
        <f t="shared" si="7"/>
        <v>0</v>
      </c>
      <c r="AC20" s="67">
        <f t="shared" si="8"/>
        <v>0</v>
      </c>
      <c r="AE20" s="48" t="s">
        <v>37</v>
      </c>
      <c r="AF20" s="48" t="s">
        <v>449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v>0</v>
      </c>
      <c r="AK20" s="13">
        <v>0</v>
      </c>
      <c r="AL20" s="38" t="str">
        <f t="shared" si="5"/>
        <v>-</v>
      </c>
    </row>
    <row r="21" spans="1:38">
      <c r="A21" s="15" t="s">
        <v>74</v>
      </c>
      <c r="B21" s="15" t="s">
        <v>75</v>
      </c>
      <c r="C21" s="15" t="s">
        <v>90</v>
      </c>
      <c r="D21" s="15" t="s">
        <v>64</v>
      </c>
      <c r="E21" s="15" t="s">
        <v>91</v>
      </c>
      <c r="F21" s="15" t="s">
        <v>85</v>
      </c>
      <c r="G21" s="15" t="s">
        <v>6</v>
      </c>
      <c r="H21" s="15" t="s">
        <v>72</v>
      </c>
      <c r="I21" s="15" t="s">
        <v>48</v>
      </c>
      <c r="J21" s="15" t="s">
        <v>42</v>
      </c>
      <c r="K21" s="16" t="s">
        <v>50</v>
      </c>
      <c r="L21" s="16" t="s">
        <v>80</v>
      </c>
      <c r="M21" s="16" t="s">
        <v>56</v>
      </c>
      <c r="N21" s="19" t="s">
        <v>92</v>
      </c>
      <c r="O21" s="77" t="s">
        <v>92</v>
      </c>
      <c r="P21" s="77" t="s">
        <v>92</v>
      </c>
      <c r="Q21" s="17" t="s">
        <v>48</v>
      </c>
      <c r="R21" s="18"/>
      <c r="S21" s="74" t="s">
        <v>472</v>
      </c>
      <c r="T21" s="18"/>
      <c r="U21" s="18"/>
      <c r="V21" s="18"/>
      <c r="W21" s="74" t="str">
        <f t="shared" si="0"/>
        <v>CRM_CUI</v>
      </c>
      <c r="X21" t="str">
        <f t="shared" si="1"/>
        <v>北京联通</v>
      </c>
      <c r="Y21" s="52" t="s">
        <v>413</v>
      </c>
      <c r="Z21" s="54" t="s">
        <v>115</v>
      </c>
      <c r="AA21" s="76">
        <f t="shared" si="6"/>
        <v>0</v>
      </c>
      <c r="AB21" s="76">
        <f t="shared" si="7"/>
        <v>6</v>
      </c>
      <c r="AC21" s="67">
        <f t="shared" si="8"/>
        <v>0</v>
      </c>
      <c r="AE21" s="48" t="s">
        <v>37</v>
      </c>
      <c r="AF21" s="48" t="s">
        <v>3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v>0</v>
      </c>
      <c r="AK21" s="13">
        <v>0</v>
      </c>
      <c r="AL21" s="38" t="str">
        <f t="shared" si="5"/>
        <v>-</v>
      </c>
    </row>
    <row r="22" spans="1:38">
      <c r="A22" s="11" t="s">
        <v>93</v>
      </c>
      <c r="B22" s="11" t="s">
        <v>12</v>
      </c>
      <c r="C22" s="11" t="s">
        <v>94</v>
      </c>
      <c r="D22" s="11" t="s">
        <v>95</v>
      </c>
      <c r="E22" s="11" t="s">
        <v>53</v>
      </c>
      <c r="F22" s="11" t="s">
        <v>54</v>
      </c>
      <c r="G22" s="11" t="s">
        <v>6</v>
      </c>
      <c r="H22" s="11" t="s">
        <v>41</v>
      </c>
      <c r="I22" s="11"/>
      <c r="J22" s="11"/>
      <c r="K22" s="12"/>
      <c r="L22" s="12"/>
      <c r="M22" s="12"/>
      <c r="N22" s="13"/>
      <c r="O22" s="77"/>
      <c r="P22" s="77"/>
      <c r="Q22" s="13"/>
      <c r="S22" s="74" t="s">
        <v>472</v>
      </c>
      <c r="W22" s="74" t="str">
        <f t="shared" si="0"/>
        <v>CRM_CUI</v>
      </c>
      <c r="X22" t="str">
        <f t="shared" si="1"/>
        <v>黑龙江移动</v>
      </c>
      <c r="Y22" s="52" t="s">
        <v>413</v>
      </c>
      <c r="Z22" s="55" t="s">
        <v>420</v>
      </c>
      <c r="AA22" s="76">
        <f t="shared" si="6"/>
        <v>0</v>
      </c>
      <c r="AB22" s="76">
        <f t="shared" si="7"/>
        <v>6</v>
      </c>
      <c r="AC22" s="67">
        <f t="shared" si="8"/>
        <v>0</v>
      </c>
      <c r="AE22" s="48" t="s">
        <v>37</v>
      </c>
      <c r="AF22" s="48" t="s">
        <v>4</v>
      </c>
      <c r="AG22" s="13">
        <f t="shared" si="2"/>
        <v>0</v>
      </c>
      <c r="AH22" s="13">
        <f t="shared" si="3"/>
        <v>0</v>
      </c>
      <c r="AI22" s="13">
        <f t="shared" si="4"/>
        <v>0</v>
      </c>
      <c r="AJ22" s="13">
        <v>0</v>
      </c>
      <c r="AK22" s="13">
        <v>0</v>
      </c>
      <c r="AL22" s="38" t="str">
        <f t="shared" si="5"/>
        <v>-</v>
      </c>
    </row>
    <row r="23" spans="1:38" ht="13.5" customHeight="1">
      <c r="A23" s="11" t="s">
        <v>93</v>
      </c>
      <c r="B23" s="11" t="s">
        <v>12</v>
      </c>
      <c r="C23" s="11" t="s">
        <v>94</v>
      </c>
      <c r="D23" s="11" t="s">
        <v>95</v>
      </c>
      <c r="E23" s="11" t="s">
        <v>40</v>
      </c>
      <c r="F23" s="11" t="s">
        <v>39</v>
      </c>
      <c r="G23" s="11" t="s">
        <v>6</v>
      </c>
      <c r="H23" s="11" t="s">
        <v>41</v>
      </c>
      <c r="I23" s="11" t="s">
        <v>48</v>
      </c>
      <c r="J23" s="11" t="s">
        <v>87</v>
      </c>
      <c r="K23" s="12"/>
      <c r="L23" s="12"/>
      <c r="M23" s="12"/>
      <c r="N23" s="78" t="s">
        <v>473</v>
      </c>
      <c r="O23" s="77" t="s">
        <v>46</v>
      </c>
      <c r="P23" s="77" t="s">
        <v>47</v>
      </c>
      <c r="Q23" s="13"/>
      <c r="S23" s="74" t="s">
        <v>472</v>
      </c>
      <c r="T23" s="74">
        <v>83</v>
      </c>
      <c r="U23">
        <v>6</v>
      </c>
      <c r="V23" s="74">
        <v>5</v>
      </c>
      <c r="W23" s="74" t="str">
        <f t="shared" si="0"/>
        <v>CRM_CUI</v>
      </c>
      <c r="X23" t="str">
        <f t="shared" si="1"/>
        <v>黑龙江移动</v>
      </c>
      <c r="Y23" s="52" t="s">
        <v>413</v>
      </c>
      <c r="Z23" s="55" t="s">
        <v>421</v>
      </c>
      <c r="AA23" s="76">
        <f t="shared" si="6"/>
        <v>0</v>
      </c>
      <c r="AB23" s="76">
        <f t="shared" si="7"/>
        <v>0</v>
      </c>
      <c r="AC23" s="67">
        <f t="shared" si="8"/>
        <v>0</v>
      </c>
      <c r="AE23" s="48" t="s">
        <v>37</v>
      </c>
      <c r="AF23" s="48" t="s">
        <v>0</v>
      </c>
      <c r="AG23" s="13">
        <f t="shared" si="2"/>
        <v>0</v>
      </c>
      <c r="AH23" s="13">
        <f t="shared" si="3"/>
        <v>0</v>
      </c>
      <c r="AI23" s="13">
        <f t="shared" si="4"/>
        <v>0</v>
      </c>
      <c r="AJ23" s="13">
        <v>0</v>
      </c>
      <c r="AK23" s="13">
        <v>0</v>
      </c>
      <c r="AL23" s="38" t="str">
        <f t="shared" si="5"/>
        <v>-</v>
      </c>
    </row>
    <row r="24" spans="1:38" ht="16.5" customHeight="1">
      <c r="A24" s="11" t="s">
        <v>93</v>
      </c>
      <c r="B24" s="11" t="s">
        <v>12</v>
      </c>
      <c r="C24" s="11" t="s">
        <v>94</v>
      </c>
      <c r="D24" s="11" t="s">
        <v>95</v>
      </c>
      <c r="E24" s="11" t="s">
        <v>96</v>
      </c>
      <c r="F24" s="11" t="s">
        <v>97</v>
      </c>
      <c r="G24" s="11" t="s">
        <v>6</v>
      </c>
      <c r="H24" s="11" t="s">
        <v>98</v>
      </c>
      <c r="I24" s="11" t="s">
        <v>48</v>
      </c>
      <c r="J24" s="11" t="s">
        <v>87</v>
      </c>
      <c r="K24" s="12"/>
      <c r="L24" s="12"/>
      <c r="M24" s="12"/>
      <c r="N24" s="20" t="s">
        <v>99</v>
      </c>
      <c r="O24" s="20" t="s">
        <v>100</v>
      </c>
      <c r="P24" s="20" t="s">
        <v>100</v>
      </c>
      <c r="Q24" s="13"/>
      <c r="S24" s="74" t="s">
        <v>472</v>
      </c>
      <c r="W24" s="74" t="str">
        <f t="shared" si="0"/>
        <v>CRM_CUI</v>
      </c>
      <c r="X24" t="str">
        <f t="shared" si="1"/>
        <v>黑龙江移动</v>
      </c>
      <c r="Y24" s="52" t="s">
        <v>413</v>
      </c>
      <c r="Z24" s="55" t="s">
        <v>422</v>
      </c>
      <c r="AA24" s="76">
        <f t="shared" si="6"/>
        <v>0</v>
      </c>
      <c r="AB24" s="76">
        <f t="shared" si="7"/>
        <v>0</v>
      </c>
      <c r="AC24" s="67">
        <f t="shared" si="8"/>
        <v>0</v>
      </c>
      <c r="AE24" s="48" t="s">
        <v>37</v>
      </c>
      <c r="AF24" s="48" t="s">
        <v>1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v>0</v>
      </c>
      <c r="AK24" s="13">
        <v>0</v>
      </c>
      <c r="AL24" s="38" t="str">
        <f t="shared" si="5"/>
        <v>-</v>
      </c>
    </row>
    <row r="25" spans="1:38">
      <c r="A25" s="11" t="s">
        <v>101</v>
      </c>
      <c r="B25" s="11" t="s">
        <v>102</v>
      </c>
      <c r="C25" s="11" t="s">
        <v>103</v>
      </c>
      <c r="D25" s="11" t="s">
        <v>3</v>
      </c>
      <c r="E25" s="11" t="s">
        <v>16</v>
      </c>
      <c r="F25" s="11" t="s">
        <v>16</v>
      </c>
      <c r="G25" s="11" t="s">
        <v>16</v>
      </c>
      <c r="H25" s="11" t="s">
        <v>16</v>
      </c>
      <c r="I25" s="11"/>
      <c r="J25" s="11"/>
      <c r="K25" s="12"/>
      <c r="L25" s="12"/>
      <c r="M25" s="12"/>
      <c r="N25" s="13"/>
      <c r="O25" s="13"/>
      <c r="P25" s="13"/>
      <c r="Q25" s="13"/>
      <c r="S25" s="74" t="s">
        <v>472</v>
      </c>
      <c r="W25" s="74" t="str">
        <f t="shared" si="0"/>
        <v/>
      </c>
      <c r="X25" t="str">
        <f t="shared" si="1"/>
        <v>联通总部</v>
      </c>
      <c r="Y25" s="52" t="s">
        <v>413</v>
      </c>
      <c r="Z25" s="55" t="s">
        <v>235</v>
      </c>
      <c r="AA25" s="76">
        <f t="shared" si="6"/>
        <v>5</v>
      </c>
      <c r="AB25" s="76">
        <f t="shared" si="7"/>
        <v>1</v>
      </c>
      <c r="AC25" s="67">
        <f t="shared" si="8"/>
        <v>5</v>
      </c>
      <c r="AE25" s="48" t="s">
        <v>484</v>
      </c>
      <c r="AF25" s="48" t="s">
        <v>265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v>0</v>
      </c>
      <c r="AK25" s="13">
        <v>0</v>
      </c>
      <c r="AL25" s="38" t="str">
        <f t="shared" si="5"/>
        <v>-</v>
      </c>
    </row>
    <row r="26" spans="1:38">
      <c r="A26" s="11" t="s">
        <v>101</v>
      </c>
      <c r="B26" s="11" t="s">
        <v>102</v>
      </c>
      <c r="C26" s="11" t="s">
        <v>38</v>
      </c>
      <c r="D26" s="11" t="s">
        <v>39</v>
      </c>
      <c r="E26" s="11" t="s">
        <v>104</v>
      </c>
      <c r="F26" s="11" t="s">
        <v>39</v>
      </c>
      <c r="G26" s="11" t="s">
        <v>6</v>
      </c>
      <c r="H26" s="11" t="s">
        <v>72</v>
      </c>
      <c r="I26" s="11"/>
      <c r="J26" s="11"/>
      <c r="K26" s="12"/>
      <c r="L26" s="12"/>
      <c r="M26" s="12"/>
      <c r="N26" s="13"/>
      <c r="O26" s="13"/>
      <c r="P26" s="13"/>
      <c r="Q26" s="13"/>
      <c r="S26" s="74" t="s">
        <v>472</v>
      </c>
      <c r="W26" s="74" t="str">
        <f t="shared" si="0"/>
        <v>CRM_CUI</v>
      </c>
      <c r="X26" t="str">
        <f t="shared" si="1"/>
        <v>联通总部</v>
      </c>
      <c r="Y26" s="52" t="s">
        <v>413</v>
      </c>
      <c r="Z26" s="55" t="s">
        <v>14</v>
      </c>
      <c r="AA26" s="76">
        <f t="shared" si="6"/>
        <v>0</v>
      </c>
      <c r="AB26" s="76">
        <f t="shared" si="7"/>
        <v>0</v>
      </c>
      <c r="AC26" s="67">
        <f t="shared" si="8"/>
        <v>0</v>
      </c>
      <c r="AE26" s="48" t="s">
        <v>484</v>
      </c>
      <c r="AF26" s="48" t="s">
        <v>494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v>0</v>
      </c>
      <c r="AK26" s="13">
        <v>0</v>
      </c>
      <c r="AL26" s="38" t="str">
        <f t="shared" si="5"/>
        <v>-</v>
      </c>
    </row>
    <row r="27" spans="1:38" ht="15.75" customHeight="1">
      <c r="A27" s="11" t="s">
        <v>101</v>
      </c>
      <c r="B27" s="11" t="s">
        <v>102</v>
      </c>
      <c r="C27" s="11" t="s">
        <v>57</v>
      </c>
      <c r="D27" s="11" t="s">
        <v>16</v>
      </c>
      <c r="E27" s="11" t="s">
        <v>58</v>
      </c>
      <c r="F27" s="11" t="s">
        <v>59</v>
      </c>
      <c r="G27" s="11" t="s">
        <v>6</v>
      </c>
      <c r="H27" s="11" t="s">
        <v>60</v>
      </c>
      <c r="I27" s="21" t="s">
        <v>48</v>
      </c>
      <c r="J27" s="21" t="s">
        <v>48</v>
      </c>
      <c r="K27" s="22" t="s">
        <v>43</v>
      </c>
      <c r="L27" s="22" t="s">
        <v>105</v>
      </c>
      <c r="M27" s="22" t="s">
        <v>17</v>
      </c>
      <c r="N27" s="23" t="s">
        <v>106</v>
      </c>
      <c r="O27" s="23" t="s">
        <v>107</v>
      </c>
      <c r="P27" s="23" t="s">
        <v>108</v>
      </c>
      <c r="Q27" s="24" t="s">
        <v>48</v>
      </c>
      <c r="S27" s="74" t="s">
        <v>472</v>
      </c>
      <c r="W27" s="74" t="str">
        <f t="shared" si="0"/>
        <v>CRM_CUI</v>
      </c>
      <c r="X27" t="str">
        <f t="shared" si="1"/>
        <v>联通总部</v>
      </c>
      <c r="Y27" s="52" t="s">
        <v>413</v>
      </c>
      <c r="Z27" s="55" t="s">
        <v>119</v>
      </c>
      <c r="AA27" s="76">
        <f t="shared" si="6"/>
        <v>0</v>
      </c>
      <c r="AB27" s="76">
        <f t="shared" si="7"/>
        <v>0</v>
      </c>
      <c r="AC27" s="67">
        <f t="shared" si="8"/>
        <v>0</v>
      </c>
      <c r="AE27" s="48" t="s">
        <v>156</v>
      </c>
      <c r="AF27" s="48" t="s">
        <v>5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v>1</v>
      </c>
      <c r="AK27" s="13">
        <v>1</v>
      </c>
      <c r="AL27" s="38">
        <f t="shared" si="5"/>
        <v>0</v>
      </c>
    </row>
    <row r="28" spans="1:38">
      <c r="A28" s="11" t="s">
        <v>101</v>
      </c>
      <c r="B28" s="11" t="s">
        <v>102</v>
      </c>
      <c r="C28" s="11" t="s">
        <v>63</v>
      </c>
      <c r="D28" s="11" t="s">
        <v>64</v>
      </c>
      <c r="E28" s="11" t="s">
        <v>73</v>
      </c>
      <c r="F28" s="11" t="s">
        <v>68</v>
      </c>
      <c r="G28" s="11" t="s">
        <v>6</v>
      </c>
      <c r="H28" s="11" t="s">
        <v>72</v>
      </c>
      <c r="I28" s="11"/>
      <c r="J28" s="11"/>
      <c r="K28" s="12"/>
      <c r="L28" s="12"/>
      <c r="M28" s="12"/>
      <c r="N28" s="13"/>
      <c r="O28" s="13"/>
      <c r="P28" s="13"/>
      <c r="Q28" s="13"/>
      <c r="R28" t="s">
        <v>82</v>
      </c>
      <c r="S28" t="s">
        <v>471</v>
      </c>
      <c r="W28" s="74" t="str">
        <f t="shared" si="0"/>
        <v>CRM_CUI</v>
      </c>
      <c r="X28" t="str">
        <f t="shared" si="1"/>
        <v>联通总部</v>
      </c>
      <c r="Y28" s="52" t="s">
        <v>413</v>
      </c>
      <c r="Z28" s="54" t="s">
        <v>423</v>
      </c>
      <c r="AA28" s="76">
        <f t="shared" si="6"/>
        <v>0</v>
      </c>
      <c r="AB28" s="76">
        <f t="shared" si="7"/>
        <v>1</v>
      </c>
      <c r="AC28" s="67">
        <f t="shared" si="8"/>
        <v>0</v>
      </c>
      <c r="AE28" s="48" t="s">
        <v>156</v>
      </c>
      <c r="AF28" s="48" t="s">
        <v>449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v>0</v>
      </c>
      <c r="AK28" s="13">
        <v>0</v>
      </c>
      <c r="AL28" s="38" t="str">
        <f t="shared" si="5"/>
        <v>-</v>
      </c>
    </row>
    <row r="29" spans="1:38">
      <c r="A29" s="11" t="s">
        <v>101</v>
      </c>
      <c r="B29" s="11" t="s">
        <v>102</v>
      </c>
      <c r="C29" s="11" t="s">
        <v>63</v>
      </c>
      <c r="D29" s="11" t="s">
        <v>64</v>
      </c>
      <c r="E29" s="11" t="s">
        <v>65</v>
      </c>
      <c r="F29" s="11" t="s">
        <v>66</v>
      </c>
      <c r="G29" s="11" t="s">
        <v>6</v>
      </c>
      <c r="H29" s="11" t="s">
        <v>60</v>
      </c>
      <c r="I29" s="11"/>
      <c r="J29" s="11"/>
      <c r="K29" s="12"/>
      <c r="L29" s="12"/>
      <c r="M29" s="12"/>
      <c r="N29" s="13"/>
      <c r="O29" s="13"/>
      <c r="P29" s="13"/>
      <c r="Q29" s="13"/>
      <c r="R29" t="s">
        <v>82</v>
      </c>
      <c r="S29" t="s">
        <v>471</v>
      </c>
      <c r="W29" s="74" t="str">
        <f t="shared" si="0"/>
        <v>CRM_CUI</v>
      </c>
      <c r="X29" t="str">
        <f t="shared" si="1"/>
        <v>联通总部</v>
      </c>
      <c r="Y29" s="52" t="s">
        <v>413</v>
      </c>
      <c r="Z29" s="55" t="s">
        <v>240</v>
      </c>
      <c r="AA29" s="76">
        <f t="shared" si="6"/>
        <v>0</v>
      </c>
      <c r="AB29" s="76">
        <f t="shared" si="7"/>
        <v>1</v>
      </c>
      <c r="AC29" s="67">
        <f t="shared" si="8"/>
        <v>0</v>
      </c>
      <c r="AE29" s="48" t="s">
        <v>156</v>
      </c>
      <c r="AF29" s="48" t="s">
        <v>495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v>0</v>
      </c>
      <c r="AK29" s="13">
        <v>0</v>
      </c>
      <c r="AL29" s="38" t="str">
        <f t="shared" si="5"/>
        <v>-</v>
      </c>
    </row>
    <row r="30" spans="1:38">
      <c r="A30" s="11" t="s">
        <v>101</v>
      </c>
      <c r="B30" s="11" t="s">
        <v>102</v>
      </c>
      <c r="C30" s="11" t="s">
        <v>63</v>
      </c>
      <c r="D30" s="11" t="s">
        <v>64</v>
      </c>
      <c r="E30" s="11" t="s">
        <v>70</v>
      </c>
      <c r="F30" s="11" t="s">
        <v>71</v>
      </c>
      <c r="G30" s="11" t="s">
        <v>6</v>
      </c>
      <c r="H30" s="11" t="s">
        <v>72</v>
      </c>
      <c r="I30" s="11"/>
      <c r="J30" s="11"/>
      <c r="K30" s="12"/>
      <c r="L30" s="12"/>
      <c r="M30" s="12"/>
      <c r="N30" s="13"/>
      <c r="O30" s="13"/>
      <c r="P30" s="13"/>
      <c r="Q30" s="13"/>
      <c r="R30" t="s">
        <v>82</v>
      </c>
      <c r="S30" t="s">
        <v>471</v>
      </c>
      <c r="W30" s="74" t="str">
        <f t="shared" si="0"/>
        <v>CRM_CUI</v>
      </c>
      <c r="X30" t="str">
        <f t="shared" si="1"/>
        <v>联通总部</v>
      </c>
      <c r="Y30" s="52" t="s">
        <v>413</v>
      </c>
      <c r="Z30" s="55" t="s">
        <v>336</v>
      </c>
      <c r="AA30" s="76">
        <f t="shared" si="6"/>
        <v>0</v>
      </c>
      <c r="AB30" s="76">
        <f t="shared" si="7"/>
        <v>0</v>
      </c>
      <c r="AC30" s="67">
        <f t="shared" si="8"/>
        <v>0</v>
      </c>
      <c r="AE30" s="48" t="s">
        <v>156</v>
      </c>
      <c r="AF30" s="48" t="s">
        <v>494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v>0</v>
      </c>
      <c r="AK30" s="13">
        <v>0</v>
      </c>
      <c r="AL30" s="38" t="str">
        <f t="shared" si="5"/>
        <v>-</v>
      </c>
    </row>
    <row r="31" spans="1:38">
      <c r="A31" s="11" t="s">
        <v>101</v>
      </c>
      <c r="B31" s="11" t="s">
        <v>102</v>
      </c>
      <c r="C31" s="11" t="s">
        <v>63</v>
      </c>
      <c r="D31" s="11" t="s">
        <v>64</v>
      </c>
      <c r="E31" s="11" t="s">
        <v>109</v>
      </c>
      <c r="F31" s="11" t="s">
        <v>66</v>
      </c>
      <c r="G31" s="11" t="s">
        <v>6</v>
      </c>
      <c r="H31" s="11" t="s">
        <v>72</v>
      </c>
      <c r="I31" s="11"/>
      <c r="J31" s="11"/>
      <c r="K31" s="12"/>
      <c r="L31" s="12"/>
      <c r="M31" s="12"/>
      <c r="N31" s="13"/>
      <c r="O31" s="13"/>
      <c r="P31" s="13"/>
      <c r="Q31" s="13"/>
      <c r="R31" t="s">
        <v>82</v>
      </c>
      <c r="S31" t="s">
        <v>471</v>
      </c>
      <c r="W31" s="74" t="str">
        <f t="shared" si="0"/>
        <v>CRM_CUI</v>
      </c>
      <c r="X31" t="str">
        <f t="shared" si="1"/>
        <v>联通总部</v>
      </c>
      <c r="Y31" s="52" t="s">
        <v>413</v>
      </c>
      <c r="Z31" s="54" t="s">
        <v>128</v>
      </c>
      <c r="AA31" s="76">
        <f t="shared" si="6"/>
        <v>0</v>
      </c>
      <c r="AB31" s="76">
        <f t="shared" si="7"/>
        <v>0</v>
      </c>
      <c r="AC31" s="67">
        <f t="shared" si="8"/>
        <v>0</v>
      </c>
      <c r="AE31" s="48" t="s">
        <v>156</v>
      </c>
      <c r="AF31" s="48" t="s">
        <v>2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v>0</v>
      </c>
      <c r="AK31" s="13">
        <v>0</v>
      </c>
      <c r="AL31" s="38" t="str">
        <f t="shared" si="5"/>
        <v>-</v>
      </c>
    </row>
    <row r="32" spans="1:38">
      <c r="A32" s="11" t="s">
        <v>101</v>
      </c>
      <c r="B32" s="11" t="s">
        <v>102</v>
      </c>
      <c r="C32" s="11" t="s">
        <v>63</v>
      </c>
      <c r="D32" s="11" t="s">
        <v>64</v>
      </c>
      <c r="E32" s="11" t="s">
        <v>110</v>
      </c>
      <c r="F32" s="11" t="s">
        <v>111</v>
      </c>
      <c r="G32" s="11" t="s">
        <v>6</v>
      </c>
      <c r="H32" s="11" t="s">
        <v>72</v>
      </c>
      <c r="I32" s="11"/>
      <c r="J32" s="11"/>
      <c r="K32" s="12"/>
      <c r="L32" s="12"/>
      <c r="M32" s="12"/>
      <c r="N32" s="13"/>
      <c r="O32" s="13"/>
      <c r="P32" s="13"/>
      <c r="Q32" s="13"/>
      <c r="R32" t="s">
        <v>82</v>
      </c>
      <c r="S32" t="s">
        <v>471</v>
      </c>
      <c r="W32" s="74" t="str">
        <f t="shared" si="0"/>
        <v>CRM_CUI</v>
      </c>
      <c r="X32" t="str">
        <f t="shared" si="1"/>
        <v>联通总部</v>
      </c>
      <c r="Y32" s="52" t="s">
        <v>413</v>
      </c>
      <c r="Z32" s="55" t="s">
        <v>411</v>
      </c>
      <c r="AA32" s="76">
        <f t="shared" si="6"/>
        <v>0</v>
      </c>
      <c r="AB32" s="76">
        <f t="shared" si="7"/>
        <v>0</v>
      </c>
      <c r="AC32" s="67">
        <f t="shared" si="8"/>
        <v>0</v>
      </c>
      <c r="AE32" s="48" t="s">
        <v>156</v>
      </c>
      <c r="AF32" s="48" t="s">
        <v>4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v>0</v>
      </c>
      <c r="AK32" s="13">
        <v>0</v>
      </c>
      <c r="AL32" s="38" t="str">
        <f t="shared" si="5"/>
        <v>-</v>
      </c>
    </row>
    <row r="33" spans="1:38">
      <c r="A33" s="11" t="s">
        <v>101</v>
      </c>
      <c r="B33" s="11" t="s">
        <v>102</v>
      </c>
      <c r="C33" s="11" t="s">
        <v>63</v>
      </c>
      <c r="D33" s="11" t="s">
        <v>64</v>
      </c>
      <c r="E33" s="11" t="s">
        <v>67</v>
      </c>
      <c r="F33" s="11" t="s">
        <v>68</v>
      </c>
      <c r="G33" s="11" t="s">
        <v>6</v>
      </c>
      <c r="H33" s="11" t="s">
        <v>69</v>
      </c>
      <c r="I33" s="11"/>
      <c r="J33" s="11"/>
      <c r="K33" s="12"/>
      <c r="L33" s="12"/>
      <c r="M33" s="12"/>
      <c r="N33" s="13"/>
      <c r="O33" s="13"/>
      <c r="P33" s="13"/>
      <c r="Q33" s="13"/>
      <c r="R33" t="s">
        <v>82</v>
      </c>
      <c r="S33" t="s">
        <v>471</v>
      </c>
      <c r="W33" s="74" t="str">
        <f t="shared" si="0"/>
        <v>CRM_CUI</v>
      </c>
      <c r="X33" t="str">
        <f t="shared" si="1"/>
        <v>联通总部</v>
      </c>
      <c r="Y33" s="56" t="s">
        <v>424</v>
      </c>
      <c r="Z33" s="55" t="s">
        <v>134</v>
      </c>
      <c r="AA33" s="76">
        <f t="shared" si="6"/>
        <v>0</v>
      </c>
      <c r="AB33" s="76">
        <f t="shared" si="7"/>
        <v>0</v>
      </c>
      <c r="AC33" s="67">
        <f t="shared" si="8"/>
        <v>0</v>
      </c>
      <c r="AE33" s="48" t="s">
        <v>156</v>
      </c>
      <c r="AF33" s="48" t="s">
        <v>3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v>0</v>
      </c>
      <c r="AK33" s="13">
        <v>0</v>
      </c>
      <c r="AL33" s="38" t="str">
        <f t="shared" si="5"/>
        <v>-</v>
      </c>
    </row>
    <row r="34" spans="1:38">
      <c r="A34" s="11" t="s">
        <v>101</v>
      </c>
      <c r="B34" s="11" t="s">
        <v>102</v>
      </c>
      <c r="C34" s="11" t="s">
        <v>112</v>
      </c>
      <c r="D34" s="11" t="s">
        <v>113</v>
      </c>
      <c r="E34" s="11" t="s">
        <v>16</v>
      </c>
      <c r="F34" s="11" t="s">
        <v>16</v>
      </c>
      <c r="G34" s="11" t="s">
        <v>16</v>
      </c>
      <c r="H34" s="11" t="s">
        <v>16</v>
      </c>
      <c r="I34" s="25"/>
      <c r="J34" s="25"/>
      <c r="K34" s="26"/>
      <c r="L34" s="26"/>
      <c r="M34" s="26"/>
      <c r="N34" s="27"/>
      <c r="O34" s="27"/>
      <c r="P34" s="27"/>
      <c r="Q34" s="27"/>
      <c r="R34" t="s">
        <v>82</v>
      </c>
      <c r="S34" t="s">
        <v>471</v>
      </c>
      <c r="W34" s="74" t="str">
        <f t="shared" si="0"/>
        <v/>
      </c>
      <c r="X34" t="str">
        <f t="shared" si="1"/>
        <v>联通总部</v>
      </c>
      <c r="Y34" s="56" t="s">
        <v>424</v>
      </c>
      <c r="Z34" s="55" t="s">
        <v>175</v>
      </c>
      <c r="AA34" s="76">
        <f t="shared" si="6"/>
        <v>0</v>
      </c>
      <c r="AB34" s="76">
        <f t="shared" si="7"/>
        <v>0</v>
      </c>
      <c r="AC34" s="67">
        <f t="shared" si="8"/>
        <v>0</v>
      </c>
      <c r="AE34" s="48" t="s">
        <v>156</v>
      </c>
      <c r="AF34" s="48" t="s">
        <v>496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v>0</v>
      </c>
      <c r="AK34" s="13">
        <v>0</v>
      </c>
      <c r="AL34" s="38" t="str">
        <f t="shared" si="5"/>
        <v>-</v>
      </c>
    </row>
    <row r="35" spans="1:38">
      <c r="A35" s="11" t="s">
        <v>114</v>
      </c>
      <c r="B35" s="11" t="s">
        <v>115</v>
      </c>
      <c r="C35" s="11" t="s">
        <v>38</v>
      </c>
      <c r="D35" s="11" t="s">
        <v>39</v>
      </c>
      <c r="E35" s="11" t="s">
        <v>104</v>
      </c>
      <c r="F35" s="11" t="s">
        <v>39</v>
      </c>
      <c r="G35" s="11" t="s">
        <v>6</v>
      </c>
      <c r="H35" s="12" t="s">
        <v>72</v>
      </c>
      <c r="I35" s="13" t="s">
        <v>48</v>
      </c>
      <c r="J35" s="13" t="s">
        <v>86</v>
      </c>
      <c r="K35" s="13"/>
      <c r="L35" s="13"/>
      <c r="M35" s="13"/>
      <c r="N35" s="13" t="s">
        <v>116</v>
      </c>
      <c r="O35" s="14" t="s">
        <v>117</v>
      </c>
      <c r="P35" s="13" t="s">
        <v>116</v>
      </c>
      <c r="Q35" s="13" t="s">
        <v>48</v>
      </c>
      <c r="S35" s="74" t="s">
        <v>472</v>
      </c>
      <c r="W35" s="74" t="str">
        <f t="shared" si="0"/>
        <v>CRM_CUI</v>
      </c>
      <c r="X35" t="str">
        <f t="shared" si="1"/>
        <v>山东联通</v>
      </c>
      <c r="Y35" s="56" t="s">
        <v>424</v>
      </c>
      <c r="Z35" s="55" t="s">
        <v>187</v>
      </c>
      <c r="AA35" s="76">
        <f t="shared" si="6"/>
        <v>0</v>
      </c>
      <c r="AB35" s="76">
        <f t="shared" si="7"/>
        <v>0</v>
      </c>
      <c r="AC35" s="67">
        <f t="shared" si="8"/>
        <v>0</v>
      </c>
      <c r="AE35" s="48" t="s">
        <v>156</v>
      </c>
      <c r="AF35" s="48" t="s"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v>0</v>
      </c>
      <c r="AK35" s="13">
        <v>0</v>
      </c>
      <c r="AL35" s="38" t="str">
        <f t="shared" si="5"/>
        <v>-</v>
      </c>
    </row>
    <row r="36" spans="1:38">
      <c r="A36" s="11" t="s">
        <v>114</v>
      </c>
      <c r="B36" s="11" t="s">
        <v>115</v>
      </c>
      <c r="C36" s="11" t="s">
        <v>57</v>
      </c>
      <c r="D36" s="11" t="s">
        <v>16</v>
      </c>
      <c r="E36" s="11" t="s">
        <v>58</v>
      </c>
      <c r="F36" s="11" t="s">
        <v>59</v>
      </c>
      <c r="G36" s="11" t="s">
        <v>6</v>
      </c>
      <c r="H36" s="12" t="s">
        <v>60</v>
      </c>
      <c r="I36" s="13"/>
      <c r="J36" s="13"/>
      <c r="K36" s="13"/>
      <c r="L36" s="13"/>
      <c r="M36" s="13"/>
      <c r="N36" s="13"/>
      <c r="O36" s="13"/>
      <c r="P36" s="13"/>
      <c r="Q36" s="13"/>
      <c r="R36" t="s">
        <v>76</v>
      </c>
      <c r="S36" t="s">
        <v>471</v>
      </c>
      <c r="W36" s="74" t="str">
        <f t="shared" si="0"/>
        <v>CRM_CUI</v>
      </c>
      <c r="X36" t="str">
        <f t="shared" si="1"/>
        <v>山东联通</v>
      </c>
      <c r="Y36" s="56" t="s">
        <v>424</v>
      </c>
      <c r="Z36" s="55" t="s">
        <v>425</v>
      </c>
      <c r="AA36" s="76">
        <f t="shared" si="6"/>
        <v>0</v>
      </c>
      <c r="AB36" s="76">
        <f t="shared" si="7"/>
        <v>0</v>
      </c>
      <c r="AC36" s="67">
        <f t="shared" si="8"/>
        <v>0</v>
      </c>
      <c r="AE36" s="48" t="s">
        <v>156</v>
      </c>
      <c r="AF36" s="48" t="s">
        <v>1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v>0</v>
      </c>
      <c r="AK36" s="13">
        <v>0</v>
      </c>
      <c r="AL36" s="38" t="str">
        <f t="shared" si="5"/>
        <v>-</v>
      </c>
    </row>
    <row r="37" spans="1:38">
      <c r="A37" s="11" t="s">
        <v>114</v>
      </c>
      <c r="B37" s="11" t="s">
        <v>115</v>
      </c>
      <c r="C37" s="11" t="s">
        <v>63</v>
      </c>
      <c r="D37" s="11" t="s">
        <v>64</v>
      </c>
      <c r="E37" s="11" t="s">
        <v>70</v>
      </c>
      <c r="F37" s="11" t="s">
        <v>71</v>
      </c>
      <c r="G37" s="11" t="s">
        <v>6</v>
      </c>
      <c r="H37" s="12" t="s">
        <v>72</v>
      </c>
      <c r="I37" s="13"/>
      <c r="J37" s="13"/>
      <c r="K37" s="13"/>
      <c r="L37" s="13"/>
      <c r="M37" s="13"/>
      <c r="N37" s="13"/>
      <c r="O37" s="13"/>
      <c r="P37" s="13"/>
      <c r="Q37" s="13"/>
      <c r="R37" t="s">
        <v>76</v>
      </c>
      <c r="S37" t="s">
        <v>471</v>
      </c>
      <c r="W37" s="74" t="str">
        <f t="shared" si="0"/>
        <v>CRM_CUI</v>
      </c>
      <c r="X37" t="str">
        <f t="shared" si="1"/>
        <v>山东联通</v>
      </c>
      <c r="Y37" s="57" t="s">
        <v>424</v>
      </c>
      <c r="Z37" s="54" t="s">
        <v>194</v>
      </c>
      <c r="AA37" s="76">
        <f t="shared" si="6"/>
        <v>0</v>
      </c>
      <c r="AB37" s="76">
        <f t="shared" si="7"/>
        <v>0</v>
      </c>
      <c r="AC37" s="67">
        <f t="shared" si="8"/>
        <v>0</v>
      </c>
      <c r="AE37" s="48" t="s">
        <v>175</v>
      </c>
      <c r="AF37" s="48" t="s">
        <v>5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v>0</v>
      </c>
      <c r="AK37" s="13">
        <v>0</v>
      </c>
      <c r="AL37" s="38" t="str">
        <f t="shared" si="5"/>
        <v>-</v>
      </c>
    </row>
    <row r="38" spans="1:38">
      <c r="A38" s="11" t="s">
        <v>118</v>
      </c>
      <c r="B38" s="11" t="s">
        <v>119</v>
      </c>
      <c r="C38" s="11" t="s">
        <v>63</v>
      </c>
      <c r="D38" s="11" t="s">
        <v>64</v>
      </c>
      <c r="E38" s="11" t="s">
        <v>110</v>
      </c>
      <c r="F38" s="11" t="s">
        <v>111</v>
      </c>
      <c r="G38" s="11" t="s">
        <v>6</v>
      </c>
      <c r="H38" s="12" t="s">
        <v>72</v>
      </c>
      <c r="I38" s="13" t="s">
        <v>48</v>
      </c>
      <c r="J38" s="13" t="s">
        <v>48</v>
      </c>
      <c r="K38" s="13" t="s">
        <v>120</v>
      </c>
      <c r="L38" s="13" t="s">
        <v>121</v>
      </c>
      <c r="M38" s="13" t="s">
        <v>56</v>
      </c>
      <c r="N38" s="11" t="s">
        <v>122</v>
      </c>
      <c r="O38" s="11" t="s">
        <v>122</v>
      </c>
      <c r="P38" s="11" t="s">
        <v>122</v>
      </c>
      <c r="Q38" s="11" t="s">
        <v>48</v>
      </c>
      <c r="S38" s="74" t="s">
        <v>472</v>
      </c>
      <c r="W38" s="74" t="str">
        <f t="shared" si="0"/>
        <v>CRM_CUI</v>
      </c>
      <c r="X38" t="str">
        <f t="shared" si="1"/>
        <v>深港联通</v>
      </c>
      <c r="Y38" s="57" t="s">
        <v>424</v>
      </c>
      <c r="Z38" s="55" t="s">
        <v>426</v>
      </c>
      <c r="AA38" s="76">
        <f t="shared" si="6"/>
        <v>0</v>
      </c>
      <c r="AB38" s="76">
        <f t="shared" si="7"/>
        <v>0</v>
      </c>
      <c r="AC38" s="67">
        <f t="shared" si="8"/>
        <v>0</v>
      </c>
      <c r="AE38" s="48" t="s">
        <v>175</v>
      </c>
      <c r="AF38" s="48" t="s">
        <v>449</v>
      </c>
      <c r="AG38" s="13">
        <f t="shared" si="2"/>
        <v>0</v>
      </c>
      <c r="AH38" s="13">
        <f t="shared" si="3"/>
        <v>0</v>
      </c>
      <c r="AI38" s="13">
        <f t="shared" si="4"/>
        <v>0</v>
      </c>
      <c r="AJ38" s="13">
        <v>0</v>
      </c>
      <c r="AK38" s="13">
        <v>0</v>
      </c>
      <c r="AL38" s="38" t="str">
        <f t="shared" si="5"/>
        <v>-</v>
      </c>
    </row>
    <row r="39" spans="1:38">
      <c r="A39" s="11" t="s">
        <v>118</v>
      </c>
      <c r="B39" s="11" t="s">
        <v>119</v>
      </c>
      <c r="C39" s="11" t="s">
        <v>63</v>
      </c>
      <c r="D39" s="11" t="s">
        <v>64</v>
      </c>
      <c r="E39" s="11" t="s">
        <v>65</v>
      </c>
      <c r="F39" s="11" t="s">
        <v>66</v>
      </c>
      <c r="G39" s="11" t="s">
        <v>6</v>
      </c>
      <c r="H39" s="12" t="s">
        <v>60</v>
      </c>
      <c r="I39" s="13" t="s">
        <v>48</v>
      </c>
      <c r="J39" s="11" t="s">
        <v>42</v>
      </c>
      <c r="K39" s="11" t="s">
        <v>120</v>
      </c>
      <c r="L39" s="13" t="s">
        <v>123</v>
      </c>
      <c r="M39" s="11" t="s">
        <v>56</v>
      </c>
      <c r="N39" s="11" t="s">
        <v>122</v>
      </c>
      <c r="O39" s="11" t="s">
        <v>122</v>
      </c>
      <c r="P39" s="11" t="s">
        <v>122</v>
      </c>
      <c r="Q39" s="11" t="s">
        <v>48</v>
      </c>
      <c r="S39" s="74" t="s">
        <v>472</v>
      </c>
      <c r="W39" s="74" t="str">
        <f t="shared" si="0"/>
        <v>CRM_CUI</v>
      </c>
      <c r="X39" t="str">
        <f t="shared" si="1"/>
        <v>深港联通</v>
      </c>
      <c r="Y39" s="57" t="s">
        <v>424</v>
      </c>
      <c r="Z39" s="55" t="s">
        <v>427</v>
      </c>
      <c r="AA39" s="76">
        <f t="shared" si="6"/>
        <v>0</v>
      </c>
      <c r="AB39" s="76">
        <f t="shared" si="7"/>
        <v>0</v>
      </c>
      <c r="AC39" s="67">
        <f t="shared" si="8"/>
        <v>0</v>
      </c>
      <c r="AE39" s="48" t="s">
        <v>175</v>
      </c>
      <c r="AF39" s="48" t="s">
        <v>4</v>
      </c>
      <c r="AG39" s="13">
        <f t="shared" si="2"/>
        <v>0</v>
      </c>
      <c r="AH39" s="13">
        <f t="shared" si="3"/>
        <v>0</v>
      </c>
      <c r="AI39" s="13">
        <f t="shared" si="4"/>
        <v>0</v>
      </c>
      <c r="AJ39" s="13">
        <v>0</v>
      </c>
      <c r="AK39" s="13">
        <v>0</v>
      </c>
      <c r="AL39" s="38" t="str">
        <f t="shared" si="5"/>
        <v>-</v>
      </c>
    </row>
    <row r="40" spans="1:38">
      <c r="A40" s="11" t="s">
        <v>118</v>
      </c>
      <c r="B40" s="11" t="s">
        <v>119</v>
      </c>
      <c r="C40" s="11" t="s">
        <v>63</v>
      </c>
      <c r="D40" s="11" t="s">
        <v>64</v>
      </c>
      <c r="E40" s="11" t="s">
        <v>124</v>
      </c>
      <c r="F40" s="11" t="s">
        <v>125</v>
      </c>
      <c r="G40" s="11" t="s">
        <v>6</v>
      </c>
      <c r="H40" s="12" t="s">
        <v>126</v>
      </c>
      <c r="I40" s="13" t="s">
        <v>48</v>
      </c>
      <c r="J40" s="11" t="s">
        <v>42</v>
      </c>
      <c r="K40" s="11" t="s">
        <v>120</v>
      </c>
      <c r="L40" s="13" t="s">
        <v>123</v>
      </c>
      <c r="M40" s="11" t="s">
        <v>56</v>
      </c>
      <c r="N40" s="11" t="s">
        <v>122</v>
      </c>
      <c r="O40" s="11" t="s">
        <v>122</v>
      </c>
      <c r="P40" s="11" t="s">
        <v>122</v>
      </c>
      <c r="Q40" s="11" t="s">
        <v>48</v>
      </c>
      <c r="S40" s="74" t="s">
        <v>472</v>
      </c>
      <c r="W40" s="74" t="str">
        <f t="shared" si="0"/>
        <v>CRM_CUI</v>
      </c>
      <c r="X40" t="str">
        <f t="shared" si="1"/>
        <v>深港联通</v>
      </c>
      <c r="Y40" s="57" t="s">
        <v>424</v>
      </c>
      <c r="Z40" s="55" t="s">
        <v>428</v>
      </c>
      <c r="AA40" s="76">
        <f t="shared" si="6"/>
        <v>0</v>
      </c>
      <c r="AB40" s="76">
        <f t="shared" si="7"/>
        <v>0</v>
      </c>
      <c r="AC40" s="67">
        <f t="shared" si="8"/>
        <v>0</v>
      </c>
      <c r="AE40" s="48" t="s">
        <v>175</v>
      </c>
      <c r="AF40" s="48" t="s">
        <v>3</v>
      </c>
      <c r="AG40" s="13">
        <f t="shared" si="2"/>
        <v>0</v>
      </c>
      <c r="AH40" s="13">
        <f t="shared" si="3"/>
        <v>0</v>
      </c>
      <c r="AI40" s="13">
        <f t="shared" si="4"/>
        <v>0</v>
      </c>
      <c r="AJ40" s="13">
        <v>0</v>
      </c>
      <c r="AK40" s="13">
        <v>0</v>
      </c>
      <c r="AL40" s="38" t="str">
        <f t="shared" si="5"/>
        <v>-</v>
      </c>
    </row>
    <row r="41" spans="1:38">
      <c r="A41" s="11" t="s">
        <v>118</v>
      </c>
      <c r="B41" s="11" t="s">
        <v>119</v>
      </c>
      <c r="C41" s="11" t="s">
        <v>63</v>
      </c>
      <c r="D41" s="11" t="s">
        <v>64</v>
      </c>
      <c r="E41" s="11" t="s">
        <v>70</v>
      </c>
      <c r="F41" s="11" t="s">
        <v>71</v>
      </c>
      <c r="G41" s="11" t="s">
        <v>6</v>
      </c>
      <c r="H41" s="12" t="s">
        <v>72</v>
      </c>
      <c r="I41" s="13" t="s">
        <v>48</v>
      </c>
      <c r="J41" s="11" t="s">
        <v>42</v>
      </c>
      <c r="K41" s="11" t="s">
        <v>120</v>
      </c>
      <c r="L41" s="13" t="s">
        <v>123</v>
      </c>
      <c r="M41" s="11" t="s">
        <v>56</v>
      </c>
      <c r="N41" s="11" t="s">
        <v>122</v>
      </c>
      <c r="O41" s="11" t="s">
        <v>122</v>
      </c>
      <c r="P41" s="11" t="s">
        <v>122</v>
      </c>
      <c r="Q41" s="11" t="s">
        <v>48</v>
      </c>
      <c r="S41" s="74" t="s">
        <v>472</v>
      </c>
      <c r="W41" s="74" t="str">
        <f t="shared" si="0"/>
        <v>CRM_CUI</v>
      </c>
      <c r="X41" t="str">
        <f t="shared" si="1"/>
        <v>深港联通</v>
      </c>
      <c r="Y41" s="56" t="s">
        <v>424</v>
      </c>
      <c r="Z41" s="55" t="s">
        <v>429</v>
      </c>
      <c r="AA41" s="76">
        <f t="shared" si="6"/>
        <v>0</v>
      </c>
      <c r="AB41" s="76">
        <f t="shared" si="7"/>
        <v>0</v>
      </c>
      <c r="AC41" s="67">
        <f t="shared" si="8"/>
        <v>0</v>
      </c>
      <c r="AE41" s="48" t="s">
        <v>175</v>
      </c>
      <c r="AF41" s="48" t="s">
        <v>265</v>
      </c>
      <c r="AG41" s="13">
        <f t="shared" si="2"/>
        <v>0</v>
      </c>
      <c r="AH41" s="13">
        <f t="shared" si="3"/>
        <v>0</v>
      </c>
      <c r="AI41" s="13">
        <f t="shared" si="4"/>
        <v>0</v>
      </c>
      <c r="AJ41" s="13">
        <v>0</v>
      </c>
      <c r="AK41" s="13">
        <v>0</v>
      </c>
      <c r="AL41" s="38" t="str">
        <f t="shared" si="5"/>
        <v>-</v>
      </c>
    </row>
    <row r="42" spans="1:38">
      <c r="A42" s="11" t="s">
        <v>127</v>
      </c>
      <c r="B42" s="11" t="s">
        <v>128</v>
      </c>
      <c r="C42" s="11" t="s">
        <v>38</v>
      </c>
      <c r="D42" s="11" t="s">
        <v>39</v>
      </c>
      <c r="E42" s="11" t="s">
        <v>53</v>
      </c>
      <c r="F42" s="11" t="s">
        <v>54</v>
      </c>
      <c r="G42" s="11" t="s">
        <v>6</v>
      </c>
      <c r="H42" s="12" t="s">
        <v>41</v>
      </c>
      <c r="I42" s="13" t="s">
        <v>48</v>
      </c>
      <c r="J42" s="13" t="s">
        <v>42</v>
      </c>
      <c r="K42" s="13" t="s">
        <v>120</v>
      </c>
      <c r="L42" s="13" t="s">
        <v>129</v>
      </c>
      <c r="M42" s="13" t="s">
        <v>17</v>
      </c>
      <c r="N42" s="13" t="s">
        <v>130</v>
      </c>
      <c r="O42" s="13" t="s">
        <v>130</v>
      </c>
      <c r="P42" s="13" t="s">
        <v>130</v>
      </c>
      <c r="Q42" s="13" t="s">
        <v>48</v>
      </c>
      <c r="S42" s="74" t="s">
        <v>472</v>
      </c>
      <c r="W42" s="74" t="str">
        <f t="shared" si="0"/>
        <v>CRM_CUI</v>
      </c>
      <c r="X42" t="str">
        <f t="shared" si="1"/>
        <v>新疆联通</v>
      </c>
      <c r="Y42" s="56" t="s">
        <v>424</v>
      </c>
      <c r="Z42" s="55" t="s">
        <v>430</v>
      </c>
      <c r="AA42" s="76">
        <f t="shared" si="6"/>
        <v>0</v>
      </c>
      <c r="AB42" s="76">
        <f t="shared" si="7"/>
        <v>0</v>
      </c>
      <c r="AC42" s="67">
        <f t="shared" si="8"/>
        <v>0</v>
      </c>
      <c r="AE42" s="48" t="s">
        <v>175</v>
      </c>
      <c r="AF42" s="48" t="s">
        <v>0</v>
      </c>
      <c r="AG42" s="13">
        <f t="shared" si="2"/>
        <v>0</v>
      </c>
      <c r="AH42" s="13">
        <f t="shared" si="3"/>
        <v>0</v>
      </c>
      <c r="AI42" s="13">
        <f t="shared" si="4"/>
        <v>0</v>
      </c>
      <c r="AJ42" s="13">
        <v>0</v>
      </c>
      <c r="AK42" s="13">
        <v>0</v>
      </c>
      <c r="AL42" s="38" t="str">
        <f t="shared" si="5"/>
        <v>-</v>
      </c>
    </row>
    <row r="43" spans="1:38" ht="15" customHeight="1">
      <c r="A43" s="11" t="s">
        <v>127</v>
      </c>
      <c r="B43" s="11" t="s">
        <v>128</v>
      </c>
      <c r="C43" s="11" t="s">
        <v>38</v>
      </c>
      <c r="D43" s="11" t="s">
        <v>39</v>
      </c>
      <c r="E43" s="11" t="s">
        <v>40</v>
      </c>
      <c r="F43" s="11" t="s">
        <v>39</v>
      </c>
      <c r="G43" s="11" t="s">
        <v>6</v>
      </c>
      <c r="H43" s="12" t="s">
        <v>41</v>
      </c>
      <c r="I43" s="11" t="s">
        <v>42</v>
      </c>
      <c r="J43" s="11" t="s">
        <v>42</v>
      </c>
      <c r="K43" s="12" t="s">
        <v>120</v>
      </c>
      <c r="L43" s="12" t="s">
        <v>131</v>
      </c>
      <c r="M43" s="13"/>
      <c r="N43" s="78" t="s">
        <v>473</v>
      </c>
      <c r="O43" s="20" t="s">
        <v>46</v>
      </c>
      <c r="P43" s="20" t="s">
        <v>47</v>
      </c>
      <c r="Q43" s="28" t="s">
        <v>48</v>
      </c>
      <c r="S43" s="74" t="s">
        <v>472</v>
      </c>
      <c r="T43" s="74">
        <v>83</v>
      </c>
      <c r="U43">
        <v>6</v>
      </c>
      <c r="V43" s="74">
        <v>5</v>
      </c>
      <c r="W43" s="74" t="str">
        <f t="shared" si="0"/>
        <v>CRM_CUI</v>
      </c>
      <c r="X43" t="str">
        <f t="shared" si="1"/>
        <v>新疆联通</v>
      </c>
      <c r="Y43" s="56" t="s">
        <v>424</v>
      </c>
      <c r="Z43" s="55" t="s">
        <v>225</v>
      </c>
      <c r="AA43" s="76">
        <f t="shared" si="6"/>
        <v>0</v>
      </c>
      <c r="AB43" s="76">
        <f t="shared" si="7"/>
        <v>0</v>
      </c>
      <c r="AC43" s="67">
        <f t="shared" si="8"/>
        <v>0</v>
      </c>
      <c r="AE43" s="48" t="s">
        <v>410</v>
      </c>
      <c r="AF43" s="48" t="s">
        <v>6</v>
      </c>
      <c r="AG43" s="13">
        <f t="shared" si="2"/>
        <v>0</v>
      </c>
      <c r="AH43" s="13">
        <f t="shared" si="3"/>
        <v>0</v>
      </c>
      <c r="AI43" s="13">
        <f t="shared" si="4"/>
        <v>0</v>
      </c>
      <c r="AJ43" s="13">
        <v>0</v>
      </c>
      <c r="AK43" s="13">
        <v>0</v>
      </c>
      <c r="AL43" s="38" t="str">
        <f t="shared" si="5"/>
        <v>-</v>
      </c>
    </row>
    <row r="44" spans="1:38">
      <c r="A44" s="11" t="s">
        <v>127</v>
      </c>
      <c r="B44" s="11" t="s">
        <v>128</v>
      </c>
      <c r="C44" s="11" t="s">
        <v>57</v>
      </c>
      <c r="D44" s="11" t="s">
        <v>16</v>
      </c>
      <c r="E44" s="11" t="s">
        <v>58</v>
      </c>
      <c r="F44" s="11" t="s">
        <v>59</v>
      </c>
      <c r="G44" s="11" t="s">
        <v>6</v>
      </c>
      <c r="H44" s="12" t="s">
        <v>60</v>
      </c>
      <c r="I44" s="13" t="s">
        <v>86</v>
      </c>
      <c r="J44" s="13"/>
      <c r="K44" s="13"/>
      <c r="L44" s="13"/>
      <c r="M44" s="13"/>
      <c r="N44" s="13"/>
      <c r="O44" s="13"/>
      <c r="P44" s="13"/>
      <c r="Q44" s="13"/>
      <c r="R44" t="s">
        <v>76</v>
      </c>
      <c r="S44" t="s">
        <v>471</v>
      </c>
      <c r="W44" s="74" t="str">
        <f t="shared" si="0"/>
        <v>CRM_CUI</v>
      </c>
      <c r="X44" t="str">
        <f t="shared" si="1"/>
        <v>新疆联通</v>
      </c>
      <c r="Y44" s="56" t="s">
        <v>424</v>
      </c>
      <c r="Z44" s="55" t="s">
        <v>227</v>
      </c>
      <c r="AA44" s="76">
        <f t="shared" si="6"/>
        <v>0</v>
      </c>
      <c r="AB44" s="76">
        <f t="shared" si="7"/>
        <v>0</v>
      </c>
      <c r="AC44" s="67">
        <f t="shared" si="8"/>
        <v>0</v>
      </c>
      <c r="AE44" s="48" t="s">
        <v>410</v>
      </c>
      <c r="AF44" s="48" t="s">
        <v>494</v>
      </c>
      <c r="AG44" s="13">
        <f t="shared" si="2"/>
        <v>0</v>
      </c>
      <c r="AH44" s="13">
        <f t="shared" si="3"/>
        <v>0</v>
      </c>
      <c r="AI44" s="13">
        <f t="shared" si="4"/>
        <v>0</v>
      </c>
      <c r="AJ44" s="13">
        <v>0</v>
      </c>
      <c r="AK44" s="13">
        <v>0</v>
      </c>
      <c r="AL44" s="38" t="str">
        <f t="shared" si="5"/>
        <v>-</v>
      </c>
    </row>
    <row r="45" spans="1:38">
      <c r="A45" s="11" t="s">
        <v>127</v>
      </c>
      <c r="B45" s="11" t="s">
        <v>128</v>
      </c>
      <c r="C45" s="11" t="s">
        <v>63</v>
      </c>
      <c r="D45" s="11" t="s">
        <v>64</v>
      </c>
      <c r="E45" s="11" t="s">
        <v>73</v>
      </c>
      <c r="F45" s="11" t="s">
        <v>68</v>
      </c>
      <c r="G45" s="11" t="s">
        <v>6</v>
      </c>
      <c r="H45" s="12" t="s">
        <v>72</v>
      </c>
      <c r="I45" s="13" t="s">
        <v>48</v>
      </c>
      <c r="J45" s="13" t="s">
        <v>42</v>
      </c>
      <c r="K45" s="13" t="s">
        <v>120</v>
      </c>
      <c r="L45" s="13" t="s">
        <v>129</v>
      </c>
      <c r="M45" s="13" t="s">
        <v>17</v>
      </c>
      <c r="N45" s="13" t="s">
        <v>130</v>
      </c>
      <c r="O45" s="13" t="s">
        <v>130</v>
      </c>
      <c r="P45" s="13" t="s">
        <v>130</v>
      </c>
      <c r="Q45" s="13" t="s">
        <v>42</v>
      </c>
      <c r="S45" s="74" t="s">
        <v>472</v>
      </c>
      <c r="W45" s="74" t="str">
        <f t="shared" si="0"/>
        <v>CRM_CUI</v>
      </c>
      <c r="X45" t="str">
        <f t="shared" si="1"/>
        <v>新疆联通</v>
      </c>
      <c r="Y45" s="56" t="s">
        <v>424</v>
      </c>
      <c r="Z45" s="55" t="s">
        <v>431</v>
      </c>
      <c r="AA45" s="76">
        <f t="shared" si="6"/>
        <v>0</v>
      </c>
      <c r="AB45" s="76">
        <f t="shared" si="7"/>
        <v>0</v>
      </c>
      <c r="AC45" s="67">
        <f t="shared" si="8"/>
        <v>0</v>
      </c>
      <c r="AE45" s="48" t="s">
        <v>410</v>
      </c>
      <c r="AF45" s="48" t="s">
        <v>3</v>
      </c>
      <c r="AG45" s="13">
        <f t="shared" si="2"/>
        <v>0</v>
      </c>
      <c r="AH45" s="13">
        <f t="shared" si="3"/>
        <v>0</v>
      </c>
      <c r="AI45" s="13">
        <f t="shared" si="4"/>
        <v>0</v>
      </c>
      <c r="AJ45" s="13">
        <v>0</v>
      </c>
      <c r="AK45" s="13">
        <v>0</v>
      </c>
      <c r="AL45" s="38" t="str">
        <f t="shared" si="5"/>
        <v>-</v>
      </c>
    </row>
    <row r="46" spans="1:38">
      <c r="A46" s="11" t="s">
        <v>127</v>
      </c>
      <c r="B46" s="11" t="s">
        <v>128</v>
      </c>
      <c r="C46" s="11" t="s">
        <v>63</v>
      </c>
      <c r="D46" s="11" t="s">
        <v>64</v>
      </c>
      <c r="E46" s="11" t="s">
        <v>70</v>
      </c>
      <c r="F46" s="11" t="s">
        <v>71</v>
      </c>
      <c r="G46" s="11" t="s">
        <v>6</v>
      </c>
      <c r="H46" s="12" t="s">
        <v>72</v>
      </c>
      <c r="I46" s="13" t="s">
        <v>48</v>
      </c>
      <c r="J46" s="13" t="s">
        <v>42</v>
      </c>
      <c r="K46" s="13" t="s">
        <v>120</v>
      </c>
      <c r="L46" s="13" t="s">
        <v>129</v>
      </c>
      <c r="M46" s="13" t="s">
        <v>17</v>
      </c>
      <c r="N46" s="13" t="s">
        <v>130</v>
      </c>
      <c r="O46" s="13" t="s">
        <v>130</v>
      </c>
      <c r="P46" s="13" t="s">
        <v>130</v>
      </c>
      <c r="Q46" s="13" t="s">
        <v>42</v>
      </c>
      <c r="S46" s="74" t="s">
        <v>472</v>
      </c>
      <c r="W46" s="74" t="str">
        <f t="shared" si="0"/>
        <v>CRM_CUI</v>
      </c>
      <c r="X46" t="str">
        <f t="shared" si="1"/>
        <v>新疆联通</v>
      </c>
      <c r="Y46" s="56" t="s">
        <v>424</v>
      </c>
      <c r="Z46" s="55" t="s">
        <v>102</v>
      </c>
      <c r="AA46" s="76">
        <f t="shared" si="6"/>
        <v>0</v>
      </c>
      <c r="AB46" s="76">
        <f t="shared" si="7"/>
        <v>2</v>
      </c>
      <c r="AC46" s="67">
        <f t="shared" si="8"/>
        <v>0</v>
      </c>
      <c r="AE46" s="48" t="s">
        <v>410</v>
      </c>
      <c r="AF46" s="48" t="s">
        <v>449</v>
      </c>
      <c r="AG46" s="13">
        <f t="shared" si="2"/>
        <v>0</v>
      </c>
      <c r="AH46" s="13">
        <f t="shared" si="3"/>
        <v>0</v>
      </c>
      <c r="AI46" s="13">
        <f t="shared" si="4"/>
        <v>0</v>
      </c>
      <c r="AJ46" s="13">
        <v>0</v>
      </c>
      <c r="AK46" s="13">
        <v>0</v>
      </c>
      <c r="AL46" s="38" t="str">
        <f t="shared" si="5"/>
        <v>-</v>
      </c>
    </row>
    <row r="47" spans="1:38">
      <c r="A47" s="11" t="s">
        <v>127</v>
      </c>
      <c r="B47" s="11" t="s">
        <v>128</v>
      </c>
      <c r="C47" s="11" t="s">
        <v>63</v>
      </c>
      <c r="D47" s="11" t="s">
        <v>64</v>
      </c>
      <c r="E47" s="11" t="s">
        <v>65</v>
      </c>
      <c r="F47" s="11" t="s">
        <v>66</v>
      </c>
      <c r="G47" s="11" t="s">
        <v>6</v>
      </c>
      <c r="H47" s="12" t="s">
        <v>60</v>
      </c>
      <c r="I47" s="13" t="s">
        <v>48</v>
      </c>
      <c r="J47" s="13" t="s">
        <v>42</v>
      </c>
      <c r="K47" s="13" t="s">
        <v>120</v>
      </c>
      <c r="L47" s="13" t="s">
        <v>129</v>
      </c>
      <c r="M47" s="13" t="s">
        <v>17</v>
      </c>
      <c r="N47" s="13" t="s">
        <v>130</v>
      </c>
      <c r="O47" s="13" t="s">
        <v>130</v>
      </c>
      <c r="P47" s="13" t="s">
        <v>130</v>
      </c>
      <c r="Q47" s="13" t="s">
        <v>42</v>
      </c>
      <c r="S47" s="74" t="s">
        <v>472</v>
      </c>
      <c r="W47" s="74" t="str">
        <f t="shared" si="0"/>
        <v>CRM_CUI</v>
      </c>
      <c r="X47" t="str">
        <f t="shared" si="1"/>
        <v>新疆联通</v>
      </c>
      <c r="Y47" s="56" t="s">
        <v>424</v>
      </c>
      <c r="Z47" s="55" t="s">
        <v>432</v>
      </c>
      <c r="AA47" s="76">
        <f t="shared" si="6"/>
        <v>0</v>
      </c>
      <c r="AB47" s="76">
        <f t="shared" si="7"/>
        <v>0</v>
      </c>
      <c r="AC47" s="67">
        <f t="shared" si="8"/>
        <v>0</v>
      </c>
      <c r="AE47" s="48" t="s">
        <v>410</v>
      </c>
      <c r="AF47" s="48" t="s">
        <v>0</v>
      </c>
      <c r="AG47" s="13">
        <f t="shared" si="2"/>
        <v>0</v>
      </c>
      <c r="AH47" s="13">
        <f t="shared" si="3"/>
        <v>0</v>
      </c>
      <c r="AI47" s="13">
        <f t="shared" si="4"/>
        <v>0</v>
      </c>
      <c r="AJ47" s="13">
        <v>0</v>
      </c>
      <c r="AK47" s="13">
        <v>0</v>
      </c>
      <c r="AL47" s="38" t="str">
        <f t="shared" si="5"/>
        <v>-</v>
      </c>
    </row>
    <row r="48" spans="1:38">
      <c r="A48" s="11" t="s">
        <v>127</v>
      </c>
      <c r="B48" s="11" t="s">
        <v>128</v>
      </c>
      <c r="C48" s="11" t="s">
        <v>63</v>
      </c>
      <c r="D48" s="11" t="s">
        <v>64</v>
      </c>
      <c r="E48" s="11" t="s">
        <v>67</v>
      </c>
      <c r="F48" s="11" t="s">
        <v>68</v>
      </c>
      <c r="G48" s="11" t="s">
        <v>6</v>
      </c>
      <c r="H48" s="12" t="s">
        <v>69</v>
      </c>
      <c r="I48" s="13" t="s">
        <v>48</v>
      </c>
      <c r="J48" s="13" t="s">
        <v>42</v>
      </c>
      <c r="K48" s="13" t="s">
        <v>120</v>
      </c>
      <c r="L48" s="13" t="s">
        <v>129</v>
      </c>
      <c r="M48" s="13" t="s">
        <v>17</v>
      </c>
      <c r="N48" s="13" t="s">
        <v>130</v>
      </c>
      <c r="O48" s="13" t="s">
        <v>130</v>
      </c>
      <c r="P48" s="13" t="s">
        <v>130</v>
      </c>
      <c r="Q48" s="13" t="s">
        <v>42</v>
      </c>
      <c r="S48" s="74" t="s">
        <v>472</v>
      </c>
      <c r="W48" s="74" t="str">
        <f t="shared" si="0"/>
        <v>CRM_CUI</v>
      </c>
      <c r="X48" t="str">
        <f t="shared" si="1"/>
        <v>新疆联通</v>
      </c>
      <c r="Y48" s="57" t="s">
        <v>424</v>
      </c>
      <c r="Z48" s="54" t="s">
        <v>406</v>
      </c>
      <c r="AA48" s="76">
        <f t="shared" si="6"/>
        <v>0</v>
      </c>
      <c r="AB48" s="76">
        <f t="shared" si="7"/>
        <v>0</v>
      </c>
      <c r="AC48" s="67">
        <f t="shared" si="8"/>
        <v>0</v>
      </c>
      <c r="AE48" s="48" t="s">
        <v>410</v>
      </c>
      <c r="AF48" s="48" t="s">
        <v>4</v>
      </c>
      <c r="AG48" s="13">
        <f t="shared" si="2"/>
        <v>0</v>
      </c>
      <c r="AH48" s="13">
        <f t="shared" si="3"/>
        <v>0</v>
      </c>
      <c r="AI48" s="13">
        <f t="shared" si="4"/>
        <v>0</v>
      </c>
      <c r="AJ48" s="13">
        <v>0</v>
      </c>
      <c r="AK48" s="13">
        <v>0</v>
      </c>
      <c r="AL48" s="38" t="str">
        <f t="shared" si="5"/>
        <v>-</v>
      </c>
    </row>
    <row r="49" spans="1:38">
      <c r="A49" s="11" t="s">
        <v>133</v>
      </c>
      <c r="B49" s="11" t="s">
        <v>134</v>
      </c>
      <c r="C49" s="11" t="s">
        <v>63</v>
      </c>
      <c r="D49" s="11" t="s">
        <v>64</v>
      </c>
      <c r="E49" s="11" t="s">
        <v>135</v>
      </c>
      <c r="F49" s="11" t="s">
        <v>136</v>
      </c>
      <c r="G49" s="11" t="s">
        <v>10</v>
      </c>
      <c r="H49" s="11" t="s">
        <v>137</v>
      </c>
      <c r="I49" s="11"/>
      <c r="J49" s="11"/>
      <c r="K49" s="12" t="s">
        <v>138</v>
      </c>
      <c r="L49" s="12" t="s">
        <v>139</v>
      </c>
      <c r="M49" s="12" t="s">
        <v>140</v>
      </c>
      <c r="N49" s="13" t="s">
        <v>141</v>
      </c>
      <c r="O49" s="13"/>
      <c r="P49" s="13"/>
      <c r="S49" s="74" t="s">
        <v>472</v>
      </c>
      <c r="W49" s="74" t="str">
        <f t="shared" si="0"/>
        <v>BOSD</v>
      </c>
      <c r="X49" t="str">
        <f t="shared" si="1"/>
        <v>安徽电信</v>
      </c>
      <c r="Y49" s="57" t="s">
        <v>424</v>
      </c>
      <c r="Z49" s="55" t="s">
        <v>433</v>
      </c>
      <c r="AA49" s="76">
        <f t="shared" si="6"/>
        <v>0</v>
      </c>
      <c r="AB49" s="76">
        <f t="shared" si="7"/>
        <v>0</v>
      </c>
      <c r="AC49" s="67">
        <f t="shared" si="8"/>
        <v>0</v>
      </c>
      <c r="AE49" s="48" t="s">
        <v>410</v>
      </c>
      <c r="AF49" s="48" t="s">
        <v>1</v>
      </c>
      <c r="AG49" s="13">
        <f t="shared" si="2"/>
        <v>0</v>
      </c>
      <c r="AH49" s="13">
        <f t="shared" si="3"/>
        <v>0</v>
      </c>
      <c r="AI49" s="13">
        <f t="shared" si="4"/>
        <v>0</v>
      </c>
      <c r="AJ49" s="13">
        <v>0</v>
      </c>
      <c r="AK49" s="13">
        <v>0</v>
      </c>
      <c r="AL49" s="38" t="str">
        <f t="shared" si="5"/>
        <v>-</v>
      </c>
    </row>
    <row r="50" spans="1:38">
      <c r="A50" s="11" t="s">
        <v>142</v>
      </c>
      <c r="B50" s="11" t="s">
        <v>143</v>
      </c>
      <c r="C50" s="11" t="s">
        <v>144</v>
      </c>
      <c r="D50" s="11" t="s">
        <v>145</v>
      </c>
      <c r="E50" s="11" t="s">
        <v>146</v>
      </c>
      <c r="F50" s="11" t="s">
        <v>147</v>
      </c>
      <c r="G50" s="11" t="s">
        <v>15</v>
      </c>
      <c r="H50" s="11" t="s">
        <v>148</v>
      </c>
      <c r="I50" s="11"/>
      <c r="J50" s="11"/>
      <c r="K50" s="12" t="s">
        <v>120</v>
      </c>
      <c r="L50" s="12" t="s">
        <v>139</v>
      </c>
      <c r="M50" s="12" t="s">
        <v>140</v>
      </c>
      <c r="N50" s="13" t="s">
        <v>141</v>
      </c>
      <c r="O50" s="13"/>
      <c r="P50" s="13"/>
      <c r="S50" s="74" t="s">
        <v>472</v>
      </c>
      <c r="W50" s="74" t="str">
        <f t="shared" si="0"/>
        <v>BOSD</v>
      </c>
      <c r="X50" t="str">
        <f t="shared" si="1"/>
        <v>安徽广电</v>
      </c>
      <c r="Y50" s="56" t="s">
        <v>424</v>
      </c>
      <c r="Z50" s="55" t="s">
        <v>9</v>
      </c>
      <c r="AA50" s="76">
        <f t="shared" si="6"/>
        <v>0</v>
      </c>
      <c r="AB50" s="76">
        <f t="shared" si="7"/>
        <v>0</v>
      </c>
      <c r="AC50" s="67">
        <f t="shared" si="8"/>
        <v>0</v>
      </c>
      <c r="AE50" s="48" t="s">
        <v>181</v>
      </c>
      <c r="AF50" s="48" t="s">
        <v>265</v>
      </c>
      <c r="AG50" s="13">
        <f t="shared" si="2"/>
        <v>0</v>
      </c>
      <c r="AH50" s="13">
        <f t="shared" si="3"/>
        <v>0</v>
      </c>
      <c r="AI50" s="13">
        <f t="shared" si="4"/>
        <v>0</v>
      </c>
      <c r="AJ50" s="13">
        <v>0</v>
      </c>
      <c r="AK50" s="13">
        <v>0</v>
      </c>
      <c r="AL50" s="38" t="str">
        <f t="shared" si="5"/>
        <v>-</v>
      </c>
    </row>
    <row r="51" spans="1:38">
      <c r="A51" s="11" t="s">
        <v>36</v>
      </c>
      <c r="B51" s="11" t="s">
        <v>37</v>
      </c>
      <c r="C51" s="11" t="s">
        <v>63</v>
      </c>
      <c r="D51" s="11" t="s">
        <v>64</v>
      </c>
      <c r="E51" s="11" t="s">
        <v>149</v>
      </c>
      <c r="F51" s="11" t="s">
        <v>150</v>
      </c>
      <c r="G51" s="11" t="s">
        <v>11</v>
      </c>
      <c r="H51" s="11" t="s">
        <v>151</v>
      </c>
      <c r="I51" s="11"/>
      <c r="J51" s="11"/>
      <c r="K51" s="12" t="s">
        <v>120</v>
      </c>
      <c r="L51" s="12" t="s">
        <v>139</v>
      </c>
      <c r="M51" s="12" t="s">
        <v>140</v>
      </c>
      <c r="N51" s="13" t="s">
        <v>141</v>
      </c>
      <c r="O51" s="13"/>
      <c r="P51" s="13"/>
      <c r="S51" s="74" t="s">
        <v>472</v>
      </c>
      <c r="W51" s="74" t="str">
        <f t="shared" si="0"/>
        <v>BOSD</v>
      </c>
      <c r="X51" t="str">
        <f t="shared" si="1"/>
        <v>安徽联通</v>
      </c>
      <c r="Y51" s="57" t="s">
        <v>424</v>
      </c>
      <c r="Z51" s="54" t="s">
        <v>242</v>
      </c>
      <c r="AA51" s="76">
        <f t="shared" si="6"/>
        <v>0</v>
      </c>
      <c r="AB51" s="76">
        <f t="shared" si="7"/>
        <v>0</v>
      </c>
      <c r="AC51" s="67">
        <f t="shared" si="8"/>
        <v>0</v>
      </c>
      <c r="AE51" s="48" t="s">
        <v>181</v>
      </c>
      <c r="AF51" s="48" t="s">
        <v>494</v>
      </c>
      <c r="AG51" s="13">
        <f t="shared" si="2"/>
        <v>0</v>
      </c>
      <c r="AH51" s="13">
        <f t="shared" si="3"/>
        <v>0</v>
      </c>
      <c r="AI51" s="13">
        <f t="shared" si="4"/>
        <v>0</v>
      </c>
      <c r="AJ51" s="13">
        <v>0</v>
      </c>
      <c r="AK51" s="13">
        <v>0</v>
      </c>
      <c r="AL51" s="38" t="str">
        <f t="shared" si="5"/>
        <v>-</v>
      </c>
    </row>
    <row r="52" spans="1:38">
      <c r="A52" s="11" t="s">
        <v>36</v>
      </c>
      <c r="B52" s="11" t="s">
        <v>37</v>
      </c>
      <c r="C52" s="11" t="s">
        <v>112</v>
      </c>
      <c r="D52" s="11" t="s">
        <v>113</v>
      </c>
      <c r="E52" s="11" t="s">
        <v>152</v>
      </c>
      <c r="F52" s="11" t="s">
        <v>153</v>
      </c>
      <c r="G52" s="11" t="s">
        <v>154</v>
      </c>
      <c r="H52" s="11" t="s">
        <v>151</v>
      </c>
      <c r="I52" s="11"/>
      <c r="J52" s="11"/>
      <c r="K52" s="12" t="s">
        <v>120</v>
      </c>
      <c r="L52" s="12" t="s">
        <v>139</v>
      </c>
      <c r="M52" s="12" t="s">
        <v>140</v>
      </c>
      <c r="N52" s="13" t="s">
        <v>141</v>
      </c>
      <c r="O52" s="13"/>
      <c r="P52" s="13"/>
      <c r="S52" s="74" t="s">
        <v>472</v>
      </c>
      <c r="W52" s="74" t="str">
        <f t="shared" si="0"/>
        <v>BOSD</v>
      </c>
      <c r="X52" t="str">
        <f t="shared" si="1"/>
        <v>安徽联通</v>
      </c>
      <c r="Y52" s="57" t="s">
        <v>424</v>
      </c>
      <c r="Z52" s="55" t="s">
        <v>13</v>
      </c>
      <c r="AA52" s="76">
        <f t="shared" si="6"/>
        <v>0</v>
      </c>
      <c r="AB52" s="76">
        <f t="shared" si="7"/>
        <v>0</v>
      </c>
      <c r="AC52" s="67">
        <f t="shared" si="8"/>
        <v>0</v>
      </c>
      <c r="AE52" s="48" t="s">
        <v>181</v>
      </c>
      <c r="AF52" s="48" t="s">
        <v>4</v>
      </c>
      <c r="AG52" s="13">
        <f t="shared" si="2"/>
        <v>0</v>
      </c>
      <c r="AH52" s="13">
        <f t="shared" si="3"/>
        <v>0</v>
      </c>
      <c r="AI52" s="13">
        <f t="shared" si="4"/>
        <v>0</v>
      </c>
      <c r="AJ52" s="13">
        <v>0</v>
      </c>
      <c r="AK52" s="13">
        <v>0</v>
      </c>
      <c r="AL52" s="38" t="str">
        <f t="shared" si="5"/>
        <v>-</v>
      </c>
    </row>
    <row r="53" spans="1:38" ht="14.25">
      <c r="A53" s="11" t="s">
        <v>155</v>
      </c>
      <c r="B53" s="11" t="s">
        <v>156</v>
      </c>
      <c r="C53" s="11" t="s">
        <v>63</v>
      </c>
      <c r="D53" s="11" t="s">
        <v>157</v>
      </c>
      <c r="E53" s="11" t="s">
        <v>158</v>
      </c>
      <c r="F53" s="11" t="s">
        <v>150</v>
      </c>
      <c r="G53" s="11" t="s">
        <v>11</v>
      </c>
      <c r="H53" s="11" t="s">
        <v>159</v>
      </c>
      <c r="I53" s="11"/>
      <c r="J53" s="11"/>
      <c r="K53" s="12" t="s">
        <v>120</v>
      </c>
      <c r="L53" s="12" t="s">
        <v>139</v>
      </c>
      <c r="M53" s="12" t="s">
        <v>140</v>
      </c>
      <c r="N53" s="13" t="s">
        <v>141</v>
      </c>
      <c r="O53" s="13"/>
      <c r="P53" s="13"/>
      <c r="S53" s="74" t="s">
        <v>472</v>
      </c>
      <c r="W53" s="74" t="str">
        <f t="shared" si="0"/>
        <v>BOSD</v>
      </c>
      <c r="X53" t="str">
        <f t="shared" si="1"/>
        <v>安徽移动</v>
      </c>
      <c r="Y53" s="57" t="s">
        <v>424</v>
      </c>
      <c r="Z53" s="70" t="s">
        <v>461</v>
      </c>
      <c r="AA53" s="76">
        <f t="shared" si="6"/>
        <v>0</v>
      </c>
      <c r="AB53" s="76">
        <f t="shared" si="7"/>
        <v>0</v>
      </c>
      <c r="AC53" s="67">
        <f t="shared" si="8"/>
        <v>0</v>
      </c>
      <c r="AE53" s="48" t="s">
        <v>181</v>
      </c>
      <c r="AF53" s="48" t="s">
        <v>3</v>
      </c>
      <c r="AG53" s="13">
        <f t="shared" si="2"/>
        <v>0</v>
      </c>
      <c r="AH53" s="13">
        <f t="shared" si="3"/>
        <v>0</v>
      </c>
      <c r="AI53" s="13">
        <f t="shared" si="4"/>
        <v>0</v>
      </c>
      <c r="AJ53" s="13">
        <v>0</v>
      </c>
      <c r="AK53" s="13">
        <v>0</v>
      </c>
      <c r="AL53" s="38" t="str">
        <f t="shared" si="5"/>
        <v>-</v>
      </c>
    </row>
    <row r="54" spans="1:38">
      <c r="A54" s="11" t="s">
        <v>155</v>
      </c>
      <c r="B54" s="11" t="s">
        <v>156</v>
      </c>
      <c r="C54" s="11" t="s">
        <v>63</v>
      </c>
      <c r="D54" s="11" t="s">
        <v>157</v>
      </c>
      <c r="E54" s="11" t="s">
        <v>135</v>
      </c>
      <c r="F54" s="11" t="s">
        <v>136</v>
      </c>
      <c r="G54" s="11" t="s">
        <v>10</v>
      </c>
      <c r="H54" s="11" t="s">
        <v>137</v>
      </c>
      <c r="I54" s="11"/>
      <c r="J54" s="11"/>
      <c r="K54" s="12" t="s">
        <v>120</v>
      </c>
      <c r="L54" s="12" t="s">
        <v>139</v>
      </c>
      <c r="M54" s="12" t="s">
        <v>140</v>
      </c>
      <c r="N54" s="13" t="s">
        <v>141</v>
      </c>
      <c r="O54" s="13"/>
      <c r="P54" s="13"/>
      <c r="S54" s="74" t="s">
        <v>472</v>
      </c>
      <c r="W54" s="74" t="str">
        <f t="shared" si="0"/>
        <v>BOSD</v>
      </c>
      <c r="X54" t="str">
        <f t="shared" si="1"/>
        <v>安徽移动</v>
      </c>
      <c r="Y54" s="56" t="s">
        <v>424</v>
      </c>
      <c r="Z54" s="55" t="s">
        <v>409</v>
      </c>
      <c r="AA54" s="76">
        <f t="shared" si="6"/>
        <v>0</v>
      </c>
      <c r="AB54" s="76">
        <f t="shared" si="7"/>
        <v>0</v>
      </c>
      <c r="AC54" s="67">
        <f t="shared" si="8"/>
        <v>0</v>
      </c>
      <c r="AE54" s="48" t="s">
        <v>181</v>
      </c>
      <c r="AF54" s="48" t="s">
        <v>1</v>
      </c>
      <c r="AG54" s="13">
        <f t="shared" si="2"/>
        <v>0</v>
      </c>
      <c r="AH54" s="13">
        <f t="shared" si="3"/>
        <v>0</v>
      </c>
      <c r="AI54" s="13">
        <f t="shared" si="4"/>
        <v>0</v>
      </c>
      <c r="AJ54" s="13">
        <v>0</v>
      </c>
      <c r="AK54" s="13">
        <v>0</v>
      </c>
      <c r="AL54" s="38" t="str">
        <f t="shared" si="5"/>
        <v>-</v>
      </c>
    </row>
    <row r="55" spans="1:38">
      <c r="A55" s="11" t="s">
        <v>155</v>
      </c>
      <c r="B55" s="11" t="s">
        <v>156</v>
      </c>
      <c r="C55" s="11" t="s">
        <v>63</v>
      </c>
      <c r="D55" s="11" t="s">
        <v>157</v>
      </c>
      <c r="E55" s="11" t="s">
        <v>160</v>
      </c>
      <c r="F55" s="11" t="s">
        <v>161</v>
      </c>
      <c r="G55" s="11" t="s">
        <v>11</v>
      </c>
      <c r="H55" s="11" t="s">
        <v>98</v>
      </c>
      <c r="I55" s="11"/>
      <c r="J55" s="11"/>
      <c r="K55" s="12" t="s">
        <v>120</v>
      </c>
      <c r="L55" s="12" t="s">
        <v>139</v>
      </c>
      <c r="M55" s="12" t="s">
        <v>140</v>
      </c>
      <c r="N55" s="13" t="s">
        <v>141</v>
      </c>
      <c r="O55" s="13"/>
      <c r="P55" s="13"/>
      <c r="S55" s="74" t="s">
        <v>472</v>
      </c>
      <c r="W55" s="74" t="str">
        <f t="shared" si="0"/>
        <v>BOSD</v>
      </c>
      <c r="X55" t="str">
        <f t="shared" si="1"/>
        <v>安徽移动</v>
      </c>
      <c r="Y55" s="56" t="s">
        <v>424</v>
      </c>
      <c r="Z55" s="55" t="s">
        <v>252</v>
      </c>
      <c r="AA55" s="76">
        <f t="shared" si="6"/>
        <v>0</v>
      </c>
      <c r="AB55" s="76">
        <f t="shared" si="7"/>
        <v>1</v>
      </c>
      <c r="AC55" s="67">
        <f t="shared" si="8"/>
        <v>0</v>
      </c>
      <c r="AE55" s="48" t="s">
        <v>435</v>
      </c>
      <c r="AF55" s="48" t="s">
        <v>0</v>
      </c>
      <c r="AG55" s="13">
        <f t="shared" si="2"/>
        <v>0</v>
      </c>
      <c r="AH55" s="13">
        <f t="shared" si="3"/>
        <v>0</v>
      </c>
      <c r="AI55" s="13">
        <f t="shared" si="4"/>
        <v>0</v>
      </c>
      <c r="AJ55" s="13">
        <v>0</v>
      </c>
      <c r="AK55" s="13">
        <v>0</v>
      </c>
      <c r="AL55" s="38" t="str">
        <f t="shared" si="5"/>
        <v>-</v>
      </c>
    </row>
    <row r="56" spans="1:38">
      <c r="A56" s="11" t="s">
        <v>155</v>
      </c>
      <c r="B56" s="11" t="s">
        <v>156</v>
      </c>
      <c r="C56" s="11" t="s">
        <v>63</v>
      </c>
      <c r="D56" s="11" t="s">
        <v>157</v>
      </c>
      <c r="E56" s="11" t="s">
        <v>162</v>
      </c>
      <c r="F56" s="11" t="s">
        <v>163</v>
      </c>
      <c r="G56" s="11" t="s">
        <v>164</v>
      </c>
      <c r="H56" s="11" t="s">
        <v>137</v>
      </c>
      <c r="I56" s="11"/>
      <c r="J56" s="11"/>
      <c r="K56" s="12" t="s">
        <v>120</v>
      </c>
      <c r="L56" s="12" t="s">
        <v>139</v>
      </c>
      <c r="M56" s="12" t="s">
        <v>140</v>
      </c>
      <c r="N56" s="13" t="s">
        <v>141</v>
      </c>
      <c r="O56" s="13"/>
      <c r="P56" s="13"/>
      <c r="S56" s="74" t="s">
        <v>472</v>
      </c>
      <c r="W56" s="74" t="str">
        <f t="shared" si="0"/>
        <v>BOSD</v>
      </c>
      <c r="X56" t="str">
        <f t="shared" si="1"/>
        <v>安徽移动</v>
      </c>
      <c r="Y56" s="56" t="s">
        <v>424</v>
      </c>
      <c r="Z56" s="55" t="s">
        <v>8</v>
      </c>
      <c r="AA56" s="76">
        <f t="shared" si="6"/>
        <v>0</v>
      </c>
      <c r="AB56" s="76">
        <f t="shared" si="7"/>
        <v>0</v>
      </c>
      <c r="AC56" s="67">
        <f t="shared" si="8"/>
        <v>0</v>
      </c>
      <c r="AE56" s="48" t="s">
        <v>435</v>
      </c>
      <c r="AF56" s="48" t="s">
        <v>4</v>
      </c>
      <c r="AG56" s="13">
        <f t="shared" si="2"/>
        <v>0</v>
      </c>
      <c r="AH56" s="13">
        <f t="shared" si="3"/>
        <v>0</v>
      </c>
      <c r="AI56" s="13">
        <f t="shared" si="4"/>
        <v>0</v>
      </c>
      <c r="AJ56" s="13">
        <v>0</v>
      </c>
      <c r="AK56" s="13">
        <v>0</v>
      </c>
      <c r="AL56" s="38" t="str">
        <f t="shared" si="5"/>
        <v>-</v>
      </c>
    </row>
    <row r="57" spans="1:38">
      <c r="A57" s="11" t="s">
        <v>155</v>
      </c>
      <c r="B57" s="11" t="s">
        <v>156</v>
      </c>
      <c r="C57" s="11" t="s">
        <v>165</v>
      </c>
      <c r="D57" s="11" t="s">
        <v>166</v>
      </c>
      <c r="E57" s="11" t="s">
        <v>167</v>
      </c>
      <c r="F57" s="11" t="s">
        <v>168</v>
      </c>
      <c r="G57" s="11" t="s">
        <v>164</v>
      </c>
      <c r="H57" s="11" t="s">
        <v>41</v>
      </c>
      <c r="I57" s="11"/>
      <c r="J57" s="11"/>
      <c r="K57" s="12" t="s">
        <v>120</v>
      </c>
      <c r="L57" s="12" t="s">
        <v>139</v>
      </c>
      <c r="M57" s="12" t="s">
        <v>140</v>
      </c>
      <c r="N57" s="13" t="s">
        <v>141</v>
      </c>
      <c r="O57" s="13"/>
      <c r="P57" s="13"/>
      <c r="S57" s="74" t="s">
        <v>472</v>
      </c>
      <c r="W57" s="74" t="str">
        <f t="shared" si="0"/>
        <v>BOSD</v>
      </c>
      <c r="X57" t="str">
        <f t="shared" si="1"/>
        <v>安徽移动</v>
      </c>
      <c r="Y57" s="56" t="s">
        <v>424</v>
      </c>
      <c r="Z57" s="55" t="s">
        <v>259</v>
      </c>
      <c r="AA57" s="76">
        <f t="shared" si="6"/>
        <v>0</v>
      </c>
      <c r="AB57" s="76">
        <f t="shared" si="7"/>
        <v>1</v>
      </c>
      <c r="AC57" s="67">
        <f t="shared" si="8"/>
        <v>0</v>
      </c>
      <c r="AE57" s="48" t="s">
        <v>435</v>
      </c>
      <c r="AF57" s="48" t="s">
        <v>449</v>
      </c>
      <c r="AG57" s="13">
        <f t="shared" si="2"/>
        <v>0</v>
      </c>
      <c r="AH57" s="13">
        <f t="shared" si="3"/>
        <v>0</v>
      </c>
      <c r="AI57" s="13">
        <f t="shared" si="4"/>
        <v>0</v>
      </c>
      <c r="AJ57" s="13">
        <v>0</v>
      </c>
      <c r="AK57" s="13">
        <v>0</v>
      </c>
      <c r="AL57" s="38" t="str">
        <f t="shared" si="5"/>
        <v>-</v>
      </c>
    </row>
    <row r="58" spans="1:38">
      <c r="A58" s="11" t="s">
        <v>155</v>
      </c>
      <c r="B58" s="11" t="s">
        <v>156</v>
      </c>
      <c r="C58" s="11" t="s">
        <v>169</v>
      </c>
      <c r="D58" s="11" t="s">
        <v>145</v>
      </c>
      <c r="E58" s="11" t="s">
        <v>170</v>
      </c>
      <c r="F58" s="11" t="s">
        <v>171</v>
      </c>
      <c r="G58" s="11" t="s">
        <v>15</v>
      </c>
      <c r="H58" s="11" t="s">
        <v>137</v>
      </c>
      <c r="I58" s="11"/>
      <c r="J58" s="11"/>
      <c r="K58" s="12" t="s">
        <v>120</v>
      </c>
      <c r="L58" s="12" t="s">
        <v>139</v>
      </c>
      <c r="M58" s="12" t="s">
        <v>140</v>
      </c>
      <c r="N58" s="13" t="s">
        <v>141</v>
      </c>
      <c r="O58" s="13"/>
      <c r="P58" s="13"/>
      <c r="S58" s="74" t="s">
        <v>472</v>
      </c>
      <c r="W58" s="74" t="str">
        <f t="shared" si="0"/>
        <v>BOSD</v>
      </c>
      <c r="X58" t="str">
        <f t="shared" si="1"/>
        <v>安徽移动</v>
      </c>
      <c r="Y58" s="57" t="s">
        <v>424</v>
      </c>
      <c r="Z58" s="55" t="s">
        <v>261</v>
      </c>
      <c r="AA58" s="76">
        <f t="shared" si="6"/>
        <v>0</v>
      </c>
      <c r="AB58" s="76">
        <f t="shared" si="7"/>
        <v>0</v>
      </c>
      <c r="AC58" s="67">
        <f t="shared" si="8"/>
        <v>0</v>
      </c>
      <c r="AE58" s="48" t="s">
        <v>187</v>
      </c>
      <c r="AF58" s="48" t="s">
        <v>0</v>
      </c>
      <c r="AG58" s="13">
        <f t="shared" si="2"/>
        <v>0</v>
      </c>
      <c r="AH58" s="13">
        <f t="shared" si="3"/>
        <v>0</v>
      </c>
      <c r="AI58" s="13">
        <f t="shared" si="4"/>
        <v>0</v>
      </c>
      <c r="AJ58" s="13">
        <v>0</v>
      </c>
      <c r="AK58" s="13">
        <v>0</v>
      </c>
      <c r="AL58" s="38" t="str">
        <f t="shared" si="5"/>
        <v>-</v>
      </c>
    </row>
    <row r="59" spans="1:38" ht="14.25">
      <c r="A59" s="11" t="s">
        <v>155</v>
      </c>
      <c r="B59" s="11" t="s">
        <v>156</v>
      </c>
      <c r="C59" s="11" t="s">
        <v>169</v>
      </c>
      <c r="D59" s="11" t="s">
        <v>145</v>
      </c>
      <c r="E59" s="11" t="s">
        <v>172</v>
      </c>
      <c r="F59" s="11" t="s">
        <v>147</v>
      </c>
      <c r="G59" s="11" t="s">
        <v>15</v>
      </c>
      <c r="H59" s="11" t="s">
        <v>173</v>
      </c>
      <c r="I59" s="11"/>
      <c r="J59" s="11"/>
      <c r="K59" s="12" t="s">
        <v>120</v>
      </c>
      <c r="L59" s="12" t="s">
        <v>139</v>
      </c>
      <c r="M59" s="12" t="s">
        <v>140</v>
      </c>
      <c r="N59" s="13" t="s">
        <v>141</v>
      </c>
      <c r="O59" s="13"/>
      <c r="P59" s="13"/>
      <c r="S59" s="74" t="s">
        <v>472</v>
      </c>
      <c r="W59" s="74" t="str">
        <f t="shared" si="0"/>
        <v>BOSD</v>
      </c>
      <c r="X59" t="str">
        <f t="shared" si="1"/>
        <v>安徽移动</v>
      </c>
      <c r="Y59" s="57" t="s">
        <v>424</v>
      </c>
      <c r="Z59" s="71" t="s">
        <v>464</v>
      </c>
      <c r="AA59" s="76">
        <f t="shared" si="6"/>
        <v>0</v>
      </c>
      <c r="AB59" s="76">
        <f t="shared" si="7"/>
        <v>2</v>
      </c>
      <c r="AC59" s="67">
        <f t="shared" si="8"/>
        <v>0</v>
      </c>
      <c r="AE59" s="48" t="s">
        <v>187</v>
      </c>
      <c r="AF59" s="48" t="s">
        <v>4</v>
      </c>
      <c r="AG59" s="13">
        <f t="shared" si="2"/>
        <v>0</v>
      </c>
      <c r="AH59" s="13">
        <f t="shared" si="3"/>
        <v>0</v>
      </c>
      <c r="AI59" s="13">
        <f t="shared" si="4"/>
        <v>0</v>
      </c>
      <c r="AJ59" s="13">
        <v>0</v>
      </c>
      <c r="AK59" s="13">
        <v>0</v>
      </c>
      <c r="AL59" s="38" t="str">
        <f t="shared" si="5"/>
        <v>-</v>
      </c>
    </row>
    <row r="60" spans="1:38" ht="14.25">
      <c r="A60" s="11" t="s">
        <v>155</v>
      </c>
      <c r="B60" s="11" t="s">
        <v>156</v>
      </c>
      <c r="C60" s="11" t="s">
        <v>169</v>
      </c>
      <c r="D60" s="11" t="s">
        <v>145</v>
      </c>
      <c r="E60" s="11" t="s">
        <v>146</v>
      </c>
      <c r="F60" s="11" t="s">
        <v>147</v>
      </c>
      <c r="G60" s="11" t="s">
        <v>15</v>
      </c>
      <c r="H60" s="11" t="s">
        <v>148</v>
      </c>
      <c r="I60" s="11"/>
      <c r="J60" s="11"/>
      <c r="K60" s="12" t="s">
        <v>120</v>
      </c>
      <c r="L60" s="12" t="s">
        <v>139</v>
      </c>
      <c r="M60" s="12" t="s">
        <v>140</v>
      </c>
      <c r="N60" s="13" t="s">
        <v>141</v>
      </c>
      <c r="O60" s="13"/>
      <c r="P60" s="13"/>
      <c r="S60" s="74" t="s">
        <v>472</v>
      </c>
      <c r="W60" s="74" t="str">
        <f t="shared" si="0"/>
        <v>BOSD</v>
      </c>
      <c r="X60" t="str">
        <f t="shared" si="1"/>
        <v>安徽移动</v>
      </c>
      <c r="Y60" s="57" t="s">
        <v>424</v>
      </c>
      <c r="Z60" s="71" t="s">
        <v>465</v>
      </c>
      <c r="AA60" s="76">
        <f t="shared" si="6"/>
        <v>0</v>
      </c>
      <c r="AB60" s="76">
        <f t="shared" si="7"/>
        <v>2</v>
      </c>
      <c r="AC60" s="67">
        <f t="shared" si="8"/>
        <v>0</v>
      </c>
      <c r="AE60" s="48" t="s">
        <v>485</v>
      </c>
      <c r="AF60" s="48" t="s">
        <v>4</v>
      </c>
      <c r="AG60" s="13">
        <f t="shared" si="2"/>
        <v>0</v>
      </c>
      <c r="AH60" s="13">
        <f t="shared" si="3"/>
        <v>0</v>
      </c>
      <c r="AI60" s="13">
        <f t="shared" si="4"/>
        <v>0</v>
      </c>
      <c r="AJ60" s="13">
        <v>0</v>
      </c>
      <c r="AK60" s="13">
        <v>0</v>
      </c>
      <c r="AL60" s="38" t="str">
        <f t="shared" si="5"/>
        <v>-</v>
      </c>
    </row>
    <row r="61" spans="1:38" ht="14.25">
      <c r="A61" s="11" t="s">
        <v>174</v>
      </c>
      <c r="B61" s="11" t="s">
        <v>175</v>
      </c>
      <c r="C61" s="11" t="s">
        <v>63</v>
      </c>
      <c r="D61" s="11" t="s">
        <v>64</v>
      </c>
      <c r="E61" s="11" t="s">
        <v>135</v>
      </c>
      <c r="F61" s="11" t="s">
        <v>136</v>
      </c>
      <c r="G61" s="11" t="s">
        <v>10</v>
      </c>
      <c r="H61" s="11" t="s">
        <v>137</v>
      </c>
      <c r="I61" s="11"/>
      <c r="J61" s="11"/>
      <c r="K61" s="12" t="s">
        <v>120</v>
      </c>
      <c r="L61" s="12" t="s">
        <v>139</v>
      </c>
      <c r="M61" s="12" t="s">
        <v>140</v>
      </c>
      <c r="N61" s="13" t="s">
        <v>141</v>
      </c>
      <c r="O61" s="13"/>
      <c r="P61" s="13"/>
      <c r="S61" s="74" t="s">
        <v>472</v>
      </c>
      <c r="W61" s="74" t="str">
        <f t="shared" si="0"/>
        <v>BOSD</v>
      </c>
      <c r="X61" t="str">
        <f t="shared" si="1"/>
        <v>北京电信</v>
      </c>
      <c r="Y61" s="57" t="s">
        <v>424</v>
      </c>
      <c r="Z61" s="71" t="s">
        <v>466</v>
      </c>
      <c r="AA61" s="76">
        <f t="shared" si="6"/>
        <v>0</v>
      </c>
      <c r="AB61" s="76">
        <f t="shared" si="7"/>
        <v>0</v>
      </c>
      <c r="AC61" s="67">
        <f t="shared" si="8"/>
        <v>0</v>
      </c>
      <c r="AE61" s="48" t="s">
        <v>497</v>
      </c>
      <c r="AF61" s="48" t="s">
        <v>3</v>
      </c>
      <c r="AG61" s="13">
        <f t="shared" si="2"/>
        <v>0</v>
      </c>
      <c r="AH61" s="13">
        <f t="shared" si="3"/>
        <v>0</v>
      </c>
      <c r="AI61" s="13">
        <f t="shared" si="4"/>
        <v>0</v>
      </c>
      <c r="AJ61" s="13">
        <v>0</v>
      </c>
      <c r="AK61" s="13">
        <v>0</v>
      </c>
      <c r="AL61" s="38" t="str">
        <f t="shared" si="5"/>
        <v>-</v>
      </c>
    </row>
    <row r="62" spans="1:38">
      <c r="A62" s="11" t="s">
        <v>174</v>
      </c>
      <c r="B62" s="11" t="s">
        <v>175</v>
      </c>
      <c r="C62" s="11" t="s">
        <v>176</v>
      </c>
      <c r="D62" s="11" t="s">
        <v>177</v>
      </c>
      <c r="E62" s="11" t="s">
        <v>178</v>
      </c>
      <c r="F62" s="11" t="s">
        <v>177</v>
      </c>
      <c r="G62" s="11" t="s">
        <v>10</v>
      </c>
      <c r="H62" s="11" t="s">
        <v>41</v>
      </c>
      <c r="I62" s="11"/>
      <c r="J62" s="11"/>
      <c r="K62" s="12" t="s">
        <v>120</v>
      </c>
      <c r="L62" s="12" t="s">
        <v>139</v>
      </c>
      <c r="M62" s="12" t="s">
        <v>140</v>
      </c>
      <c r="N62" s="13" t="s">
        <v>141</v>
      </c>
      <c r="O62" s="13"/>
      <c r="P62" s="13"/>
      <c r="S62" s="74" t="s">
        <v>472</v>
      </c>
      <c r="W62" s="74" t="str">
        <f t="shared" si="0"/>
        <v>BOSD</v>
      </c>
      <c r="X62" t="str">
        <f t="shared" si="1"/>
        <v>北京电信</v>
      </c>
      <c r="Y62" s="58" t="s">
        <v>434</v>
      </c>
      <c r="Z62" s="55" t="s">
        <v>435</v>
      </c>
      <c r="AA62" s="76">
        <f t="shared" si="6"/>
        <v>0</v>
      </c>
      <c r="AB62" s="76">
        <f t="shared" si="7"/>
        <v>0</v>
      </c>
      <c r="AC62" s="67">
        <f t="shared" si="8"/>
        <v>0</v>
      </c>
      <c r="AE62" s="48" t="s">
        <v>498</v>
      </c>
      <c r="AF62" s="48" t="s">
        <v>5</v>
      </c>
      <c r="AG62" s="13">
        <f t="shared" si="2"/>
        <v>0</v>
      </c>
      <c r="AH62" s="13">
        <f t="shared" si="3"/>
        <v>0</v>
      </c>
      <c r="AI62" s="13">
        <f t="shared" si="4"/>
        <v>0</v>
      </c>
      <c r="AJ62" s="13">
        <v>0</v>
      </c>
      <c r="AK62" s="13">
        <v>0</v>
      </c>
      <c r="AL62" s="38" t="str">
        <f t="shared" si="5"/>
        <v>-</v>
      </c>
    </row>
    <row r="63" spans="1:38">
      <c r="A63" s="11" t="s">
        <v>74</v>
      </c>
      <c r="B63" s="11" t="s">
        <v>75</v>
      </c>
      <c r="C63" s="11" t="s">
        <v>112</v>
      </c>
      <c r="D63" s="11" t="s">
        <v>113</v>
      </c>
      <c r="E63" s="11" t="s">
        <v>179</v>
      </c>
      <c r="F63" s="11" t="s">
        <v>153</v>
      </c>
      <c r="G63" s="11" t="s">
        <v>154</v>
      </c>
      <c r="H63" s="11" t="s">
        <v>173</v>
      </c>
      <c r="I63" s="11"/>
      <c r="J63" s="11"/>
      <c r="K63" s="12" t="s">
        <v>120</v>
      </c>
      <c r="L63" s="12" t="s">
        <v>139</v>
      </c>
      <c r="M63" s="12" t="s">
        <v>140</v>
      </c>
      <c r="N63" s="13" t="s">
        <v>141</v>
      </c>
      <c r="O63" s="13"/>
      <c r="P63" s="13"/>
      <c r="S63" s="74" t="s">
        <v>472</v>
      </c>
      <c r="W63" s="74" t="str">
        <f t="shared" si="0"/>
        <v>BOSD</v>
      </c>
      <c r="X63" t="str">
        <f t="shared" si="1"/>
        <v>北京联通</v>
      </c>
      <c r="Y63" s="58" t="s">
        <v>434</v>
      </c>
      <c r="Z63" s="55" t="s">
        <v>436</v>
      </c>
      <c r="AA63" s="76">
        <f t="shared" si="6"/>
        <v>0</v>
      </c>
      <c r="AB63" s="76">
        <f t="shared" si="7"/>
        <v>0</v>
      </c>
      <c r="AC63" s="67">
        <f t="shared" si="8"/>
        <v>0</v>
      </c>
      <c r="AE63" s="48" t="s">
        <v>416</v>
      </c>
      <c r="AF63" s="48" t="s">
        <v>1</v>
      </c>
      <c r="AG63" s="13">
        <f t="shared" si="2"/>
        <v>0</v>
      </c>
      <c r="AH63" s="13">
        <f t="shared" si="3"/>
        <v>0</v>
      </c>
      <c r="AI63" s="13">
        <f t="shared" si="4"/>
        <v>0</v>
      </c>
      <c r="AJ63" s="13">
        <v>0</v>
      </c>
      <c r="AK63" s="13">
        <v>0</v>
      </c>
      <c r="AL63" s="38" t="str">
        <f t="shared" si="5"/>
        <v>-</v>
      </c>
    </row>
    <row r="64" spans="1:38">
      <c r="A64" s="11" t="s">
        <v>180</v>
      </c>
      <c r="B64" s="11" t="s">
        <v>181</v>
      </c>
      <c r="C64" s="11" t="s">
        <v>63</v>
      </c>
      <c r="D64" s="11" t="s">
        <v>64</v>
      </c>
      <c r="E64" s="11" t="s">
        <v>158</v>
      </c>
      <c r="F64" s="11" t="s">
        <v>150</v>
      </c>
      <c r="G64" s="11" t="s">
        <v>11</v>
      </c>
      <c r="H64" s="11" t="s">
        <v>159</v>
      </c>
      <c r="I64" s="11"/>
      <c r="J64" s="11"/>
      <c r="K64" s="12" t="s">
        <v>120</v>
      </c>
      <c r="L64" s="12" t="s">
        <v>139</v>
      </c>
      <c r="M64" s="12" t="s">
        <v>140</v>
      </c>
      <c r="N64" s="13" t="s">
        <v>141</v>
      </c>
      <c r="O64" s="13"/>
      <c r="P64" s="13"/>
      <c r="S64" s="74" t="s">
        <v>472</v>
      </c>
      <c r="W64" s="74" t="str">
        <f t="shared" si="0"/>
        <v>BOSD</v>
      </c>
      <c r="X64" t="str">
        <f t="shared" si="1"/>
        <v>北京卫通</v>
      </c>
      <c r="Y64" s="58" t="s">
        <v>434</v>
      </c>
      <c r="Z64" s="55" t="s">
        <v>437</v>
      </c>
      <c r="AA64" s="76">
        <f t="shared" si="6"/>
        <v>0</v>
      </c>
      <c r="AB64" s="76">
        <f t="shared" si="7"/>
        <v>0</v>
      </c>
      <c r="AC64" s="67">
        <f t="shared" si="8"/>
        <v>0</v>
      </c>
      <c r="AE64" s="48" t="s">
        <v>416</v>
      </c>
      <c r="AF64" s="48" t="s">
        <v>0</v>
      </c>
      <c r="AG64" s="13">
        <f t="shared" si="2"/>
        <v>0</v>
      </c>
      <c r="AH64" s="13">
        <f t="shared" si="3"/>
        <v>0</v>
      </c>
      <c r="AI64" s="13">
        <f t="shared" si="4"/>
        <v>0</v>
      </c>
      <c r="AJ64" s="13">
        <v>0</v>
      </c>
      <c r="AK64" s="13">
        <v>0</v>
      </c>
      <c r="AL64" s="38" t="str">
        <f t="shared" si="5"/>
        <v>-</v>
      </c>
    </row>
    <row r="65" spans="1:38">
      <c r="A65" s="11" t="s">
        <v>182</v>
      </c>
      <c r="B65" s="11" t="s">
        <v>75</v>
      </c>
      <c r="C65" s="11" t="s">
        <v>63</v>
      </c>
      <c r="D65" s="11" t="s">
        <v>157</v>
      </c>
      <c r="E65" s="11" t="s">
        <v>135</v>
      </c>
      <c r="F65" s="11" t="s">
        <v>136</v>
      </c>
      <c r="G65" s="11" t="s">
        <v>10</v>
      </c>
      <c r="H65" s="11" t="s">
        <v>137</v>
      </c>
      <c r="I65" s="11"/>
      <c r="J65" s="11"/>
      <c r="K65" s="12" t="s">
        <v>120</v>
      </c>
      <c r="L65" s="12" t="s">
        <v>139</v>
      </c>
      <c r="M65" s="12" t="s">
        <v>140</v>
      </c>
      <c r="N65" s="13" t="s">
        <v>141</v>
      </c>
      <c r="O65" s="13"/>
      <c r="P65" s="13"/>
      <c r="S65" s="74" t="s">
        <v>472</v>
      </c>
      <c r="W65" s="74" t="str">
        <f t="shared" si="0"/>
        <v>BOSD</v>
      </c>
      <c r="X65" t="str">
        <f t="shared" si="1"/>
        <v>北京移动</v>
      </c>
      <c r="Y65" s="58" t="s">
        <v>434</v>
      </c>
      <c r="Z65" s="55" t="s">
        <v>438</v>
      </c>
      <c r="AA65" s="76">
        <f t="shared" si="6"/>
        <v>0</v>
      </c>
      <c r="AB65" s="76">
        <f t="shared" si="7"/>
        <v>0</v>
      </c>
      <c r="AC65" s="67">
        <f t="shared" si="8"/>
        <v>0</v>
      </c>
      <c r="AE65" s="48" t="s">
        <v>297</v>
      </c>
      <c r="AF65" s="48" t="s">
        <v>5</v>
      </c>
      <c r="AG65" s="13">
        <f t="shared" si="2"/>
        <v>0</v>
      </c>
      <c r="AH65" s="13">
        <f t="shared" si="3"/>
        <v>0</v>
      </c>
      <c r="AI65" s="13">
        <f t="shared" si="4"/>
        <v>0</v>
      </c>
      <c r="AJ65" s="13">
        <v>0</v>
      </c>
      <c r="AK65" s="13">
        <v>0</v>
      </c>
      <c r="AL65" s="38" t="str">
        <f t="shared" si="5"/>
        <v>-</v>
      </c>
    </row>
    <row r="66" spans="1:38">
      <c r="A66" s="11" t="s">
        <v>182</v>
      </c>
      <c r="B66" s="11" t="s">
        <v>75</v>
      </c>
      <c r="C66" s="11" t="s">
        <v>176</v>
      </c>
      <c r="D66" s="11" t="s">
        <v>183</v>
      </c>
      <c r="E66" s="11" t="s">
        <v>178</v>
      </c>
      <c r="F66" s="11" t="s">
        <v>177</v>
      </c>
      <c r="G66" s="11" t="s">
        <v>10</v>
      </c>
      <c r="H66" s="11" t="s">
        <v>41</v>
      </c>
      <c r="I66" s="11"/>
      <c r="J66" s="11"/>
      <c r="K66" s="12" t="s">
        <v>120</v>
      </c>
      <c r="L66" s="12" t="s">
        <v>139</v>
      </c>
      <c r="M66" s="12" t="s">
        <v>140</v>
      </c>
      <c r="N66" s="13" t="s">
        <v>141</v>
      </c>
      <c r="O66" s="13"/>
      <c r="P66" s="13"/>
      <c r="S66" s="74" t="s">
        <v>472</v>
      </c>
      <c r="W66" s="74" t="str">
        <f t="shared" si="0"/>
        <v>BOSD</v>
      </c>
      <c r="X66" t="str">
        <f t="shared" si="1"/>
        <v>北京移动</v>
      </c>
      <c r="Y66" s="58" t="s">
        <v>434</v>
      </c>
      <c r="Z66" s="55" t="s">
        <v>223</v>
      </c>
      <c r="AA66" s="76">
        <f t="shared" si="6"/>
        <v>0</v>
      </c>
      <c r="AB66" s="76">
        <f t="shared" si="7"/>
        <v>0</v>
      </c>
      <c r="AC66" s="67">
        <f t="shared" si="8"/>
        <v>0</v>
      </c>
      <c r="AE66" s="48" t="s">
        <v>297</v>
      </c>
      <c r="AF66" s="48" t="s">
        <v>265</v>
      </c>
      <c r="AG66" s="13">
        <f t="shared" si="2"/>
        <v>0</v>
      </c>
      <c r="AH66" s="13">
        <f t="shared" si="3"/>
        <v>0</v>
      </c>
      <c r="AI66" s="13">
        <f t="shared" si="4"/>
        <v>0</v>
      </c>
      <c r="AJ66" s="13">
        <v>3</v>
      </c>
      <c r="AK66" s="13">
        <v>3</v>
      </c>
      <c r="AL66" s="38">
        <f t="shared" si="5"/>
        <v>0</v>
      </c>
    </row>
    <row r="67" spans="1:38">
      <c r="A67" s="11" t="s">
        <v>182</v>
      </c>
      <c r="B67" s="11" t="s">
        <v>75</v>
      </c>
      <c r="C67" s="11" t="s">
        <v>169</v>
      </c>
      <c r="D67" s="11" t="s">
        <v>145</v>
      </c>
      <c r="E67" s="11" t="s">
        <v>184</v>
      </c>
      <c r="F67" s="11" t="s">
        <v>185</v>
      </c>
      <c r="G67" s="11" t="s">
        <v>15</v>
      </c>
      <c r="H67" s="11" t="s">
        <v>137</v>
      </c>
      <c r="I67" s="11"/>
      <c r="J67" s="11"/>
      <c r="K67" s="12" t="s">
        <v>120</v>
      </c>
      <c r="L67" s="12" t="s">
        <v>139</v>
      </c>
      <c r="M67" s="12" t="s">
        <v>140</v>
      </c>
      <c r="N67" s="13" t="s">
        <v>141</v>
      </c>
      <c r="O67" s="13"/>
      <c r="P67" s="13"/>
      <c r="S67" s="74" t="s">
        <v>472</v>
      </c>
      <c r="W67" s="74" t="str">
        <f t="shared" ref="W67:W130" si="9">IFERROR(IF(G67="CRM_CUI",G67,(IF(G67="CRM_CMI",G67,MID(G67,1,FIND("_",G67)-1)))),G67)</f>
        <v>BOSD</v>
      </c>
      <c r="X67" t="str">
        <f t="shared" ref="X67:X130" si="10">MID(A67,5,LEN(A67)-4)</f>
        <v>北京移动</v>
      </c>
      <c r="Y67" s="58" t="s">
        <v>434</v>
      </c>
      <c r="Z67" s="55" t="s">
        <v>439</v>
      </c>
      <c r="AA67" s="76">
        <f t="shared" si="6"/>
        <v>0</v>
      </c>
      <c r="AB67" s="76">
        <f t="shared" si="7"/>
        <v>0</v>
      </c>
      <c r="AC67" s="67">
        <f t="shared" si="8"/>
        <v>0</v>
      </c>
      <c r="AE67" s="48" t="s">
        <v>297</v>
      </c>
      <c r="AF67" s="48" t="s">
        <v>494</v>
      </c>
      <c r="AG67" s="13">
        <f t="shared" si="2"/>
        <v>0</v>
      </c>
      <c r="AH67" s="13">
        <f t="shared" si="3"/>
        <v>0</v>
      </c>
      <c r="AI67" s="13">
        <f t="shared" si="4"/>
        <v>0</v>
      </c>
      <c r="AJ67" s="13">
        <v>0</v>
      </c>
      <c r="AK67" s="13">
        <v>0</v>
      </c>
      <c r="AL67" s="38" t="str">
        <f t="shared" si="5"/>
        <v>-</v>
      </c>
    </row>
    <row r="68" spans="1:38">
      <c r="A68" s="11" t="s">
        <v>182</v>
      </c>
      <c r="B68" s="11" t="s">
        <v>75</v>
      </c>
      <c r="C68" s="11" t="s">
        <v>169</v>
      </c>
      <c r="D68" s="11" t="s">
        <v>145</v>
      </c>
      <c r="E68" s="11" t="s">
        <v>170</v>
      </c>
      <c r="F68" s="11" t="s">
        <v>171</v>
      </c>
      <c r="G68" s="11" t="s">
        <v>15</v>
      </c>
      <c r="H68" s="11" t="s">
        <v>137</v>
      </c>
      <c r="I68" s="11"/>
      <c r="J68" s="11"/>
      <c r="K68" s="12" t="s">
        <v>120</v>
      </c>
      <c r="L68" s="12" t="s">
        <v>139</v>
      </c>
      <c r="M68" s="12" t="s">
        <v>140</v>
      </c>
      <c r="N68" s="13" t="s">
        <v>141</v>
      </c>
      <c r="O68" s="13"/>
      <c r="P68" s="13"/>
      <c r="S68" s="74" t="s">
        <v>472</v>
      </c>
      <c r="W68" s="74" t="str">
        <f t="shared" si="9"/>
        <v>BOSD</v>
      </c>
      <c r="X68" t="str">
        <f t="shared" si="10"/>
        <v>北京移动</v>
      </c>
      <c r="Y68" s="58" t="s">
        <v>434</v>
      </c>
      <c r="Z68" s="55" t="s">
        <v>440</v>
      </c>
      <c r="AA68" s="76">
        <f t="shared" si="6"/>
        <v>0</v>
      </c>
      <c r="AB68" s="76">
        <f t="shared" si="7"/>
        <v>0</v>
      </c>
      <c r="AC68" s="67">
        <f t="shared" si="8"/>
        <v>0</v>
      </c>
      <c r="AE68" s="48" t="s">
        <v>297</v>
      </c>
      <c r="AF68" s="48" t="s">
        <v>449</v>
      </c>
      <c r="AG68" s="13">
        <f t="shared" ref="AG68:AG131" si="11">SUMIFS(T:T,X:X,AE68&amp;"*",W:W,AF68)</f>
        <v>0</v>
      </c>
      <c r="AH68" s="13">
        <f t="shared" ref="AH68:AH131" si="12">SUMIFS(U:U,X:X,AE68&amp;"*",W:W,AF68)</f>
        <v>0</v>
      </c>
      <c r="AI68" s="13">
        <f t="shared" ref="AI68:AI131" si="13">SUMIFS(V:V,X:X,AE68&amp;"*",W:W,AF68)</f>
        <v>0</v>
      </c>
      <c r="AJ68" s="13">
        <v>0</v>
      </c>
      <c r="AK68" s="13">
        <v>0</v>
      </c>
      <c r="AL68" s="38" t="str">
        <f t="shared" si="5"/>
        <v>-</v>
      </c>
    </row>
    <row r="69" spans="1:38">
      <c r="A69" s="11" t="s">
        <v>186</v>
      </c>
      <c r="B69" s="11" t="s">
        <v>187</v>
      </c>
      <c r="C69" s="11" t="s">
        <v>188</v>
      </c>
      <c r="D69" s="11" t="s">
        <v>16</v>
      </c>
      <c r="E69" s="11" t="s">
        <v>135</v>
      </c>
      <c r="F69" s="11" t="s">
        <v>136</v>
      </c>
      <c r="G69" s="11" t="s">
        <v>10</v>
      </c>
      <c r="H69" s="11" t="s">
        <v>137</v>
      </c>
      <c r="I69" s="11"/>
      <c r="J69" s="11"/>
      <c r="K69" s="12" t="s">
        <v>120</v>
      </c>
      <c r="L69" s="12" t="s">
        <v>139</v>
      </c>
      <c r="M69" s="12" t="s">
        <v>140</v>
      </c>
      <c r="N69" s="13" t="s">
        <v>141</v>
      </c>
      <c r="O69" s="13"/>
      <c r="P69" s="13"/>
      <c r="S69" s="74" t="s">
        <v>472</v>
      </c>
      <c r="W69" s="74" t="str">
        <f t="shared" si="9"/>
        <v>BOSD</v>
      </c>
      <c r="X69" t="str">
        <f t="shared" si="10"/>
        <v>电信总部</v>
      </c>
      <c r="Y69" s="58" t="s">
        <v>434</v>
      </c>
      <c r="Z69" s="55" t="s">
        <v>441</v>
      </c>
      <c r="AA69" s="76">
        <f t="shared" si="6"/>
        <v>0</v>
      </c>
      <c r="AB69" s="76">
        <f t="shared" si="7"/>
        <v>0</v>
      </c>
      <c r="AC69" s="67">
        <f t="shared" si="8"/>
        <v>0</v>
      </c>
      <c r="AE69" s="48" t="s">
        <v>297</v>
      </c>
      <c r="AF69" s="48" t="s">
        <v>2</v>
      </c>
      <c r="AG69" s="13">
        <f t="shared" si="11"/>
        <v>0</v>
      </c>
      <c r="AH69" s="13">
        <f t="shared" si="12"/>
        <v>0</v>
      </c>
      <c r="AI69" s="13">
        <f t="shared" si="13"/>
        <v>0</v>
      </c>
      <c r="AJ69" s="13">
        <v>0</v>
      </c>
      <c r="AK69" s="13">
        <v>0</v>
      </c>
      <c r="AL69" s="38" t="str">
        <f t="shared" ref="AL69:AL132" si="14">IF(AJ69=0,"-",IF(AI69=0,0,IF(AI69&lt;AK69,0,IF(AH69/AJ69&lt;0.5,0,IF(AG69/AJ69&lt;0.5,0,5)))))</f>
        <v>-</v>
      </c>
    </row>
    <row r="70" spans="1:38">
      <c r="A70" s="11" t="s">
        <v>189</v>
      </c>
      <c r="B70" s="11" t="s">
        <v>190</v>
      </c>
      <c r="C70" s="11" t="s">
        <v>112</v>
      </c>
      <c r="D70" s="11" t="s">
        <v>113</v>
      </c>
      <c r="E70" s="11" t="s">
        <v>191</v>
      </c>
      <c r="F70" s="11" t="s">
        <v>192</v>
      </c>
      <c r="G70" s="11" t="s">
        <v>154</v>
      </c>
      <c r="H70" s="11" t="s">
        <v>98</v>
      </c>
      <c r="I70" s="11"/>
      <c r="J70" s="11"/>
      <c r="K70" s="12" t="s">
        <v>120</v>
      </c>
      <c r="L70" s="12" t="s">
        <v>139</v>
      </c>
      <c r="M70" s="12" t="s">
        <v>140</v>
      </c>
      <c r="N70" s="13" t="s">
        <v>141</v>
      </c>
      <c r="O70" s="13"/>
      <c r="P70" s="13"/>
      <c r="S70" s="74" t="s">
        <v>472</v>
      </c>
      <c r="W70" s="74" t="str">
        <f t="shared" si="9"/>
        <v>BOSD</v>
      </c>
      <c r="X70" t="str">
        <f t="shared" si="10"/>
        <v>福建联通</v>
      </c>
      <c r="Y70" s="58" t="s">
        <v>434</v>
      </c>
      <c r="Z70" s="55" t="s">
        <v>442</v>
      </c>
      <c r="AA70" s="76">
        <f t="shared" ref="AA70:AA77" si="15">SUMIFS(AL:AL,AE:AE,Z70&amp;"*")</f>
        <v>0</v>
      </c>
      <c r="AB70" s="76">
        <f t="shared" ref="AB70:AB77" si="16">COUNTIFS(AE:AE,Z70&amp;"*",AL:AL,"&lt;&gt;-")</f>
        <v>0</v>
      </c>
      <c r="AC70" s="67">
        <f t="shared" ref="AC70:AC77" si="17">IF(AB70=0,0,AA70/AB70)</f>
        <v>0</v>
      </c>
      <c r="AE70" s="48" t="s">
        <v>297</v>
      </c>
      <c r="AF70" s="48" t="s">
        <v>0</v>
      </c>
      <c r="AG70" s="13">
        <f t="shared" si="11"/>
        <v>0</v>
      </c>
      <c r="AH70" s="13">
        <f t="shared" si="12"/>
        <v>0</v>
      </c>
      <c r="AI70" s="13">
        <f t="shared" si="13"/>
        <v>0</v>
      </c>
      <c r="AJ70" s="13">
        <v>0</v>
      </c>
      <c r="AK70" s="13">
        <v>0</v>
      </c>
      <c r="AL70" s="38" t="str">
        <f t="shared" si="14"/>
        <v>-</v>
      </c>
    </row>
    <row r="71" spans="1:38">
      <c r="A71" s="11" t="s">
        <v>193</v>
      </c>
      <c r="B71" s="11" t="s">
        <v>194</v>
      </c>
      <c r="C71" s="11" t="s">
        <v>195</v>
      </c>
      <c r="D71" s="11" t="s">
        <v>196</v>
      </c>
      <c r="E71" s="11" t="s">
        <v>170</v>
      </c>
      <c r="F71" s="11" t="s">
        <v>171</v>
      </c>
      <c r="G71" s="11" t="s">
        <v>15</v>
      </c>
      <c r="H71" s="11" t="s">
        <v>137</v>
      </c>
      <c r="I71" s="11"/>
      <c r="J71" s="11"/>
      <c r="K71" s="12" t="s">
        <v>120</v>
      </c>
      <c r="L71" s="12" t="s">
        <v>139</v>
      </c>
      <c r="M71" s="12" t="s">
        <v>140</v>
      </c>
      <c r="N71" s="13" t="s">
        <v>141</v>
      </c>
      <c r="O71" s="13"/>
      <c r="P71" s="13"/>
      <c r="S71" s="74" t="s">
        <v>472</v>
      </c>
      <c r="W71" s="74" t="str">
        <f t="shared" si="9"/>
        <v>BOSD</v>
      </c>
      <c r="X71" t="str">
        <f t="shared" si="10"/>
        <v>广西电信</v>
      </c>
      <c r="Y71" s="58" t="s">
        <v>434</v>
      </c>
      <c r="Z71" s="55" t="s">
        <v>254</v>
      </c>
      <c r="AA71" s="76">
        <f t="shared" si="15"/>
        <v>0</v>
      </c>
      <c r="AB71" s="76">
        <f t="shared" si="16"/>
        <v>0</v>
      </c>
      <c r="AC71" s="67">
        <f t="shared" si="17"/>
        <v>0</v>
      </c>
      <c r="AE71" s="48" t="s">
        <v>415</v>
      </c>
      <c r="AF71" s="48" t="s">
        <v>2</v>
      </c>
      <c r="AG71" s="13">
        <f t="shared" si="11"/>
        <v>0</v>
      </c>
      <c r="AH71" s="13">
        <f t="shared" si="12"/>
        <v>0</v>
      </c>
      <c r="AI71" s="13">
        <f t="shared" si="13"/>
        <v>0</v>
      </c>
      <c r="AJ71" s="13">
        <v>0</v>
      </c>
      <c r="AK71" s="13">
        <v>0</v>
      </c>
      <c r="AL71" s="38" t="str">
        <f t="shared" si="14"/>
        <v>-</v>
      </c>
    </row>
    <row r="72" spans="1:38">
      <c r="A72" s="11" t="s">
        <v>193</v>
      </c>
      <c r="B72" s="11" t="s">
        <v>194</v>
      </c>
      <c r="C72" s="11" t="s">
        <v>195</v>
      </c>
      <c r="D72" s="11" t="s">
        <v>196</v>
      </c>
      <c r="E72" s="11" t="s">
        <v>146</v>
      </c>
      <c r="F72" s="11" t="s">
        <v>147</v>
      </c>
      <c r="G72" s="11" t="s">
        <v>15</v>
      </c>
      <c r="H72" s="11" t="s">
        <v>148</v>
      </c>
      <c r="I72" s="11"/>
      <c r="J72" s="11"/>
      <c r="K72" s="12" t="s">
        <v>120</v>
      </c>
      <c r="L72" s="12" t="s">
        <v>139</v>
      </c>
      <c r="M72" s="12" t="s">
        <v>140</v>
      </c>
      <c r="N72" s="13" t="s">
        <v>141</v>
      </c>
      <c r="O72" s="13"/>
      <c r="P72" s="13"/>
      <c r="S72" s="74" t="s">
        <v>472</v>
      </c>
      <c r="W72" s="74" t="str">
        <f t="shared" si="9"/>
        <v>BOSD</v>
      </c>
      <c r="X72" t="str">
        <f t="shared" si="10"/>
        <v>广西电信</v>
      </c>
      <c r="Y72" s="59" t="s">
        <v>443</v>
      </c>
      <c r="Z72" s="55" t="s">
        <v>221</v>
      </c>
      <c r="AA72" s="76">
        <f t="shared" si="15"/>
        <v>0</v>
      </c>
      <c r="AB72" s="76">
        <f t="shared" si="16"/>
        <v>0</v>
      </c>
      <c r="AC72" s="67">
        <f t="shared" si="17"/>
        <v>0</v>
      </c>
      <c r="AE72" s="48" t="s">
        <v>415</v>
      </c>
      <c r="AF72" s="48" t="s">
        <v>449</v>
      </c>
      <c r="AG72" s="13">
        <f t="shared" si="11"/>
        <v>0</v>
      </c>
      <c r="AH72" s="13">
        <f t="shared" si="12"/>
        <v>0</v>
      </c>
      <c r="AI72" s="13">
        <f t="shared" si="13"/>
        <v>0</v>
      </c>
      <c r="AJ72" s="13">
        <v>0</v>
      </c>
      <c r="AK72" s="13">
        <v>0</v>
      </c>
      <c r="AL72" s="38" t="str">
        <f t="shared" si="14"/>
        <v>-</v>
      </c>
    </row>
    <row r="73" spans="1:38">
      <c r="A73" s="11" t="s">
        <v>197</v>
      </c>
      <c r="B73" s="11" t="s">
        <v>194</v>
      </c>
      <c r="C73" s="11" t="s">
        <v>112</v>
      </c>
      <c r="D73" s="11" t="s">
        <v>113</v>
      </c>
      <c r="E73" s="11" t="s">
        <v>179</v>
      </c>
      <c r="F73" s="11" t="s">
        <v>153</v>
      </c>
      <c r="G73" s="11" t="s">
        <v>154</v>
      </c>
      <c r="H73" s="11" t="s">
        <v>173</v>
      </c>
      <c r="I73" s="11"/>
      <c r="J73" s="11"/>
      <c r="K73" s="12" t="s">
        <v>120</v>
      </c>
      <c r="L73" s="12" t="s">
        <v>139</v>
      </c>
      <c r="M73" s="12" t="s">
        <v>140</v>
      </c>
      <c r="N73" s="13" t="s">
        <v>141</v>
      </c>
      <c r="O73" s="13"/>
      <c r="P73" s="13"/>
      <c r="S73" s="74" t="s">
        <v>472</v>
      </c>
      <c r="W73" s="74" t="str">
        <f t="shared" si="9"/>
        <v>BOSD</v>
      </c>
      <c r="X73" t="str">
        <f t="shared" si="10"/>
        <v>广西联通</v>
      </c>
      <c r="Y73" s="59" t="s">
        <v>443</v>
      </c>
      <c r="Z73" s="55" t="s">
        <v>444</v>
      </c>
      <c r="AA73" s="76">
        <f t="shared" si="15"/>
        <v>0</v>
      </c>
      <c r="AB73" s="76">
        <f t="shared" si="16"/>
        <v>0</v>
      </c>
      <c r="AC73" s="67">
        <f t="shared" si="17"/>
        <v>0</v>
      </c>
      <c r="AE73" s="48" t="s">
        <v>415</v>
      </c>
      <c r="AF73" s="48" t="s">
        <v>0</v>
      </c>
      <c r="AG73" s="13">
        <f t="shared" si="11"/>
        <v>0</v>
      </c>
      <c r="AH73" s="13">
        <f t="shared" si="12"/>
        <v>0</v>
      </c>
      <c r="AI73" s="13">
        <f t="shared" si="13"/>
        <v>0</v>
      </c>
      <c r="AJ73" s="13">
        <v>0</v>
      </c>
      <c r="AK73" s="13">
        <v>0</v>
      </c>
      <c r="AL73" s="38" t="str">
        <f t="shared" si="14"/>
        <v>-</v>
      </c>
    </row>
    <row r="74" spans="1:38">
      <c r="A74" s="11" t="s">
        <v>198</v>
      </c>
      <c r="B74" s="11" t="s">
        <v>194</v>
      </c>
      <c r="C74" s="11" t="s">
        <v>63</v>
      </c>
      <c r="D74" s="11" t="s">
        <v>157</v>
      </c>
      <c r="E74" s="11" t="s">
        <v>162</v>
      </c>
      <c r="F74" s="11" t="s">
        <v>163</v>
      </c>
      <c r="G74" s="11" t="s">
        <v>164</v>
      </c>
      <c r="H74" s="11" t="s">
        <v>137</v>
      </c>
      <c r="I74" s="11"/>
      <c r="J74" s="11"/>
      <c r="K74" s="12" t="s">
        <v>120</v>
      </c>
      <c r="L74" s="12" t="s">
        <v>139</v>
      </c>
      <c r="M74" s="12" t="s">
        <v>140</v>
      </c>
      <c r="N74" s="13" t="s">
        <v>141</v>
      </c>
      <c r="O74" s="13"/>
      <c r="P74" s="13"/>
      <c r="S74" s="74" t="s">
        <v>472</v>
      </c>
      <c r="W74" s="74" t="str">
        <f t="shared" si="9"/>
        <v>BOSD</v>
      </c>
      <c r="X74" t="str">
        <f t="shared" si="10"/>
        <v>广西移动</v>
      </c>
      <c r="Y74" s="59" t="s">
        <v>443</v>
      </c>
      <c r="Z74" s="55" t="s">
        <v>445</v>
      </c>
      <c r="AA74" s="76">
        <f t="shared" si="15"/>
        <v>0</v>
      </c>
      <c r="AB74" s="76">
        <f t="shared" si="16"/>
        <v>0</v>
      </c>
      <c r="AC74" s="67">
        <f t="shared" si="17"/>
        <v>0</v>
      </c>
      <c r="AE74" s="48" t="s">
        <v>428</v>
      </c>
      <c r="AF74" s="48" t="s">
        <v>4</v>
      </c>
      <c r="AG74" s="13">
        <f t="shared" si="11"/>
        <v>0</v>
      </c>
      <c r="AH74" s="13">
        <f t="shared" si="12"/>
        <v>0</v>
      </c>
      <c r="AI74" s="13">
        <f t="shared" si="13"/>
        <v>0</v>
      </c>
      <c r="AJ74" s="13">
        <v>0</v>
      </c>
      <c r="AK74" s="13">
        <v>0</v>
      </c>
      <c r="AL74" s="38" t="str">
        <f t="shared" si="14"/>
        <v>-</v>
      </c>
    </row>
    <row r="75" spans="1:38">
      <c r="A75" s="11" t="s">
        <v>198</v>
      </c>
      <c r="B75" s="11" t="s">
        <v>194</v>
      </c>
      <c r="C75" s="11" t="s">
        <v>63</v>
      </c>
      <c r="D75" s="11" t="s">
        <v>157</v>
      </c>
      <c r="E75" s="11" t="s">
        <v>199</v>
      </c>
      <c r="F75" s="11" t="s">
        <v>163</v>
      </c>
      <c r="G75" s="11" t="s">
        <v>164</v>
      </c>
      <c r="H75" s="11" t="s">
        <v>137</v>
      </c>
      <c r="I75" s="11"/>
      <c r="J75" s="11"/>
      <c r="K75" s="12" t="s">
        <v>120</v>
      </c>
      <c r="L75" s="12" t="s">
        <v>139</v>
      </c>
      <c r="M75" s="12" t="s">
        <v>140</v>
      </c>
      <c r="N75" s="13" t="s">
        <v>141</v>
      </c>
      <c r="O75" s="13"/>
      <c r="P75" s="13"/>
      <c r="S75" s="74" t="s">
        <v>472</v>
      </c>
      <c r="W75" s="74" t="str">
        <f t="shared" si="9"/>
        <v>BOSD</v>
      </c>
      <c r="X75" t="str">
        <f t="shared" si="10"/>
        <v>广西移动</v>
      </c>
      <c r="Y75" s="59" t="s">
        <v>443</v>
      </c>
      <c r="Z75" s="55" t="s">
        <v>326</v>
      </c>
      <c r="AA75" s="76">
        <f t="shared" si="15"/>
        <v>0</v>
      </c>
      <c r="AB75" s="76">
        <f t="shared" si="16"/>
        <v>0</v>
      </c>
      <c r="AC75" s="67">
        <f t="shared" si="17"/>
        <v>0</v>
      </c>
      <c r="AE75" s="48" t="s">
        <v>428</v>
      </c>
      <c r="AF75" s="48" t="s">
        <v>0</v>
      </c>
      <c r="AG75" s="13">
        <f t="shared" si="11"/>
        <v>0</v>
      </c>
      <c r="AH75" s="13">
        <f t="shared" si="12"/>
        <v>0</v>
      </c>
      <c r="AI75" s="13">
        <f t="shared" si="13"/>
        <v>0</v>
      </c>
      <c r="AJ75" s="13">
        <v>0</v>
      </c>
      <c r="AK75" s="13">
        <v>0</v>
      </c>
      <c r="AL75" s="38" t="str">
        <f t="shared" si="14"/>
        <v>-</v>
      </c>
    </row>
    <row r="76" spans="1:38" ht="14.25">
      <c r="A76" s="11" t="s">
        <v>198</v>
      </c>
      <c r="B76" s="11" t="s">
        <v>194</v>
      </c>
      <c r="C76" s="11" t="s">
        <v>63</v>
      </c>
      <c r="D76" s="11" t="s">
        <v>157</v>
      </c>
      <c r="E76" s="11" t="s">
        <v>135</v>
      </c>
      <c r="F76" s="11" t="s">
        <v>136</v>
      </c>
      <c r="G76" s="11" t="s">
        <v>10</v>
      </c>
      <c r="H76" s="11" t="s">
        <v>137</v>
      </c>
      <c r="I76" s="11"/>
      <c r="J76" s="11"/>
      <c r="K76" s="12" t="s">
        <v>120</v>
      </c>
      <c r="L76" s="12" t="s">
        <v>139</v>
      </c>
      <c r="M76" s="12" t="s">
        <v>140</v>
      </c>
      <c r="N76" s="13" t="s">
        <v>141</v>
      </c>
      <c r="O76" s="13"/>
      <c r="P76" s="13"/>
      <c r="S76" s="74" t="s">
        <v>472</v>
      </c>
      <c r="W76" s="74" t="str">
        <f t="shared" si="9"/>
        <v>BOSD</v>
      </c>
      <c r="X76" t="str">
        <f t="shared" si="10"/>
        <v>广西移动</v>
      </c>
      <c r="Y76" s="72"/>
      <c r="Z76" s="70" t="s">
        <v>462</v>
      </c>
      <c r="AA76" s="76">
        <f t="shared" si="15"/>
        <v>0</v>
      </c>
      <c r="AB76" s="76">
        <f t="shared" si="16"/>
        <v>0</v>
      </c>
      <c r="AC76" s="67">
        <f t="shared" si="17"/>
        <v>0</v>
      </c>
      <c r="AE76" s="48" t="s">
        <v>427</v>
      </c>
      <c r="AF76" s="48" t="s">
        <v>0</v>
      </c>
      <c r="AG76" s="13">
        <f t="shared" si="11"/>
        <v>0</v>
      </c>
      <c r="AH76" s="13">
        <f t="shared" si="12"/>
        <v>0</v>
      </c>
      <c r="AI76" s="13">
        <f t="shared" si="13"/>
        <v>0</v>
      </c>
      <c r="AJ76" s="13">
        <v>0</v>
      </c>
      <c r="AK76" s="13">
        <v>0</v>
      </c>
      <c r="AL76" s="38" t="str">
        <f t="shared" si="14"/>
        <v>-</v>
      </c>
    </row>
    <row r="77" spans="1:38" ht="14.25">
      <c r="A77" s="11" t="s">
        <v>198</v>
      </c>
      <c r="B77" s="11" t="s">
        <v>194</v>
      </c>
      <c r="C77" s="11" t="s">
        <v>169</v>
      </c>
      <c r="D77" s="11" t="s">
        <v>145</v>
      </c>
      <c r="E77" s="11" t="s">
        <v>146</v>
      </c>
      <c r="F77" s="11" t="s">
        <v>147</v>
      </c>
      <c r="G77" s="11" t="s">
        <v>15</v>
      </c>
      <c r="H77" s="11" t="s">
        <v>148</v>
      </c>
      <c r="I77" s="11"/>
      <c r="J77" s="11"/>
      <c r="K77" s="12" t="s">
        <v>120</v>
      </c>
      <c r="L77" s="12" t="s">
        <v>139</v>
      </c>
      <c r="M77" s="12" t="s">
        <v>140</v>
      </c>
      <c r="N77" s="13" t="s">
        <v>141</v>
      </c>
      <c r="O77" s="13"/>
      <c r="P77" s="13"/>
      <c r="S77" s="74" t="s">
        <v>472</v>
      </c>
      <c r="W77" s="74" t="str">
        <f t="shared" si="9"/>
        <v>BOSD</v>
      </c>
      <c r="X77" t="str">
        <f t="shared" si="10"/>
        <v>广西移动</v>
      </c>
      <c r="Y77" s="72"/>
      <c r="Z77" s="70" t="s">
        <v>463</v>
      </c>
      <c r="AA77" s="76">
        <f t="shared" si="15"/>
        <v>0</v>
      </c>
      <c r="AB77" s="76">
        <f t="shared" si="16"/>
        <v>0</v>
      </c>
      <c r="AC77" s="67">
        <f t="shared" si="17"/>
        <v>0</v>
      </c>
      <c r="AE77" s="48" t="s">
        <v>427</v>
      </c>
      <c r="AF77" s="48" t="s">
        <v>4</v>
      </c>
      <c r="AG77" s="13">
        <f t="shared" si="11"/>
        <v>0</v>
      </c>
      <c r="AH77" s="13">
        <f t="shared" si="12"/>
        <v>0</v>
      </c>
      <c r="AI77" s="13">
        <f t="shared" si="13"/>
        <v>0</v>
      </c>
      <c r="AJ77" s="13">
        <v>0</v>
      </c>
      <c r="AK77" s="13">
        <v>0</v>
      </c>
      <c r="AL77" s="38" t="str">
        <f t="shared" si="14"/>
        <v>-</v>
      </c>
    </row>
    <row r="78" spans="1:38">
      <c r="A78" s="11" t="s">
        <v>198</v>
      </c>
      <c r="B78" s="11" t="s">
        <v>194</v>
      </c>
      <c r="C78" s="11" t="s">
        <v>169</v>
      </c>
      <c r="D78" s="11" t="s">
        <v>145</v>
      </c>
      <c r="E78" s="11" t="s">
        <v>200</v>
      </c>
      <c r="F78" s="11" t="s">
        <v>201</v>
      </c>
      <c r="G78" s="11" t="s">
        <v>15</v>
      </c>
      <c r="H78" s="11" t="s">
        <v>98</v>
      </c>
      <c r="I78" s="11"/>
      <c r="J78" s="11"/>
      <c r="K78" s="12" t="s">
        <v>120</v>
      </c>
      <c r="L78" s="12" t="s">
        <v>139</v>
      </c>
      <c r="M78" s="12" t="s">
        <v>140</v>
      </c>
      <c r="N78" s="13" t="s">
        <v>141</v>
      </c>
      <c r="O78" s="13"/>
      <c r="P78" s="13"/>
      <c r="S78" s="74" t="s">
        <v>472</v>
      </c>
      <c r="W78" s="74" t="str">
        <f t="shared" si="9"/>
        <v>BOSD</v>
      </c>
      <c r="X78" t="str">
        <f t="shared" si="10"/>
        <v>广西移动</v>
      </c>
      <c r="AA78" s="65"/>
      <c r="AB78" s="65"/>
      <c r="AC78" s="65"/>
      <c r="AE78" s="48" t="s">
        <v>426</v>
      </c>
      <c r="AF78" s="48" t="s">
        <v>4</v>
      </c>
      <c r="AG78" s="13">
        <f t="shared" si="11"/>
        <v>0</v>
      </c>
      <c r="AH78" s="13">
        <f t="shared" si="12"/>
        <v>0</v>
      </c>
      <c r="AI78" s="13">
        <f t="shared" si="13"/>
        <v>0</v>
      </c>
      <c r="AJ78" s="13">
        <v>0</v>
      </c>
      <c r="AK78" s="13">
        <v>0</v>
      </c>
      <c r="AL78" s="38" t="str">
        <f t="shared" si="14"/>
        <v>-</v>
      </c>
    </row>
    <row r="79" spans="1:38">
      <c r="A79" s="11" t="s">
        <v>198</v>
      </c>
      <c r="B79" s="11" t="s">
        <v>194</v>
      </c>
      <c r="C79" s="11" t="s">
        <v>169</v>
      </c>
      <c r="D79" s="11" t="s">
        <v>145</v>
      </c>
      <c r="E79" s="11" t="s">
        <v>170</v>
      </c>
      <c r="F79" s="11" t="s">
        <v>171</v>
      </c>
      <c r="G79" s="11" t="s">
        <v>15</v>
      </c>
      <c r="H79" s="11" t="s">
        <v>137</v>
      </c>
      <c r="I79" s="11"/>
      <c r="J79" s="11"/>
      <c r="K79" s="12" t="s">
        <v>120</v>
      </c>
      <c r="L79" s="12" t="s">
        <v>139</v>
      </c>
      <c r="M79" s="12" t="s">
        <v>140</v>
      </c>
      <c r="N79" s="13" t="s">
        <v>141</v>
      </c>
      <c r="O79" s="13"/>
      <c r="P79" s="13"/>
      <c r="S79" s="74" t="s">
        <v>472</v>
      </c>
      <c r="W79" s="74" t="str">
        <f t="shared" si="9"/>
        <v>BOSD</v>
      </c>
      <c r="X79" t="str">
        <f t="shared" si="10"/>
        <v>广西移动</v>
      </c>
      <c r="AA79" s="65"/>
      <c r="AB79" s="65"/>
      <c r="AC79" s="65"/>
      <c r="AE79" s="48" t="s">
        <v>426</v>
      </c>
      <c r="AF79" s="48" t="s">
        <v>449</v>
      </c>
      <c r="AG79" s="13">
        <f t="shared" si="11"/>
        <v>0</v>
      </c>
      <c r="AH79" s="13">
        <f t="shared" si="12"/>
        <v>0</v>
      </c>
      <c r="AI79" s="13">
        <f t="shared" si="13"/>
        <v>0</v>
      </c>
      <c r="AJ79" s="13">
        <v>0</v>
      </c>
      <c r="AK79" s="13">
        <v>0</v>
      </c>
      <c r="AL79" s="38" t="str">
        <f t="shared" si="14"/>
        <v>-</v>
      </c>
    </row>
    <row r="80" spans="1:38" ht="14.25">
      <c r="A80" s="11" t="s">
        <v>198</v>
      </c>
      <c r="B80" s="11" t="s">
        <v>194</v>
      </c>
      <c r="C80" s="11" t="s">
        <v>169</v>
      </c>
      <c r="D80" s="11" t="s">
        <v>145</v>
      </c>
      <c r="E80" s="11" t="s">
        <v>202</v>
      </c>
      <c r="F80" s="11" t="s">
        <v>203</v>
      </c>
      <c r="G80" s="11" t="s">
        <v>15</v>
      </c>
      <c r="H80" s="11" t="s">
        <v>98</v>
      </c>
      <c r="I80" s="11"/>
      <c r="J80" s="11"/>
      <c r="K80" s="12" t="s">
        <v>120</v>
      </c>
      <c r="L80" s="12" t="s">
        <v>139</v>
      </c>
      <c r="M80" s="12" t="s">
        <v>140</v>
      </c>
      <c r="N80" s="13" t="s">
        <v>141</v>
      </c>
      <c r="O80" s="13"/>
      <c r="P80" s="13"/>
      <c r="S80" s="74" t="s">
        <v>472</v>
      </c>
      <c r="W80" s="74" t="str">
        <f t="shared" si="9"/>
        <v>BOSD</v>
      </c>
      <c r="X80" t="str">
        <f t="shared" si="10"/>
        <v>广西移动</v>
      </c>
      <c r="Y80" s="61" t="s">
        <v>412</v>
      </c>
      <c r="Z80" s="61" t="s">
        <v>412</v>
      </c>
      <c r="AA80" s="76" t="s">
        <v>457</v>
      </c>
      <c r="AB80" s="76" t="s">
        <v>458</v>
      </c>
      <c r="AC80" s="67" t="s">
        <v>459</v>
      </c>
      <c r="AE80" s="48" t="s">
        <v>426</v>
      </c>
      <c r="AF80" s="48" t="s">
        <v>0</v>
      </c>
      <c r="AG80" s="13">
        <f t="shared" si="11"/>
        <v>0</v>
      </c>
      <c r="AH80" s="13">
        <f t="shared" si="12"/>
        <v>0</v>
      </c>
      <c r="AI80" s="13">
        <f t="shared" si="13"/>
        <v>0</v>
      </c>
      <c r="AJ80" s="13">
        <v>0</v>
      </c>
      <c r="AK80" s="13">
        <v>0</v>
      </c>
      <c r="AL80" s="38" t="str">
        <f t="shared" si="14"/>
        <v>-</v>
      </c>
    </row>
    <row r="81" spans="1:38" ht="14.25">
      <c r="A81" s="11" t="s">
        <v>198</v>
      </c>
      <c r="B81" s="11" t="s">
        <v>194</v>
      </c>
      <c r="C81" s="11" t="s">
        <v>169</v>
      </c>
      <c r="D81" s="11" t="s">
        <v>145</v>
      </c>
      <c r="E81" s="11" t="s">
        <v>184</v>
      </c>
      <c r="F81" s="11" t="s">
        <v>185</v>
      </c>
      <c r="G81" s="11" t="s">
        <v>15</v>
      </c>
      <c r="H81" s="11" t="s">
        <v>137</v>
      </c>
      <c r="I81" s="11"/>
      <c r="J81" s="11"/>
      <c r="K81" s="12" t="s">
        <v>120</v>
      </c>
      <c r="L81" s="12" t="s">
        <v>139</v>
      </c>
      <c r="M81" s="12" t="s">
        <v>140</v>
      </c>
      <c r="N81" s="13" t="s">
        <v>141</v>
      </c>
      <c r="O81" s="13"/>
      <c r="P81" s="13"/>
      <c r="S81" s="74" t="s">
        <v>472</v>
      </c>
      <c r="W81" s="74" t="str">
        <f t="shared" si="9"/>
        <v>BOSD</v>
      </c>
      <c r="X81" t="str">
        <f t="shared" si="10"/>
        <v>广西移动</v>
      </c>
      <c r="Y81" s="62" t="s">
        <v>4</v>
      </c>
      <c r="Z81" s="62" t="s">
        <v>451</v>
      </c>
      <c r="AA81" s="76">
        <f>SUMIFS(AL:AL,AF:AF,Z81&amp;"*")</f>
        <v>0</v>
      </c>
      <c r="AB81" s="76">
        <f>COUNTIFS(AF:AF,Z81&amp;"*",AL:AL,"&lt;&gt;-")</f>
        <v>2</v>
      </c>
      <c r="AC81" s="67">
        <f>IF(AB81=0,0,AA81/AB81)</f>
        <v>0</v>
      </c>
      <c r="AE81" s="48" t="s">
        <v>499</v>
      </c>
      <c r="AF81" s="48" t="s">
        <v>494</v>
      </c>
      <c r="AG81" s="13">
        <f t="shared" si="11"/>
        <v>0</v>
      </c>
      <c r="AH81" s="13">
        <f t="shared" si="12"/>
        <v>0</v>
      </c>
      <c r="AI81" s="13">
        <f t="shared" si="13"/>
        <v>0</v>
      </c>
      <c r="AJ81" s="13">
        <v>0</v>
      </c>
      <c r="AK81" s="13">
        <v>0</v>
      </c>
      <c r="AL81" s="38" t="str">
        <f t="shared" si="14"/>
        <v>-</v>
      </c>
    </row>
    <row r="82" spans="1:38" ht="14.25">
      <c r="A82" s="11" t="s">
        <v>198</v>
      </c>
      <c r="B82" s="11" t="s">
        <v>194</v>
      </c>
      <c r="C82" s="11" t="s">
        <v>169</v>
      </c>
      <c r="D82" s="11" t="s">
        <v>145</v>
      </c>
      <c r="E82" s="11" t="s">
        <v>204</v>
      </c>
      <c r="F82" s="11" t="s">
        <v>205</v>
      </c>
      <c r="G82" s="11" t="s">
        <v>15</v>
      </c>
      <c r="H82" s="11" t="s">
        <v>98</v>
      </c>
      <c r="I82" s="11"/>
      <c r="J82" s="11"/>
      <c r="K82" s="12" t="s">
        <v>120</v>
      </c>
      <c r="L82" s="12" t="s">
        <v>139</v>
      </c>
      <c r="M82" s="12" t="s">
        <v>140</v>
      </c>
      <c r="N82" s="13" t="s">
        <v>141</v>
      </c>
      <c r="O82" s="13"/>
      <c r="P82" s="13"/>
      <c r="S82" s="74" t="s">
        <v>472</v>
      </c>
      <c r="W82" s="74" t="str">
        <f t="shared" si="9"/>
        <v>BOSD</v>
      </c>
      <c r="X82" t="str">
        <f t="shared" si="10"/>
        <v>广西移动</v>
      </c>
      <c r="Y82" s="62" t="s">
        <v>1</v>
      </c>
      <c r="Z82" s="62" t="s">
        <v>1</v>
      </c>
      <c r="AA82" s="76">
        <f t="shared" ref="AA82:AA93" si="18">SUMIFS(AL:AL,AF:AF,Z82&amp;"*")</f>
        <v>0</v>
      </c>
      <c r="AB82" s="76">
        <f t="shared" ref="AB82:AB93" si="19">COUNTIFS(AF:AF,Z82&amp;"*",AL:AL,"&lt;&gt;-")</f>
        <v>2</v>
      </c>
      <c r="AC82" s="67">
        <f t="shared" ref="AC82:AC93" si="20">IF(AB82=0,0,AA82/AB82)</f>
        <v>0</v>
      </c>
      <c r="AE82" s="48" t="s">
        <v>408</v>
      </c>
      <c r="AF82" s="48" t="s">
        <v>3</v>
      </c>
      <c r="AG82" s="13">
        <f t="shared" si="11"/>
        <v>0</v>
      </c>
      <c r="AH82" s="13">
        <f t="shared" si="12"/>
        <v>0</v>
      </c>
      <c r="AI82" s="13">
        <f t="shared" si="13"/>
        <v>0</v>
      </c>
      <c r="AJ82" s="13">
        <v>0</v>
      </c>
      <c r="AK82" s="13">
        <v>0</v>
      </c>
      <c r="AL82" s="38" t="str">
        <f t="shared" si="14"/>
        <v>-</v>
      </c>
    </row>
    <row r="83" spans="1:38" ht="14.25">
      <c r="A83" s="11" t="s">
        <v>198</v>
      </c>
      <c r="B83" s="11" t="s">
        <v>194</v>
      </c>
      <c r="C83" s="11" t="s">
        <v>169</v>
      </c>
      <c r="D83" s="11" t="s">
        <v>145</v>
      </c>
      <c r="E83" s="11" t="s">
        <v>206</v>
      </c>
      <c r="F83" s="11" t="s">
        <v>207</v>
      </c>
      <c r="G83" s="11" t="s">
        <v>15</v>
      </c>
      <c r="H83" s="11" t="s">
        <v>98</v>
      </c>
      <c r="I83" s="11"/>
      <c r="J83" s="11"/>
      <c r="K83" s="12" t="s">
        <v>120</v>
      </c>
      <c r="L83" s="12" t="s">
        <v>139</v>
      </c>
      <c r="M83" s="12" t="s">
        <v>140</v>
      </c>
      <c r="N83" s="13" t="s">
        <v>141</v>
      </c>
      <c r="O83" s="13"/>
      <c r="P83" s="13"/>
      <c r="S83" s="74" t="s">
        <v>472</v>
      </c>
      <c r="W83" s="74" t="str">
        <f t="shared" si="9"/>
        <v>BOSD</v>
      </c>
      <c r="X83" t="str">
        <f t="shared" si="10"/>
        <v>广西移动</v>
      </c>
      <c r="Y83" s="62" t="s">
        <v>446</v>
      </c>
      <c r="Z83" s="62" t="s">
        <v>452</v>
      </c>
      <c r="AA83" s="76">
        <f t="shared" si="18"/>
        <v>0</v>
      </c>
      <c r="AB83" s="76">
        <f t="shared" si="19"/>
        <v>2</v>
      </c>
      <c r="AC83" s="67">
        <f t="shared" si="20"/>
        <v>0</v>
      </c>
      <c r="AE83" s="48" t="s">
        <v>408</v>
      </c>
      <c r="AF83" s="48" t="s">
        <v>0</v>
      </c>
      <c r="AG83" s="13">
        <f t="shared" si="11"/>
        <v>0</v>
      </c>
      <c r="AH83" s="13">
        <f t="shared" si="12"/>
        <v>0</v>
      </c>
      <c r="AI83" s="13">
        <f t="shared" si="13"/>
        <v>0</v>
      </c>
      <c r="AJ83" s="13">
        <v>0</v>
      </c>
      <c r="AK83" s="13">
        <v>0</v>
      </c>
      <c r="AL83" s="38" t="str">
        <f t="shared" si="14"/>
        <v>-</v>
      </c>
    </row>
    <row r="84" spans="1:38" ht="14.25">
      <c r="A84" s="11" t="s">
        <v>93</v>
      </c>
      <c r="B84" s="11" t="s">
        <v>12</v>
      </c>
      <c r="C84" s="11" t="s">
        <v>63</v>
      </c>
      <c r="D84" s="11" t="s">
        <v>157</v>
      </c>
      <c r="E84" s="11" t="s">
        <v>135</v>
      </c>
      <c r="F84" s="11" t="s">
        <v>136</v>
      </c>
      <c r="G84" s="11" t="s">
        <v>10</v>
      </c>
      <c r="H84" s="11" t="s">
        <v>137</v>
      </c>
      <c r="I84" s="11"/>
      <c r="J84" s="11"/>
      <c r="K84" s="12" t="s">
        <v>120</v>
      </c>
      <c r="L84" s="12" t="s">
        <v>139</v>
      </c>
      <c r="M84" s="12" t="s">
        <v>140</v>
      </c>
      <c r="N84" s="13" t="s">
        <v>141</v>
      </c>
      <c r="O84" s="13"/>
      <c r="P84" s="13"/>
      <c r="S84" s="74" t="s">
        <v>472</v>
      </c>
      <c r="W84" s="74" t="str">
        <f t="shared" si="9"/>
        <v>BOSD</v>
      </c>
      <c r="X84" t="str">
        <f t="shared" si="10"/>
        <v>黑龙江移动</v>
      </c>
      <c r="Y84" s="62" t="s">
        <v>265</v>
      </c>
      <c r="Z84" s="62" t="s">
        <v>265</v>
      </c>
      <c r="AA84" s="76">
        <f t="shared" si="18"/>
        <v>5</v>
      </c>
      <c r="AB84" s="76">
        <f t="shared" si="19"/>
        <v>2</v>
      </c>
      <c r="AC84" s="67">
        <f t="shared" si="20"/>
        <v>2.5</v>
      </c>
      <c r="AE84" s="48" t="s">
        <v>408</v>
      </c>
      <c r="AF84" s="48" t="s">
        <v>449</v>
      </c>
      <c r="AG84" s="13">
        <f t="shared" si="11"/>
        <v>0</v>
      </c>
      <c r="AH84" s="13">
        <f t="shared" si="12"/>
        <v>0</v>
      </c>
      <c r="AI84" s="13">
        <f t="shared" si="13"/>
        <v>0</v>
      </c>
      <c r="AJ84" s="13">
        <v>0</v>
      </c>
      <c r="AK84" s="13">
        <v>0</v>
      </c>
      <c r="AL84" s="38" t="str">
        <f t="shared" si="14"/>
        <v>-</v>
      </c>
    </row>
    <row r="85" spans="1:38" ht="14.25">
      <c r="A85" s="11" t="s">
        <v>93</v>
      </c>
      <c r="B85" s="11" t="s">
        <v>12</v>
      </c>
      <c r="C85" s="11" t="s">
        <v>63</v>
      </c>
      <c r="D85" s="11" t="s">
        <v>157</v>
      </c>
      <c r="E85" s="11" t="s">
        <v>160</v>
      </c>
      <c r="F85" s="11" t="s">
        <v>161</v>
      </c>
      <c r="G85" s="11" t="s">
        <v>11</v>
      </c>
      <c r="H85" s="11" t="s">
        <v>98</v>
      </c>
      <c r="I85" s="11"/>
      <c r="J85" s="11"/>
      <c r="K85" s="12" t="s">
        <v>120</v>
      </c>
      <c r="L85" s="12" t="s">
        <v>139</v>
      </c>
      <c r="M85" s="12" t="s">
        <v>140</v>
      </c>
      <c r="N85" s="13" t="s">
        <v>141</v>
      </c>
      <c r="O85" s="13"/>
      <c r="P85" s="13"/>
      <c r="S85" s="74" t="s">
        <v>472</v>
      </c>
      <c r="W85" s="74" t="str">
        <f t="shared" si="9"/>
        <v>BOSD</v>
      </c>
      <c r="X85" t="str">
        <f t="shared" si="10"/>
        <v>黑龙江移动</v>
      </c>
      <c r="Y85" s="62" t="s">
        <v>450</v>
      </c>
      <c r="Z85" s="62" t="s">
        <v>453</v>
      </c>
      <c r="AA85" s="76">
        <f t="shared" si="18"/>
        <v>0</v>
      </c>
      <c r="AB85" s="76">
        <f t="shared" si="19"/>
        <v>2</v>
      </c>
      <c r="AC85" s="67">
        <f t="shared" si="20"/>
        <v>0</v>
      </c>
      <c r="AE85" s="48" t="s">
        <v>408</v>
      </c>
      <c r="AF85" s="48" t="s">
        <v>1</v>
      </c>
      <c r="AG85" s="13">
        <f t="shared" si="11"/>
        <v>0</v>
      </c>
      <c r="AH85" s="13">
        <f t="shared" si="12"/>
        <v>0</v>
      </c>
      <c r="AI85" s="13">
        <f t="shared" si="13"/>
        <v>0</v>
      </c>
      <c r="AJ85" s="13">
        <v>0</v>
      </c>
      <c r="AK85" s="13">
        <v>0</v>
      </c>
      <c r="AL85" s="38" t="str">
        <f t="shared" si="14"/>
        <v>-</v>
      </c>
    </row>
    <row r="86" spans="1:38" ht="14.25">
      <c r="A86" s="11" t="s">
        <v>93</v>
      </c>
      <c r="B86" s="11" t="s">
        <v>12</v>
      </c>
      <c r="C86" s="11" t="s">
        <v>63</v>
      </c>
      <c r="D86" s="11" t="s">
        <v>157</v>
      </c>
      <c r="E86" s="11" t="s">
        <v>199</v>
      </c>
      <c r="F86" s="11" t="s">
        <v>163</v>
      </c>
      <c r="G86" s="11" t="s">
        <v>164</v>
      </c>
      <c r="H86" s="11" t="s">
        <v>137</v>
      </c>
      <c r="I86" s="11"/>
      <c r="J86" s="11"/>
      <c r="K86" s="12" t="s">
        <v>120</v>
      </c>
      <c r="L86" s="12" t="s">
        <v>139</v>
      </c>
      <c r="M86" s="12" t="s">
        <v>140</v>
      </c>
      <c r="N86" s="13" t="s">
        <v>141</v>
      </c>
      <c r="O86" s="13"/>
      <c r="P86" s="13"/>
      <c r="S86" s="74" t="s">
        <v>472</v>
      </c>
      <c r="W86" s="74" t="str">
        <f t="shared" si="9"/>
        <v>BOSD</v>
      </c>
      <c r="X86" t="str">
        <f t="shared" si="10"/>
        <v>黑龙江移动</v>
      </c>
      <c r="Y86" s="62" t="s">
        <v>447</v>
      </c>
      <c r="Z86" s="62" t="s">
        <v>454</v>
      </c>
      <c r="AA86" s="76">
        <f t="shared" si="18"/>
        <v>0</v>
      </c>
      <c r="AB86" s="76">
        <f t="shared" si="19"/>
        <v>3</v>
      </c>
      <c r="AC86" s="67">
        <f t="shared" si="20"/>
        <v>0</v>
      </c>
      <c r="AE86" s="48" t="s">
        <v>12</v>
      </c>
      <c r="AF86" s="48" t="s">
        <v>2</v>
      </c>
      <c r="AG86" s="13">
        <f t="shared" si="11"/>
        <v>0</v>
      </c>
      <c r="AH86" s="13">
        <f t="shared" si="12"/>
        <v>0</v>
      </c>
      <c r="AI86" s="13">
        <f t="shared" si="13"/>
        <v>0</v>
      </c>
      <c r="AJ86" s="13">
        <v>0</v>
      </c>
      <c r="AK86" s="13">
        <v>0</v>
      </c>
      <c r="AL86" s="38" t="str">
        <f t="shared" si="14"/>
        <v>-</v>
      </c>
    </row>
    <row r="87" spans="1:38" ht="14.25">
      <c r="A87" s="11" t="s">
        <v>93</v>
      </c>
      <c r="B87" s="11" t="s">
        <v>12</v>
      </c>
      <c r="C87" s="11" t="s">
        <v>63</v>
      </c>
      <c r="D87" s="11" t="s">
        <v>157</v>
      </c>
      <c r="E87" s="11" t="s">
        <v>162</v>
      </c>
      <c r="F87" s="11" t="s">
        <v>163</v>
      </c>
      <c r="G87" s="11" t="s">
        <v>164</v>
      </c>
      <c r="H87" s="11" t="s">
        <v>137</v>
      </c>
      <c r="I87" s="11"/>
      <c r="J87" s="11"/>
      <c r="K87" s="12" t="s">
        <v>120</v>
      </c>
      <c r="L87" s="12" t="s">
        <v>139</v>
      </c>
      <c r="M87" s="12" t="s">
        <v>140</v>
      </c>
      <c r="N87" s="13" t="s">
        <v>141</v>
      </c>
      <c r="O87" s="13"/>
      <c r="P87" s="13"/>
      <c r="S87" s="74" t="s">
        <v>472</v>
      </c>
      <c r="W87" s="74" t="str">
        <f t="shared" si="9"/>
        <v>BOSD</v>
      </c>
      <c r="X87" t="str">
        <f t="shared" si="10"/>
        <v>黑龙江移动</v>
      </c>
      <c r="Y87" s="62" t="s">
        <v>2</v>
      </c>
      <c r="Z87" s="62" t="s">
        <v>2</v>
      </c>
      <c r="AA87" s="76">
        <f t="shared" si="18"/>
        <v>0</v>
      </c>
      <c r="AB87" s="76">
        <f t="shared" si="19"/>
        <v>1</v>
      </c>
      <c r="AC87" s="67">
        <f t="shared" si="20"/>
        <v>0</v>
      </c>
      <c r="AE87" s="48" t="s">
        <v>12</v>
      </c>
      <c r="AF87" s="48" t="s">
        <v>5</v>
      </c>
      <c r="AG87" s="13">
        <f t="shared" si="11"/>
        <v>0</v>
      </c>
      <c r="AH87" s="13">
        <f t="shared" si="12"/>
        <v>0</v>
      </c>
      <c r="AI87" s="13">
        <f t="shared" si="13"/>
        <v>0</v>
      </c>
      <c r="AJ87" s="13">
        <v>0</v>
      </c>
      <c r="AK87" s="13">
        <v>0</v>
      </c>
      <c r="AL87" s="38" t="str">
        <f t="shared" si="14"/>
        <v>-</v>
      </c>
    </row>
    <row r="88" spans="1:38" ht="14.25">
      <c r="A88" s="11" t="s">
        <v>93</v>
      </c>
      <c r="B88" s="11" t="s">
        <v>12</v>
      </c>
      <c r="C88" s="11" t="s">
        <v>63</v>
      </c>
      <c r="D88" s="11" t="s">
        <v>157</v>
      </c>
      <c r="E88" s="11" t="s">
        <v>208</v>
      </c>
      <c r="F88" s="11" t="s">
        <v>150</v>
      </c>
      <c r="G88" s="11" t="s">
        <v>11</v>
      </c>
      <c r="H88" s="11" t="s">
        <v>209</v>
      </c>
      <c r="I88" s="11"/>
      <c r="J88" s="11"/>
      <c r="K88" s="12" t="s">
        <v>120</v>
      </c>
      <c r="L88" s="12" t="s">
        <v>139</v>
      </c>
      <c r="M88" s="12" t="s">
        <v>140</v>
      </c>
      <c r="N88" s="13" t="s">
        <v>141</v>
      </c>
      <c r="O88" s="13"/>
      <c r="P88" s="13"/>
      <c r="S88" s="74" t="s">
        <v>472</v>
      </c>
      <c r="W88" s="74" t="str">
        <f t="shared" si="9"/>
        <v>BOSD</v>
      </c>
      <c r="X88" t="str">
        <f t="shared" si="10"/>
        <v>黑龙江移动</v>
      </c>
      <c r="Y88" s="62" t="s">
        <v>7</v>
      </c>
      <c r="Z88" s="62" t="s">
        <v>7</v>
      </c>
      <c r="AA88" s="76">
        <f t="shared" si="18"/>
        <v>0</v>
      </c>
      <c r="AB88" s="76">
        <f t="shared" si="19"/>
        <v>0</v>
      </c>
      <c r="AC88" s="67">
        <f t="shared" si="20"/>
        <v>0</v>
      </c>
      <c r="AE88" s="48" t="s">
        <v>12</v>
      </c>
      <c r="AF88" s="48" t="s">
        <v>449</v>
      </c>
      <c r="AG88" s="13">
        <f t="shared" si="11"/>
        <v>0</v>
      </c>
      <c r="AH88" s="13">
        <f t="shared" si="12"/>
        <v>0</v>
      </c>
      <c r="AI88" s="13">
        <f t="shared" si="13"/>
        <v>0</v>
      </c>
      <c r="AJ88" s="13">
        <v>0</v>
      </c>
      <c r="AK88" s="13">
        <v>0</v>
      </c>
      <c r="AL88" s="38" t="str">
        <f t="shared" si="14"/>
        <v>-</v>
      </c>
    </row>
    <row r="89" spans="1:38" ht="14.25">
      <c r="A89" s="11" t="s">
        <v>93</v>
      </c>
      <c r="B89" s="11" t="s">
        <v>12</v>
      </c>
      <c r="C89" s="11" t="s">
        <v>165</v>
      </c>
      <c r="D89" s="11" t="s">
        <v>166</v>
      </c>
      <c r="E89" s="11" t="s">
        <v>167</v>
      </c>
      <c r="F89" s="11" t="s">
        <v>168</v>
      </c>
      <c r="G89" s="11" t="s">
        <v>164</v>
      </c>
      <c r="H89" s="11" t="s">
        <v>41</v>
      </c>
      <c r="I89" s="11"/>
      <c r="J89" s="11"/>
      <c r="K89" s="12" t="s">
        <v>120</v>
      </c>
      <c r="L89" s="12" t="s">
        <v>139</v>
      </c>
      <c r="M89" s="12" t="s">
        <v>140</v>
      </c>
      <c r="N89" s="13" t="s">
        <v>141</v>
      </c>
      <c r="O89" s="13"/>
      <c r="P89" s="13"/>
      <c r="S89" s="74" t="s">
        <v>472</v>
      </c>
      <c r="W89" s="74" t="str">
        <f t="shared" si="9"/>
        <v>BOSD</v>
      </c>
      <c r="X89" t="str">
        <f t="shared" si="10"/>
        <v>黑龙江移动</v>
      </c>
      <c r="Y89" s="62" t="s">
        <v>3</v>
      </c>
      <c r="Z89" s="62" t="s">
        <v>3</v>
      </c>
      <c r="AA89" s="76">
        <f t="shared" si="18"/>
        <v>0</v>
      </c>
      <c r="AB89" s="76">
        <f t="shared" si="19"/>
        <v>2</v>
      </c>
      <c r="AC89" s="67">
        <f t="shared" si="20"/>
        <v>0</v>
      </c>
      <c r="AE89" s="48" t="s">
        <v>12</v>
      </c>
      <c r="AF89" s="48" t="s">
        <v>495</v>
      </c>
      <c r="AG89" s="13">
        <f t="shared" si="11"/>
        <v>0</v>
      </c>
      <c r="AH89" s="13">
        <f t="shared" si="12"/>
        <v>0</v>
      </c>
      <c r="AI89" s="13">
        <f t="shared" si="13"/>
        <v>0</v>
      </c>
      <c r="AJ89" s="13">
        <v>2</v>
      </c>
      <c r="AK89" s="13">
        <v>2</v>
      </c>
      <c r="AL89" s="38">
        <f t="shared" si="14"/>
        <v>0</v>
      </c>
    </row>
    <row r="90" spans="1:38" ht="14.25">
      <c r="A90" s="11" t="s">
        <v>93</v>
      </c>
      <c r="B90" s="11" t="s">
        <v>12</v>
      </c>
      <c r="C90" s="11" t="s">
        <v>169</v>
      </c>
      <c r="D90" s="11" t="s">
        <v>145</v>
      </c>
      <c r="E90" s="11" t="s">
        <v>206</v>
      </c>
      <c r="F90" s="11" t="s">
        <v>207</v>
      </c>
      <c r="G90" s="11" t="s">
        <v>15</v>
      </c>
      <c r="H90" s="11" t="s">
        <v>98</v>
      </c>
      <c r="I90" s="11"/>
      <c r="J90" s="11"/>
      <c r="K90" s="12" t="s">
        <v>120</v>
      </c>
      <c r="L90" s="12" t="s">
        <v>139</v>
      </c>
      <c r="M90" s="12" t="s">
        <v>140</v>
      </c>
      <c r="N90" s="13" t="s">
        <v>141</v>
      </c>
      <c r="O90" s="13"/>
      <c r="P90" s="13"/>
      <c r="S90" s="74" t="s">
        <v>472</v>
      </c>
      <c r="W90" s="74" t="str">
        <f t="shared" si="9"/>
        <v>BOSD</v>
      </c>
      <c r="X90" t="str">
        <f t="shared" si="10"/>
        <v>黑龙江移动</v>
      </c>
      <c r="Y90" s="62" t="s">
        <v>5</v>
      </c>
      <c r="Z90" s="62" t="s">
        <v>5</v>
      </c>
      <c r="AA90" s="76">
        <f t="shared" si="18"/>
        <v>0</v>
      </c>
      <c r="AB90" s="76">
        <f t="shared" si="19"/>
        <v>2</v>
      </c>
      <c r="AC90" s="67">
        <f t="shared" si="20"/>
        <v>0</v>
      </c>
      <c r="AE90" s="48" t="s">
        <v>12</v>
      </c>
      <c r="AF90" s="48" t="s">
        <v>494</v>
      </c>
      <c r="AG90" s="13">
        <f t="shared" si="11"/>
        <v>0</v>
      </c>
      <c r="AH90" s="13">
        <f t="shared" si="12"/>
        <v>0</v>
      </c>
      <c r="AI90" s="13">
        <f t="shared" si="13"/>
        <v>0</v>
      </c>
      <c r="AJ90" s="13">
        <v>0</v>
      </c>
      <c r="AK90" s="13">
        <v>0</v>
      </c>
      <c r="AL90" s="38" t="str">
        <f t="shared" si="14"/>
        <v>-</v>
      </c>
    </row>
    <row r="91" spans="1:38" ht="14.25">
      <c r="A91" s="11" t="s">
        <v>93</v>
      </c>
      <c r="B91" s="11" t="s">
        <v>12</v>
      </c>
      <c r="C91" s="11" t="s">
        <v>169</v>
      </c>
      <c r="D91" s="11" t="s">
        <v>145</v>
      </c>
      <c r="E91" s="11" t="s">
        <v>200</v>
      </c>
      <c r="F91" s="11" t="s">
        <v>201</v>
      </c>
      <c r="G91" s="11" t="s">
        <v>15</v>
      </c>
      <c r="H91" s="11" t="s">
        <v>98</v>
      </c>
      <c r="I91" s="11"/>
      <c r="J91" s="11"/>
      <c r="K91" s="12" t="s">
        <v>120</v>
      </c>
      <c r="L91" s="12" t="s">
        <v>139</v>
      </c>
      <c r="M91" s="12" t="s">
        <v>140</v>
      </c>
      <c r="N91" s="13" t="s">
        <v>141</v>
      </c>
      <c r="O91" s="13"/>
      <c r="P91" s="13"/>
      <c r="S91" s="74" t="s">
        <v>472</v>
      </c>
      <c r="W91" s="74" t="str">
        <f t="shared" si="9"/>
        <v>BOSD</v>
      </c>
      <c r="X91" t="str">
        <f t="shared" si="10"/>
        <v>黑龙江移动</v>
      </c>
      <c r="Y91" s="62" t="s">
        <v>0</v>
      </c>
      <c r="Z91" s="62" t="s">
        <v>0</v>
      </c>
      <c r="AA91" s="76">
        <f t="shared" si="18"/>
        <v>0</v>
      </c>
      <c r="AB91" s="76">
        <f t="shared" si="19"/>
        <v>0</v>
      </c>
      <c r="AC91" s="67">
        <f t="shared" si="20"/>
        <v>0</v>
      </c>
      <c r="AE91" s="48" t="s">
        <v>12</v>
      </c>
      <c r="AF91" s="48" t="s">
        <v>3</v>
      </c>
      <c r="AG91" s="13">
        <f t="shared" si="11"/>
        <v>0</v>
      </c>
      <c r="AH91" s="13">
        <f t="shared" si="12"/>
        <v>0</v>
      </c>
      <c r="AI91" s="13">
        <f t="shared" si="13"/>
        <v>0</v>
      </c>
      <c r="AJ91" s="13">
        <v>1</v>
      </c>
      <c r="AK91" s="13">
        <v>1</v>
      </c>
      <c r="AL91" s="38">
        <f t="shared" si="14"/>
        <v>0</v>
      </c>
    </row>
    <row r="92" spans="1:38" ht="14.25">
      <c r="A92" s="11" t="s">
        <v>93</v>
      </c>
      <c r="B92" s="11" t="s">
        <v>12</v>
      </c>
      <c r="C92" s="11" t="s">
        <v>169</v>
      </c>
      <c r="D92" s="11" t="s">
        <v>145</v>
      </c>
      <c r="E92" s="11" t="s">
        <v>146</v>
      </c>
      <c r="F92" s="11" t="s">
        <v>147</v>
      </c>
      <c r="G92" s="11" t="s">
        <v>15</v>
      </c>
      <c r="H92" s="11" t="s">
        <v>148</v>
      </c>
      <c r="I92" s="11"/>
      <c r="J92" s="11"/>
      <c r="K92" s="12" t="s">
        <v>120</v>
      </c>
      <c r="L92" s="12" t="s">
        <v>139</v>
      </c>
      <c r="M92" s="12" t="s">
        <v>140</v>
      </c>
      <c r="N92" s="13" t="s">
        <v>141</v>
      </c>
      <c r="O92" s="13"/>
      <c r="P92" s="13"/>
      <c r="S92" s="74" t="s">
        <v>472</v>
      </c>
      <c r="W92" s="74" t="str">
        <f t="shared" si="9"/>
        <v>BOSD</v>
      </c>
      <c r="X92" t="str">
        <f t="shared" si="10"/>
        <v>黑龙江移动</v>
      </c>
      <c r="Y92" s="63" t="s">
        <v>448</v>
      </c>
      <c r="Z92" s="63" t="s">
        <v>448</v>
      </c>
      <c r="AA92" s="76">
        <f t="shared" si="18"/>
        <v>0</v>
      </c>
      <c r="AB92" s="76">
        <f t="shared" si="19"/>
        <v>0</v>
      </c>
      <c r="AC92" s="67">
        <f t="shared" si="20"/>
        <v>0</v>
      </c>
      <c r="AE92" s="48" t="s">
        <v>12</v>
      </c>
      <c r="AF92" s="48" t="s">
        <v>4</v>
      </c>
      <c r="AG92" s="13">
        <f t="shared" si="11"/>
        <v>0</v>
      </c>
      <c r="AH92" s="13">
        <f t="shared" si="12"/>
        <v>0</v>
      </c>
      <c r="AI92" s="13">
        <f t="shared" si="13"/>
        <v>0</v>
      </c>
      <c r="AJ92" s="13">
        <v>0</v>
      </c>
      <c r="AK92" s="13">
        <v>0</v>
      </c>
      <c r="AL92" s="38" t="str">
        <f t="shared" si="14"/>
        <v>-</v>
      </c>
    </row>
    <row r="93" spans="1:38" ht="14.25">
      <c r="A93" s="11" t="s">
        <v>93</v>
      </c>
      <c r="B93" s="11" t="s">
        <v>12</v>
      </c>
      <c r="C93" s="11" t="s">
        <v>169</v>
      </c>
      <c r="D93" s="11" t="s">
        <v>145</v>
      </c>
      <c r="E93" s="11" t="s">
        <v>170</v>
      </c>
      <c r="F93" s="11" t="s">
        <v>171</v>
      </c>
      <c r="G93" s="11" t="s">
        <v>15</v>
      </c>
      <c r="H93" s="11" t="s">
        <v>137</v>
      </c>
      <c r="I93" s="11"/>
      <c r="J93" s="11"/>
      <c r="K93" s="12" t="s">
        <v>120</v>
      </c>
      <c r="L93" s="12" t="s">
        <v>139</v>
      </c>
      <c r="M93" s="12" t="s">
        <v>140</v>
      </c>
      <c r="N93" s="13" t="s">
        <v>141</v>
      </c>
      <c r="O93" s="13"/>
      <c r="P93" s="13"/>
      <c r="S93" s="74" t="s">
        <v>472</v>
      </c>
      <c r="W93" s="74" t="str">
        <f t="shared" si="9"/>
        <v>BOSD</v>
      </c>
      <c r="X93" t="str">
        <f t="shared" si="10"/>
        <v>黑龙江移动</v>
      </c>
      <c r="Y93" s="63" t="s">
        <v>449</v>
      </c>
      <c r="Z93" s="63" t="s">
        <v>449</v>
      </c>
      <c r="AA93" s="76">
        <f t="shared" si="18"/>
        <v>0</v>
      </c>
      <c r="AB93" s="76">
        <f t="shared" si="19"/>
        <v>1</v>
      </c>
      <c r="AC93" s="67">
        <f t="shared" si="20"/>
        <v>0</v>
      </c>
      <c r="AE93" s="48" t="s">
        <v>12</v>
      </c>
      <c r="AF93" s="48" t="s">
        <v>0</v>
      </c>
      <c r="AG93" s="13">
        <f t="shared" si="11"/>
        <v>0</v>
      </c>
      <c r="AH93" s="13">
        <f t="shared" si="12"/>
        <v>0</v>
      </c>
      <c r="AI93" s="13">
        <f t="shared" si="13"/>
        <v>0</v>
      </c>
      <c r="AJ93" s="13">
        <v>0</v>
      </c>
      <c r="AK93" s="13">
        <v>0</v>
      </c>
      <c r="AL93" s="38" t="str">
        <f t="shared" si="14"/>
        <v>-</v>
      </c>
    </row>
    <row r="94" spans="1:38" ht="14.25">
      <c r="A94" s="11" t="s">
        <v>93</v>
      </c>
      <c r="B94" s="11" t="s">
        <v>12</v>
      </c>
      <c r="C94" s="11" t="s">
        <v>169</v>
      </c>
      <c r="D94" s="11" t="s">
        <v>145</v>
      </c>
      <c r="E94" s="11" t="s">
        <v>210</v>
      </c>
      <c r="F94" s="11" t="s">
        <v>211</v>
      </c>
      <c r="G94" s="11" t="s">
        <v>15</v>
      </c>
      <c r="H94" s="11" t="s">
        <v>98</v>
      </c>
      <c r="I94" s="11"/>
      <c r="J94" s="11"/>
      <c r="K94" s="12" t="s">
        <v>120</v>
      </c>
      <c r="L94" s="12" t="s">
        <v>139</v>
      </c>
      <c r="M94" s="12" t="s">
        <v>140</v>
      </c>
      <c r="N94" s="13" t="s">
        <v>141</v>
      </c>
      <c r="O94" s="13"/>
      <c r="P94" s="13"/>
      <c r="S94" s="74" t="s">
        <v>472</v>
      </c>
      <c r="W94" s="74" t="str">
        <f t="shared" si="9"/>
        <v>BOSD</v>
      </c>
      <c r="X94" t="str">
        <f t="shared" si="10"/>
        <v>黑龙江移动</v>
      </c>
      <c r="Y94" s="68" t="s">
        <v>460</v>
      </c>
      <c r="Z94" s="60"/>
      <c r="AA94" s="69">
        <f>SUM(AA81:AA93)</f>
        <v>5</v>
      </c>
      <c r="AB94" s="69">
        <f>SUM(AB81:AB93)</f>
        <v>19</v>
      </c>
      <c r="AC94" s="67">
        <f t="shared" ref="AC94" si="21">IF(AB94=0,0,5*AA94/AB94)</f>
        <v>1.3157894736842106</v>
      </c>
      <c r="AE94" s="48" t="s">
        <v>12</v>
      </c>
      <c r="AF94" s="48" t="s">
        <v>1</v>
      </c>
      <c r="AG94" s="13">
        <f t="shared" si="11"/>
        <v>0</v>
      </c>
      <c r="AH94" s="13">
        <f t="shared" si="12"/>
        <v>0</v>
      </c>
      <c r="AI94" s="13">
        <f t="shared" si="13"/>
        <v>0</v>
      </c>
      <c r="AJ94" s="13">
        <v>0</v>
      </c>
      <c r="AK94" s="13">
        <v>0</v>
      </c>
      <c r="AL94" s="38" t="str">
        <f t="shared" si="14"/>
        <v>-</v>
      </c>
    </row>
    <row r="95" spans="1:38">
      <c r="A95" s="11" t="s">
        <v>93</v>
      </c>
      <c r="B95" s="11" t="s">
        <v>12</v>
      </c>
      <c r="C95" s="11" t="s">
        <v>169</v>
      </c>
      <c r="D95" s="11" t="s">
        <v>145</v>
      </c>
      <c r="E95" s="11" t="s">
        <v>184</v>
      </c>
      <c r="F95" s="11" t="s">
        <v>185</v>
      </c>
      <c r="G95" s="11" t="s">
        <v>15</v>
      </c>
      <c r="H95" s="11" t="s">
        <v>137</v>
      </c>
      <c r="I95" s="11"/>
      <c r="J95" s="11"/>
      <c r="K95" s="12" t="s">
        <v>120</v>
      </c>
      <c r="L95" s="12" t="s">
        <v>139</v>
      </c>
      <c r="M95" s="12" t="s">
        <v>140</v>
      </c>
      <c r="N95" s="13" t="s">
        <v>141</v>
      </c>
      <c r="O95" s="13"/>
      <c r="P95" s="13"/>
      <c r="S95" s="74" t="s">
        <v>472</v>
      </c>
      <c r="W95" s="74" t="str">
        <f t="shared" si="9"/>
        <v>BOSD</v>
      </c>
      <c r="X95" t="str">
        <f t="shared" si="10"/>
        <v>黑龙江移动</v>
      </c>
      <c r="AE95" s="48" t="s">
        <v>12</v>
      </c>
      <c r="AF95" s="48" t="s">
        <v>6</v>
      </c>
      <c r="AG95" s="13">
        <f t="shared" si="11"/>
        <v>83</v>
      </c>
      <c r="AH95" s="13">
        <f t="shared" si="12"/>
        <v>6</v>
      </c>
      <c r="AI95" s="13">
        <f t="shared" si="13"/>
        <v>5</v>
      </c>
      <c r="AJ95" s="13">
        <v>0</v>
      </c>
      <c r="AK95" s="13">
        <v>0</v>
      </c>
      <c r="AL95" s="38" t="str">
        <f t="shared" si="14"/>
        <v>-</v>
      </c>
    </row>
    <row r="96" spans="1:38">
      <c r="A96" s="11" t="s">
        <v>93</v>
      </c>
      <c r="B96" s="11" t="s">
        <v>12</v>
      </c>
      <c r="C96" s="11" t="s">
        <v>94</v>
      </c>
      <c r="D96" s="11" t="s">
        <v>95</v>
      </c>
      <c r="E96" s="11" t="s">
        <v>212</v>
      </c>
      <c r="F96" s="11" t="s">
        <v>153</v>
      </c>
      <c r="G96" s="11" t="s">
        <v>154</v>
      </c>
      <c r="H96" s="11" t="s">
        <v>209</v>
      </c>
      <c r="I96" s="11"/>
      <c r="J96" s="11"/>
      <c r="K96" s="12" t="s">
        <v>120</v>
      </c>
      <c r="L96" s="12" t="s">
        <v>139</v>
      </c>
      <c r="M96" s="12" t="s">
        <v>140</v>
      </c>
      <c r="N96" s="13" t="s">
        <v>141</v>
      </c>
      <c r="O96" s="13"/>
      <c r="P96" s="13"/>
      <c r="S96" s="74" t="s">
        <v>472</v>
      </c>
      <c r="W96" s="74" t="str">
        <f t="shared" si="9"/>
        <v>BOSD</v>
      </c>
      <c r="X96" t="str">
        <f t="shared" si="10"/>
        <v>黑龙江移动</v>
      </c>
      <c r="AE96" s="48" t="s">
        <v>429</v>
      </c>
      <c r="AF96" s="48" t="s">
        <v>4</v>
      </c>
      <c r="AG96" s="13">
        <f t="shared" si="11"/>
        <v>0</v>
      </c>
      <c r="AH96" s="13">
        <f t="shared" si="12"/>
        <v>0</v>
      </c>
      <c r="AI96" s="13">
        <f t="shared" si="13"/>
        <v>0</v>
      </c>
      <c r="AJ96" s="13">
        <v>0</v>
      </c>
      <c r="AK96" s="13">
        <v>0</v>
      </c>
      <c r="AL96" s="38" t="str">
        <f t="shared" si="14"/>
        <v>-</v>
      </c>
    </row>
    <row r="97" spans="1:38">
      <c r="A97" s="11" t="s">
        <v>213</v>
      </c>
      <c r="B97" s="11" t="s">
        <v>214</v>
      </c>
      <c r="C97" s="11" t="s">
        <v>188</v>
      </c>
      <c r="D97" s="11" t="s">
        <v>16</v>
      </c>
      <c r="E97" s="11" t="s">
        <v>135</v>
      </c>
      <c r="F97" s="11" t="s">
        <v>136</v>
      </c>
      <c r="G97" s="11" t="s">
        <v>10</v>
      </c>
      <c r="H97" s="11" t="s">
        <v>137</v>
      </c>
      <c r="I97" s="11"/>
      <c r="J97" s="11"/>
      <c r="K97" s="12" t="s">
        <v>120</v>
      </c>
      <c r="L97" s="12" t="s">
        <v>139</v>
      </c>
      <c r="M97" s="12" t="s">
        <v>140</v>
      </c>
      <c r="N97" s="13" t="s">
        <v>141</v>
      </c>
      <c r="O97" s="13"/>
      <c r="P97" s="13"/>
      <c r="S97" s="74" t="s">
        <v>472</v>
      </c>
      <c r="W97" s="74" t="str">
        <f t="shared" si="9"/>
        <v>BOSD</v>
      </c>
      <c r="X97" t="str">
        <f t="shared" si="10"/>
        <v>湖北电信</v>
      </c>
      <c r="AE97" s="48" t="s">
        <v>429</v>
      </c>
      <c r="AF97" s="48" t="s">
        <v>449</v>
      </c>
      <c r="AG97" s="13">
        <f t="shared" si="11"/>
        <v>0</v>
      </c>
      <c r="AH97" s="13">
        <f t="shared" si="12"/>
        <v>0</v>
      </c>
      <c r="AI97" s="13">
        <f t="shared" si="13"/>
        <v>0</v>
      </c>
      <c r="AJ97" s="13">
        <v>0</v>
      </c>
      <c r="AK97" s="13">
        <v>0</v>
      </c>
      <c r="AL97" s="38" t="str">
        <f t="shared" si="14"/>
        <v>-</v>
      </c>
    </row>
    <row r="98" spans="1:38">
      <c r="A98" s="11" t="s">
        <v>215</v>
      </c>
      <c r="B98" s="11" t="s">
        <v>214</v>
      </c>
      <c r="C98" s="11" t="s">
        <v>176</v>
      </c>
      <c r="D98" s="11" t="s">
        <v>183</v>
      </c>
      <c r="E98" s="11" t="s">
        <v>178</v>
      </c>
      <c r="F98" s="11" t="s">
        <v>177</v>
      </c>
      <c r="G98" s="11" t="s">
        <v>10</v>
      </c>
      <c r="H98" s="11" t="s">
        <v>41</v>
      </c>
      <c r="I98" s="11"/>
      <c r="J98" s="11"/>
      <c r="K98" s="12" t="s">
        <v>120</v>
      </c>
      <c r="L98" s="12" t="s">
        <v>139</v>
      </c>
      <c r="M98" s="12" t="s">
        <v>140</v>
      </c>
      <c r="N98" s="13" t="s">
        <v>141</v>
      </c>
      <c r="O98" s="13"/>
      <c r="P98" s="13"/>
      <c r="S98" s="74" t="s">
        <v>472</v>
      </c>
      <c r="W98" s="74" t="str">
        <f t="shared" si="9"/>
        <v>BOSD</v>
      </c>
      <c r="X98" t="str">
        <f t="shared" si="10"/>
        <v>湖北移动</v>
      </c>
      <c r="AE98" s="48" t="s">
        <v>429</v>
      </c>
      <c r="AF98" s="48" t="s">
        <v>494</v>
      </c>
      <c r="AG98" s="13">
        <f t="shared" si="11"/>
        <v>0</v>
      </c>
      <c r="AH98" s="13">
        <f t="shared" si="12"/>
        <v>0</v>
      </c>
      <c r="AI98" s="13">
        <f t="shared" si="13"/>
        <v>0</v>
      </c>
      <c r="AJ98" s="13">
        <v>0</v>
      </c>
      <c r="AK98" s="13">
        <v>0</v>
      </c>
      <c r="AL98" s="38" t="str">
        <f t="shared" si="14"/>
        <v>-</v>
      </c>
    </row>
    <row r="99" spans="1:38">
      <c r="A99" s="11" t="s">
        <v>216</v>
      </c>
      <c r="B99" s="11" t="s">
        <v>217</v>
      </c>
      <c r="C99" s="11" t="s">
        <v>63</v>
      </c>
      <c r="D99" s="11" t="s">
        <v>157</v>
      </c>
      <c r="E99" s="11" t="s">
        <v>162</v>
      </c>
      <c r="F99" s="11" t="s">
        <v>163</v>
      </c>
      <c r="G99" s="11" t="s">
        <v>164</v>
      </c>
      <c r="H99" s="11" t="s">
        <v>137</v>
      </c>
      <c r="I99" s="11"/>
      <c r="J99" s="11"/>
      <c r="K99" s="12" t="s">
        <v>120</v>
      </c>
      <c r="L99" s="12" t="s">
        <v>139</v>
      </c>
      <c r="M99" s="12" t="s">
        <v>140</v>
      </c>
      <c r="N99" s="13" t="s">
        <v>141</v>
      </c>
      <c r="O99" s="13"/>
      <c r="P99" s="13"/>
      <c r="S99" s="74" t="s">
        <v>472</v>
      </c>
      <c r="W99" s="74" t="str">
        <f t="shared" si="9"/>
        <v>BOSD</v>
      </c>
      <c r="X99" t="str">
        <f t="shared" si="10"/>
        <v>吉林移动</v>
      </c>
      <c r="AE99" s="48" t="s">
        <v>429</v>
      </c>
      <c r="AF99" s="48" t="s">
        <v>0</v>
      </c>
      <c r="AG99" s="13">
        <f t="shared" si="11"/>
        <v>0</v>
      </c>
      <c r="AH99" s="13">
        <f t="shared" si="12"/>
        <v>0</v>
      </c>
      <c r="AI99" s="13">
        <f t="shared" si="13"/>
        <v>0</v>
      </c>
      <c r="AJ99" s="13">
        <v>0</v>
      </c>
      <c r="AK99" s="13">
        <v>0</v>
      </c>
      <c r="AL99" s="38" t="str">
        <f t="shared" si="14"/>
        <v>-</v>
      </c>
    </row>
    <row r="100" spans="1:38">
      <c r="A100" s="11" t="s">
        <v>216</v>
      </c>
      <c r="B100" s="11" t="s">
        <v>217</v>
      </c>
      <c r="C100" s="11" t="s">
        <v>63</v>
      </c>
      <c r="D100" s="11" t="s">
        <v>157</v>
      </c>
      <c r="E100" s="11" t="s">
        <v>208</v>
      </c>
      <c r="F100" s="11" t="s">
        <v>150</v>
      </c>
      <c r="G100" s="11" t="s">
        <v>11</v>
      </c>
      <c r="H100" s="11" t="s">
        <v>209</v>
      </c>
      <c r="I100" s="11"/>
      <c r="J100" s="11"/>
      <c r="K100" s="12" t="s">
        <v>120</v>
      </c>
      <c r="L100" s="12" t="s">
        <v>139</v>
      </c>
      <c r="M100" s="12" t="s">
        <v>140</v>
      </c>
      <c r="N100" s="13" t="s">
        <v>141</v>
      </c>
      <c r="O100" s="13"/>
      <c r="P100" s="13"/>
      <c r="S100" s="74" t="s">
        <v>472</v>
      </c>
      <c r="W100" s="74" t="str">
        <f t="shared" si="9"/>
        <v>BOSD</v>
      </c>
      <c r="X100" t="str">
        <f t="shared" si="10"/>
        <v>吉林移动</v>
      </c>
      <c r="AE100" s="48" t="s">
        <v>437</v>
      </c>
      <c r="AF100" s="48" t="s">
        <v>3</v>
      </c>
      <c r="AG100" s="13">
        <f t="shared" si="11"/>
        <v>0</v>
      </c>
      <c r="AH100" s="13">
        <f t="shared" si="12"/>
        <v>0</v>
      </c>
      <c r="AI100" s="13">
        <f t="shared" si="13"/>
        <v>0</v>
      </c>
      <c r="AJ100" s="13">
        <v>0</v>
      </c>
      <c r="AK100" s="13">
        <v>0</v>
      </c>
      <c r="AL100" s="38" t="str">
        <f t="shared" si="14"/>
        <v>-</v>
      </c>
    </row>
    <row r="101" spans="1:38">
      <c r="A101" s="11" t="s">
        <v>216</v>
      </c>
      <c r="B101" s="11" t="s">
        <v>217</v>
      </c>
      <c r="C101" s="11" t="s">
        <v>63</v>
      </c>
      <c r="D101" s="11" t="s">
        <v>157</v>
      </c>
      <c r="E101" s="11" t="s">
        <v>135</v>
      </c>
      <c r="F101" s="11" t="s">
        <v>136</v>
      </c>
      <c r="G101" s="11" t="s">
        <v>10</v>
      </c>
      <c r="H101" s="11" t="s">
        <v>137</v>
      </c>
      <c r="I101" s="11"/>
      <c r="J101" s="11"/>
      <c r="K101" s="12" t="s">
        <v>120</v>
      </c>
      <c r="L101" s="12" t="s">
        <v>139</v>
      </c>
      <c r="M101" s="12" t="s">
        <v>140</v>
      </c>
      <c r="N101" s="13" t="s">
        <v>141</v>
      </c>
      <c r="O101" s="13"/>
      <c r="P101" s="13"/>
      <c r="S101" s="74" t="s">
        <v>472</v>
      </c>
      <c r="W101" s="74" t="str">
        <f t="shared" si="9"/>
        <v>BOSD</v>
      </c>
      <c r="X101" t="str">
        <f t="shared" si="10"/>
        <v>吉林移动</v>
      </c>
      <c r="AE101" s="48" t="s">
        <v>437</v>
      </c>
      <c r="AF101" s="48" t="s">
        <v>495</v>
      </c>
      <c r="AG101" s="13">
        <f t="shared" si="11"/>
        <v>0</v>
      </c>
      <c r="AH101" s="13">
        <f t="shared" si="12"/>
        <v>0</v>
      </c>
      <c r="AI101" s="13">
        <f t="shared" si="13"/>
        <v>0</v>
      </c>
      <c r="AJ101" s="13">
        <v>0</v>
      </c>
      <c r="AK101" s="13">
        <v>0</v>
      </c>
      <c r="AL101" s="38" t="str">
        <f t="shared" si="14"/>
        <v>-</v>
      </c>
    </row>
    <row r="102" spans="1:38">
      <c r="A102" s="11" t="s">
        <v>216</v>
      </c>
      <c r="B102" s="11" t="s">
        <v>217</v>
      </c>
      <c r="C102" s="11" t="s">
        <v>63</v>
      </c>
      <c r="D102" s="11" t="s">
        <v>157</v>
      </c>
      <c r="E102" s="11" t="s">
        <v>218</v>
      </c>
      <c r="F102" s="11" t="s">
        <v>163</v>
      </c>
      <c r="G102" s="11" t="s">
        <v>164</v>
      </c>
      <c r="H102" s="11" t="s">
        <v>219</v>
      </c>
      <c r="I102" s="11"/>
      <c r="J102" s="11"/>
      <c r="K102" s="12" t="s">
        <v>120</v>
      </c>
      <c r="L102" s="12" t="s">
        <v>139</v>
      </c>
      <c r="M102" s="12" t="s">
        <v>140</v>
      </c>
      <c r="N102" s="13" t="s">
        <v>141</v>
      </c>
      <c r="O102" s="13"/>
      <c r="P102" s="13"/>
      <c r="S102" s="74" t="s">
        <v>472</v>
      </c>
      <c r="W102" s="74" t="str">
        <f t="shared" si="9"/>
        <v>BOSD</v>
      </c>
      <c r="X102" t="str">
        <f t="shared" si="10"/>
        <v>吉林移动</v>
      </c>
      <c r="AE102" s="48" t="s">
        <v>437</v>
      </c>
      <c r="AF102" s="48" t="s">
        <v>449</v>
      </c>
      <c r="AG102" s="13">
        <f t="shared" si="11"/>
        <v>0</v>
      </c>
      <c r="AH102" s="13">
        <f t="shared" si="12"/>
        <v>0</v>
      </c>
      <c r="AI102" s="13">
        <f t="shared" si="13"/>
        <v>0</v>
      </c>
      <c r="AJ102" s="13">
        <v>0</v>
      </c>
      <c r="AK102" s="13">
        <v>0</v>
      </c>
      <c r="AL102" s="38" t="str">
        <f t="shared" si="14"/>
        <v>-</v>
      </c>
    </row>
    <row r="103" spans="1:38">
      <c r="A103" s="11" t="s">
        <v>216</v>
      </c>
      <c r="B103" s="11" t="s">
        <v>217</v>
      </c>
      <c r="C103" s="11" t="s">
        <v>63</v>
      </c>
      <c r="D103" s="11" t="s">
        <v>157</v>
      </c>
      <c r="E103" s="11" t="s">
        <v>160</v>
      </c>
      <c r="F103" s="11" t="s">
        <v>161</v>
      </c>
      <c r="G103" s="11" t="s">
        <v>11</v>
      </c>
      <c r="H103" s="11" t="s">
        <v>98</v>
      </c>
      <c r="I103" s="11"/>
      <c r="J103" s="11"/>
      <c r="K103" s="12" t="s">
        <v>120</v>
      </c>
      <c r="L103" s="12" t="s">
        <v>139</v>
      </c>
      <c r="M103" s="12" t="s">
        <v>140</v>
      </c>
      <c r="N103" s="13" t="s">
        <v>141</v>
      </c>
      <c r="O103" s="13"/>
      <c r="P103" s="13"/>
      <c r="S103" s="74" t="s">
        <v>472</v>
      </c>
      <c r="W103" s="74" t="str">
        <f t="shared" si="9"/>
        <v>BOSD</v>
      </c>
      <c r="X103" t="str">
        <f t="shared" si="10"/>
        <v>吉林移动</v>
      </c>
      <c r="AE103" s="48" t="s">
        <v>437</v>
      </c>
      <c r="AF103" s="48" t="s">
        <v>4</v>
      </c>
      <c r="AG103" s="13">
        <f t="shared" si="11"/>
        <v>0</v>
      </c>
      <c r="AH103" s="13">
        <f t="shared" si="12"/>
        <v>0</v>
      </c>
      <c r="AI103" s="13">
        <f t="shared" si="13"/>
        <v>0</v>
      </c>
      <c r="AJ103" s="13">
        <v>0</v>
      </c>
      <c r="AK103" s="13">
        <v>0</v>
      </c>
      <c r="AL103" s="38" t="str">
        <f t="shared" si="14"/>
        <v>-</v>
      </c>
    </row>
    <row r="104" spans="1:38">
      <c r="A104" s="11" t="s">
        <v>216</v>
      </c>
      <c r="B104" s="11" t="s">
        <v>217</v>
      </c>
      <c r="C104" s="11" t="s">
        <v>63</v>
      </c>
      <c r="D104" s="11" t="s">
        <v>157</v>
      </c>
      <c r="E104" s="11" t="s">
        <v>199</v>
      </c>
      <c r="F104" s="11" t="s">
        <v>163</v>
      </c>
      <c r="G104" s="11" t="s">
        <v>164</v>
      </c>
      <c r="H104" s="11" t="s">
        <v>137</v>
      </c>
      <c r="I104" s="11"/>
      <c r="J104" s="11"/>
      <c r="K104" s="12" t="s">
        <v>120</v>
      </c>
      <c r="L104" s="12" t="s">
        <v>139</v>
      </c>
      <c r="M104" s="12" t="s">
        <v>140</v>
      </c>
      <c r="N104" s="13" t="s">
        <v>141</v>
      </c>
      <c r="O104" s="13"/>
      <c r="P104" s="13"/>
      <c r="S104" s="74" t="s">
        <v>472</v>
      </c>
      <c r="W104" s="74" t="str">
        <f t="shared" si="9"/>
        <v>BOSD</v>
      </c>
      <c r="X104" t="str">
        <f t="shared" si="10"/>
        <v>吉林移动</v>
      </c>
      <c r="AE104" s="48" t="s">
        <v>437</v>
      </c>
      <c r="AF104" s="48" t="s">
        <v>2</v>
      </c>
      <c r="AG104" s="13">
        <f t="shared" si="11"/>
        <v>0</v>
      </c>
      <c r="AH104" s="13">
        <f t="shared" si="12"/>
        <v>0</v>
      </c>
      <c r="AI104" s="13">
        <f t="shared" si="13"/>
        <v>0</v>
      </c>
      <c r="AJ104" s="13">
        <v>0</v>
      </c>
      <c r="AK104" s="13">
        <v>0</v>
      </c>
      <c r="AL104" s="38" t="str">
        <f t="shared" si="14"/>
        <v>-</v>
      </c>
    </row>
    <row r="105" spans="1:38">
      <c r="A105" s="11" t="s">
        <v>216</v>
      </c>
      <c r="B105" s="11" t="s">
        <v>217</v>
      </c>
      <c r="C105" s="11" t="s">
        <v>176</v>
      </c>
      <c r="D105" s="11" t="s">
        <v>183</v>
      </c>
      <c r="E105" s="11" t="s">
        <v>178</v>
      </c>
      <c r="F105" s="11" t="s">
        <v>177</v>
      </c>
      <c r="G105" s="11" t="s">
        <v>10</v>
      </c>
      <c r="H105" s="11" t="s">
        <v>41</v>
      </c>
      <c r="I105" s="11"/>
      <c r="J105" s="11"/>
      <c r="K105" s="12" t="s">
        <v>120</v>
      </c>
      <c r="L105" s="12" t="s">
        <v>139</v>
      </c>
      <c r="M105" s="12" t="s">
        <v>140</v>
      </c>
      <c r="N105" s="13" t="s">
        <v>141</v>
      </c>
      <c r="O105" s="13"/>
      <c r="P105" s="13"/>
      <c r="S105" s="74" t="s">
        <v>472</v>
      </c>
      <c r="W105" s="74" t="str">
        <f t="shared" si="9"/>
        <v>BOSD</v>
      </c>
      <c r="X105" t="str">
        <f t="shared" si="10"/>
        <v>吉林移动</v>
      </c>
      <c r="AE105" s="48" t="s">
        <v>437</v>
      </c>
      <c r="AF105" s="48" t="s">
        <v>0</v>
      </c>
      <c r="AG105" s="13">
        <f t="shared" si="11"/>
        <v>0</v>
      </c>
      <c r="AH105" s="13">
        <f t="shared" si="12"/>
        <v>0</v>
      </c>
      <c r="AI105" s="13">
        <f t="shared" si="13"/>
        <v>0</v>
      </c>
      <c r="AJ105" s="13">
        <v>0</v>
      </c>
      <c r="AK105" s="13">
        <v>0</v>
      </c>
      <c r="AL105" s="38" t="str">
        <f t="shared" si="14"/>
        <v>-</v>
      </c>
    </row>
    <row r="106" spans="1:38">
      <c r="A106" s="11" t="s">
        <v>216</v>
      </c>
      <c r="B106" s="11" t="s">
        <v>217</v>
      </c>
      <c r="C106" s="11" t="s">
        <v>165</v>
      </c>
      <c r="D106" s="11" t="s">
        <v>166</v>
      </c>
      <c r="E106" s="11" t="s">
        <v>167</v>
      </c>
      <c r="F106" s="11" t="s">
        <v>168</v>
      </c>
      <c r="G106" s="11" t="s">
        <v>164</v>
      </c>
      <c r="H106" s="11" t="s">
        <v>41</v>
      </c>
      <c r="I106" s="11"/>
      <c r="J106" s="11"/>
      <c r="K106" s="12" t="s">
        <v>120</v>
      </c>
      <c r="L106" s="12" t="s">
        <v>139</v>
      </c>
      <c r="M106" s="12" t="s">
        <v>140</v>
      </c>
      <c r="N106" s="13" t="s">
        <v>141</v>
      </c>
      <c r="O106" s="13"/>
      <c r="P106" s="13"/>
      <c r="S106" s="74" t="s">
        <v>472</v>
      </c>
      <c r="W106" s="74" t="str">
        <f t="shared" si="9"/>
        <v>BOSD</v>
      </c>
      <c r="X106" t="str">
        <f t="shared" si="10"/>
        <v>吉林移动</v>
      </c>
      <c r="AE106" s="48" t="s">
        <v>437</v>
      </c>
      <c r="AF106" s="48" t="s">
        <v>494</v>
      </c>
      <c r="AG106" s="13">
        <f t="shared" si="11"/>
        <v>0</v>
      </c>
      <c r="AH106" s="13">
        <f t="shared" si="12"/>
        <v>0</v>
      </c>
      <c r="AI106" s="13">
        <f t="shared" si="13"/>
        <v>0</v>
      </c>
      <c r="AJ106" s="13">
        <v>0</v>
      </c>
      <c r="AK106" s="13">
        <v>0</v>
      </c>
      <c r="AL106" s="38" t="str">
        <f t="shared" si="14"/>
        <v>-</v>
      </c>
    </row>
    <row r="107" spans="1:38">
      <c r="A107" s="11" t="s">
        <v>216</v>
      </c>
      <c r="B107" s="11" t="s">
        <v>217</v>
      </c>
      <c r="C107" s="11" t="s">
        <v>169</v>
      </c>
      <c r="D107" s="11" t="s">
        <v>145</v>
      </c>
      <c r="E107" s="11" t="s">
        <v>200</v>
      </c>
      <c r="F107" s="11" t="s">
        <v>201</v>
      </c>
      <c r="G107" s="11" t="s">
        <v>15</v>
      </c>
      <c r="H107" s="11" t="s">
        <v>98</v>
      </c>
      <c r="I107" s="11"/>
      <c r="J107" s="11"/>
      <c r="K107" s="12" t="s">
        <v>120</v>
      </c>
      <c r="L107" s="12" t="s">
        <v>139</v>
      </c>
      <c r="M107" s="12" t="s">
        <v>140</v>
      </c>
      <c r="N107" s="13" t="s">
        <v>141</v>
      </c>
      <c r="O107" s="13"/>
      <c r="P107" s="13"/>
      <c r="S107" s="74" t="s">
        <v>472</v>
      </c>
      <c r="W107" s="74" t="str">
        <f t="shared" si="9"/>
        <v>BOSD</v>
      </c>
      <c r="X107" t="str">
        <f t="shared" si="10"/>
        <v>吉林移动</v>
      </c>
      <c r="AE107" s="48" t="s">
        <v>430</v>
      </c>
      <c r="AF107" s="48" t="s">
        <v>449</v>
      </c>
      <c r="AG107" s="13">
        <f t="shared" si="11"/>
        <v>0</v>
      </c>
      <c r="AH107" s="13">
        <f t="shared" si="12"/>
        <v>0</v>
      </c>
      <c r="AI107" s="13">
        <f t="shared" si="13"/>
        <v>0</v>
      </c>
      <c r="AJ107" s="13">
        <v>0</v>
      </c>
      <c r="AK107" s="13">
        <v>0</v>
      </c>
      <c r="AL107" s="38" t="str">
        <f t="shared" si="14"/>
        <v>-</v>
      </c>
    </row>
    <row r="108" spans="1:38">
      <c r="A108" s="11" t="s">
        <v>216</v>
      </c>
      <c r="B108" s="11" t="s">
        <v>217</v>
      </c>
      <c r="C108" s="11" t="s">
        <v>169</v>
      </c>
      <c r="D108" s="11" t="s">
        <v>145</v>
      </c>
      <c r="E108" s="11" t="s">
        <v>170</v>
      </c>
      <c r="F108" s="11" t="s">
        <v>171</v>
      </c>
      <c r="G108" s="11" t="s">
        <v>15</v>
      </c>
      <c r="H108" s="11" t="s">
        <v>137</v>
      </c>
      <c r="I108" s="11"/>
      <c r="J108" s="11"/>
      <c r="K108" s="12" t="s">
        <v>120</v>
      </c>
      <c r="L108" s="12" t="s">
        <v>139</v>
      </c>
      <c r="M108" s="12" t="s">
        <v>140</v>
      </c>
      <c r="N108" s="13" t="s">
        <v>141</v>
      </c>
      <c r="O108" s="13"/>
      <c r="P108" s="13"/>
      <c r="S108" s="74" t="s">
        <v>472</v>
      </c>
      <c r="W108" s="74" t="str">
        <f t="shared" si="9"/>
        <v>BOSD</v>
      </c>
      <c r="X108" t="str">
        <f t="shared" si="10"/>
        <v>吉林移动</v>
      </c>
      <c r="AE108" s="48" t="s">
        <v>430</v>
      </c>
      <c r="AF108" s="48" t="s">
        <v>5</v>
      </c>
      <c r="AG108" s="13">
        <f t="shared" si="11"/>
        <v>0</v>
      </c>
      <c r="AH108" s="13">
        <f t="shared" si="12"/>
        <v>0</v>
      </c>
      <c r="AI108" s="13">
        <f t="shared" si="13"/>
        <v>0</v>
      </c>
      <c r="AJ108" s="13">
        <v>0</v>
      </c>
      <c r="AK108" s="13">
        <v>0</v>
      </c>
      <c r="AL108" s="38" t="str">
        <f t="shared" si="14"/>
        <v>-</v>
      </c>
    </row>
    <row r="109" spans="1:38">
      <c r="A109" s="11" t="s">
        <v>216</v>
      </c>
      <c r="B109" s="11" t="s">
        <v>217</v>
      </c>
      <c r="C109" s="11" t="s">
        <v>169</v>
      </c>
      <c r="D109" s="11" t="s">
        <v>145</v>
      </c>
      <c r="E109" s="11" t="s">
        <v>146</v>
      </c>
      <c r="F109" s="11" t="s">
        <v>147</v>
      </c>
      <c r="G109" s="11" t="s">
        <v>15</v>
      </c>
      <c r="H109" s="11" t="s">
        <v>148</v>
      </c>
      <c r="I109" s="11"/>
      <c r="J109" s="11"/>
      <c r="K109" s="12" t="s">
        <v>120</v>
      </c>
      <c r="L109" s="12" t="s">
        <v>139</v>
      </c>
      <c r="M109" s="12" t="s">
        <v>140</v>
      </c>
      <c r="N109" s="13" t="s">
        <v>141</v>
      </c>
      <c r="O109" s="13"/>
      <c r="P109" s="13"/>
      <c r="S109" s="74" t="s">
        <v>472</v>
      </c>
      <c r="W109" s="74" t="str">
        <f t="shared" si="9"/>
        <v>BOSD</v>
      </c>
      <c r="X109" t="str">
        <f t="shared" si="10"/>
        <v>吉林移动</v>
      </c>
      <c r="AE109" s="48" t="s">
        <v>430</v>
      </c>
      <c r="AF109" s="48" t="s">
        <v>0</v>
      </c>
      <c r="AG109" s="13">
        <f t="shared" si="11"/>
        <v>0</v>
      </c>
      <c r="AH109" s="13">
        <f t="shared" si="12"/>
        <v>0</v>
      </c>
      <c r="AI109" s="13">
        <f t="shared" si="13"/>
        <v>0</v>
      </c>
      <c r="AJ109" s="13">
        <v>0</v>
      </c>
      <c r="AK109" s="13">
        <v>0</v>
      </c>
      <c r="AL109" s="38" t="str">
        <f t="shared" si="14"/>
        <v>-</v>
      </c>
    </row>
    <row r="110" spans="1:38">
      <c r="A110" s="11" t="s">
        <v>216</v>
      </c>
      <c r="B110" s="11" t="s">
        <v>217</v>
      </c>
      <c r="C110" s="11" t="s">
        <v>169</v>
      </c>
      <c r="D110" s="11" t="s">
        <v>145</v>
      </c>
      <c r="E110" s="11" t="s">
        <v>204</v>
      </c>
      <c r="F110" s="11" t="s">
        <v>205</v>
      </c>
      <c r="G110" s="11" t="s">
        <v>15</v>
      </c>
      <c r="H110" s="11" t="s">
        <v>98</v>
      </c>
      <c r="I110" s="11"/>
      <c r="J110" s="11"/>
      <c r="K110" s="12" t="s">
        <v>120</v>
      </c>
      <c r="L110" s="12" t="s">
        <v>139</v>
      </c>
      <c r="M110" s="12" t="s">
        <v>140</v>
      </c>
      <c r="N110" s="13" t="s">
        <v>141</v>
      </c>
      <c r="O110" s="13"/>
      <c r="P110" s="13"/>
      <c r="S110" s="74" t="s">
        <v>472</v>
      </c>
      <c r="W110" s="74" t="str">
        <f t="shared" si="9"/>
        <v>BOSD</v>
      </c>
      <c r="X110" t="str">
        <f t="shared" si="10"/>
        <v>吉林移动</v>
      </c>
      <c r="AE110" s="48" t="s">
        <v>438</v>
      </c>
      <c r="AF110" s="48" t="s">
        <v>3</v>
      </c>
      <c r="AG110" s="13">
        <f t="shared" si="11"/>
        <v>0</v>
      </c>
      <c r="AH110" s="13">
        <f t="shared" si="12"/>
        <v>0</v>
      </c>
      <c r="AI110" s="13">
        <f t="shared" si="13"/>
        <v>0</v>
      </c>
      <c r="AJ110" s="13">
        <v>0</v>
      </c>
      <c r="AK110" s="13">
        <v>0</v>
      </c>
      <c r="AL110" s="38" t="str">
        <f t="shared" si="14"/>
        <v>-</v>
      </c>
    </row>
    <row r="111" spans="1:38">
      <c r="A111" s="11" t="s">
        <v>216</v>
      </c>
      <c r="B111" s="11" t="s">
        <v>217</v>
      </c>
      <c r="C111" s="11" t="s">
        <v>169</v>
      </c>
      <c r="D111" s="11" t="s">
        <v>145</v>
      </c>
      <c r="E111" s="11" t="s">
        <v>206</v>
      </c>
      <c r="F111" s="11" t="s">
        <v>207</v>
      </c>
      <c r="G111" s="11" t="s">
        <v>15</v>
      </c>
      <c r="H111" s="11" t="s">
        <v>98</v>
      </c>
      <c r="I111" s="11"/>
      <c r="J111" s="11"/>
      <c r="K111" s="12" t="s">
        <v>120</v>
      </c>
      <c r="L111" s="12" t="s">
        <v>139</v>
      </c>
      <c r="M111" s="12" t="s">
        <v>140</v>
      </c>
      <c r="N111" s="13" t="s">
        <v>141</v>
      </c>
      <c r="O111" s="13"/>
      <c r="P111" s="13"/>
      <c r="S111" s="74" t="s">
        <v>472</v>
      </c>
      <c r="W111" s="74" t="str">
        <f t="shared" si="9"/>
        <v>BOSD</v>
      </c>
      <c r="X111" t="str">
        <f t="shared" si="10"/>
        <v>吉林移动</v>
      </c>
      <c r="AE111" s="48" t="s">
        <v>438</v>
      </c>
      <c r="AF111" s="48" t="s">
        <v>0</v>
      </c>
      <c r="AG111" s="13">
        <f t="shared" si="11"/>
        <v>0</v>
      </c>
      <c r="AH111" s="13">
        <f t="shared" si="12"/>
        <v>0</v>
      </c>
      <c r="AI111" s="13">
        <f t="shared" si="13"/>
        <v>0</v>
      </c>
      <c r="AJ111" s="13">
        <v>0</v>
      </c>
      <c r="AK111" s="13">
        <v>0</v>
      </c>
      <c r="AL111" s="38" t="str">
        <f t="shared" si="14"/>
        <v>-</v>
      </c>
    </row>
    <row r="112" spans="1:38">
      <c r="A112" s="11" t="s">
        <v>216</v>
      </c>
      <c r="B112" s="11" t="s">
        <v>217</v>
      </c>
      <c r="C112" s="11" t="s">
        <v>169</v>
      </c>
      <c r="D112" s="11" t="s">
        <v>145</v>
      </c>
      <c r="E112" s="11" t="s">
        <v>184</v>
      </c>
      <c r="F112" s="11" t="s">
        <v>185</v>
      </c>
      <c r="G112" s="11" t="s">
        <v>15</v>
      </c>
      <c r="H112" s="11" t="s">
        <v>137</v>
      </c>
      <c r="I112" s="11"/>
      <c r="J112" s="11"/>
      <c r="K112" s="12" t="s">
        <v>120</v>
      </c>
      <c r="L112" s="12" t="s">
        <v>139</v>
      </c>
      <c r="M112" s="12" t="s">
        <v>140</v>
      </c>
      <c r="N112" s="13" t="s">
        <v>141</v>
      </c>
      <c r="O112" s="13"/>
      <c r="P112" s="13"/>
      <c r="S112" s="74" t="s">
        <v>472</v>
      </c>
      <c r="W112" s="74" t="str">
        <f t="shared" si="9"/>
        <v>BOSD</v>
      </c>
      <c r="X112" t="str">
        <f t="shared" si="10"/>
        <v>吉林移动</v>
      </c>
      <c r="AE112" s="48" t="s">
        <v>309</v>
      </c>
      <c r="AF112" s="48" t="s">
        <v>449</v>
      </c>
      <c r="AG112" s="13">
        <f t="shared" si="11"/>
        <v>0</v>
      </c>
      <c r="AH112" s="13">
        <f t="shared" si="12"/>
        <v>0</v>
      </c>
      <c r="AI112" s="13">
        <f t="shared" si="13"/>
        <v>0</v>
      </c>
      <c r="AJ112" s="13">
        <v>0</v>
      </c>
      <c r="AK112" s="13">
        <v>0</v>
      </c>
      <c r="AL112" s="38" t="str">
        <f t="shared" si="14"/>
        <v>-</v>
      </c>
    </row>
    <row r="113" spans="1:38">
      <c r="A113" s="11" t="s">
        <v>216</v>
      </c>
      <c r="B113" s="11" t="s">
        <v>217</v>
      </c>
      <c r="C113" s="11" t="s">
        <v>169</v>
      </c>
      <c r="D113" s="11" t="s">
        <v>145</v>
      </c>
      <c r="E113" s="11" t="s">
        <v>202</v>
      </c>
      <c r="F113" s="11" t="s">
        <v>203</v>
      </c>
      <c r="G113" s="11" t="s">
        <v>15</v>
      </c>
      <c r="H113" s="11" t="s">
        <v>98</v>
      </c>
      <c r="I113" s="11"/>
      <c r="J113" s="11"/>
      <c r="K113" s="12" t="s">
        <v>120</v>
      </c>
      <c r="L113" s="12" t="s">
        <v>139</v>
      </c>
      <c r="M113" s="12" t="s">
        <v>140</v>
      </c>
      <c r="N113" s="13" t="s">
        <v>141</v>
      </c>
      <c r="O113" s="13"/>
      <c r="P113" s="13"/>
      <c r="S113" s="74" t="s">
        <v>472</v>
      </c>
      <c r="W113" s="74" t="str">
        <f t="shared" si="9"/>
        <v>BOSD</v>
      </c>
      <c r="X113" t="str">
        <f t="shared" si="10"/>
        <v>吉林移动</v>
      </c>
      <c r="AE113" s="48" t="s">
        <v>309</v>
      </c>
      <c r="AF113" s="48" t="s">
        <v>5</v>
      </c>
      <c r="AG113" s="13">
        <f t="shared" si="11"/>
        <v>0</v>
      </c>
      <c r="AH113" s="13">
        <f t="shared" si="12"/>
        <v>0</v>
      </c>
      <c r="AI113" s="13">
        <f t="shared" si="13"/>
        <v>0</v>
      </c>
      <c r="AJ113" s="13">
        <v>0</v>
      </c>
      <c r="AK113" s="13">
        <v>0</v>
      </c>
      <c r="AL113" s="38" t="str">
        <f t="shared" si="14"/>
        <v>-</v>
      </c>
    </row>
    <row r="114" spans="1:38">
      <c r="A114" s="11" t="s">
        <v>220</v>
      </c>
      <c r="B114" s="11" t="s">
        <v>221</v>
      </c>
      <c r="C114" s="11" t="s">
        <v>188</v>
      </c>
      <c r="D114" s="11" t="s">
        <v>16</v>
      </c>
      <c r="E114" s="11" t="s">
        <v>135</v>
      </c>
      <c r="F114" s="11" t="s">
        <v>136</v>
      </c>
      <c r="G114" s="11" t="s">
        <v>10</v>
      </c>
      <c r="H114" s="11" t="s">
        <v>137</v>
      </c>
      <c r="I114" s="11"/>
      <c r="J114" s="11"/>
      <c r="K114" s="12" t="s">
        <v>120</v>
      </c>
      <c r="L114" s="12" t="s">
        <v>139</v>
      </c>
      <c r="M114" s="12" t="s">
        <v>140</v>
      </c>
      <c r="N114" s="13" t="s">
        <v>141</v>
      </c>
      <c r="O114" s="13"/>
      <c r="P114" s="13"/>
      <c r="S114" s="74" t="s">
        <v>472</v>
      </c>
      <c r="W114" s="74" t="str">
        <f t="shared" si="9"/>
        <v>BOSD</v>
      </c>
      <c r="X114" t="str">
        <f t="shared" si="10"/>
        <v>江苏电信</v>
      </c>
      <c r="AE114" s="48" t="s">
        <v>309</v>
      </c>
      <c r="AF114" s="48" t="s">
        <v>3</v>
      </c>
      <c r="AG114" s="13">
        <f t="shared" si="11"/>
        <v>0</v>
      </c>
      <c r="AH114" s="13">
        <f t="shared" si="12"/>
        <v>0</v>
      </c>
      <c r="AI114" s="13">
        <f t="shared" si="13"/>
        <v>0</v>
      </c>
      <c r="AJ114" s="13">
        <v>0</v>
      </c>
      <c r="AK114" s="13">
        <v>0</v>
      </c>
      <c r="AL114" s="38" t="str">
        <f t="shared" si="14"/>
        <v>-</v>
      </c>
    </row>
    <row r="115" spans="1:38">
      <c r="A115" s="11" t="s">
        <v>220</v>
      </c>
      <c r="B115" s="11" t="s">
        <v>221</v>
      </c>
      <c r="C115" s="11" t="s">
        <v>63</v>
      </c>
      <c r="D115" s="11" t="s">
        <v>64</v>
      </c>
      <c r="E115" s="11" t="s">
        <v>135</v>
      </c>
      <c r="F115" s="11" t="s">
        <v>136</v>
      </c>
      <c r="G115" s="11" t="s">
        <v>10</v>
      </c>
      <c r="H115" s="11" t="s">
        <v>137</v>
      </c>
      <c r="I115" s="11"/>
      <c r="J115" s="11"/>
      <c r="K115" s="12" t="s">
        <v>120</v>
      </c>
      <c r="L115" s="12" t="s">
        <v>139</v>
      </c>
      <c r="M115" s="12" t="s">
        <v>140</v>
      </c>
      <c r="N115" s="13" t="s">
        <v>141</v>
      </c>
      <c r="O115" s="13"/>
      <c r="P115" s="13"/>
      <c r="S115" s="74" t="s">
        <v>472</v>
      </c>
      <c r="W115" s="74" t="str">
        <f t="shared" si="9"/>
        <v>BOSD</v>
      </c>
      <c r="X115" t="str">
        <f t="shared" si="10"/>
        <v>江苏电信</v>
      </c>
      <c r="AE115" s="48" t="s">
        <v>309</v>
      </c>
      <c r="AF115" s="48" t="s">
        <v>0</v>
      </c>
      <c r="AG115" s="13">
        <f t="shared" si="11"/>
        <v>0</v>
      </c>
      <c r="AH115" s="13">
        <f t="shared" si="12"/>
        <v>0</v>
      </c>
      <c r="AI115" s="13">
        <f t="shared" si="13"/>
        <v>0</v>
      </c>
      <c r="AJ115" s="13">
        <v>0</v>
      </c>
      <c r="AK115" s="13">
        <v>0</v>
      </c>
      <c r="AL115" s="38" t="str">
        <f t="shared" si="14"/>
        <v>-</v>
      </c>
    </row>
    <row r="116" spans="1:38">
      <c r="A116" s="11" t="s">
        <v>222</v>
      </c>
      <c r="B116" s="11" t="s">
        <v>223</v>
      </c>
      <c r="C116" s="11" t="s">
        <v>144</v>
      </c>
      <c r="D116" s="11" t="s">
        <v>145</v>
      </c>
      <c r="E116" s="11" t="s">
        <v>146</v>
      </c>
      <c r="F116" s="11" t="s">
        <v>147</v>
      </c>
      <c r="G116" s="11" t="s">
        <v>15</v>
      </c>
      <c r="H116" s="11" t="s">
        <v>148</v>
      </c>
      <c r="I116" s="11"/>
      <c r="J116" s="11"/>
      <c r="K116" s="12" t="s">
        <v>120</v>
      </c>
      <c r="L116" s="12" t="s">
        <v>139</v>
      </c>
      <c r="M116" s="12" t="s">
        <v>140</v>
      </c>
      <c r="N116" s="13" t="s">
        <v>141</v>
      </c>
      <c r="O116" s="13"/>
      <c r="P116" s="13"/>
      <c r="S116" s="74" t="s">
        <v>472</v>
      </c>
      <c r="W116" s="74" t="str">
        <f t="shared" si="9"/>
        <v>BOSD</v>
      </c>
      <c r="X116" t="str">
        <f t="shared" si="10"/>
        <v>江苏广电</v>
      </c>
      <c r="AE116" s="48" t="s">
        <v>309</v>
      </c>
      <c r="AF116" s="48" t="s">
        <v>2</v>
      </c>
      <c r="AG116" s="13">
        <f t="shared" si="11"/>
        <v>0</v>
      </c>
      <c r="AH116" s="13">
        <f t="shared" si="12"/>
        <v>0</v>
      </c>
      <c r="AI116" s="13">
        <f t="shared" si="13"/>
        <v>0</v>
      </c>
      <c r="AJ116" s="13">
        <v>0</v>
      </c>
      <c r="AK116" s="13">
        <v>0</v>
      </c>
      <c r="AL116" s="38" t="str">
        <f t="shared" si="14"/>
        <v>-</v>
      </c>
    </row>
    <row r="117" spans="1:38">
      <c r="A117" s="11" t="s">
        <v>224</v>
      </c>
      <c r="B117" s="11" t="s">
        <v>225</v>
      </c>
      <c r="C117" s="11" t="s">
        <v>195</v>
      </c>
      <c r="D117" s="11" t="s">
        <v>196</v>
      </c>
      <c r="E117" s="11" t="s">
        <v>184</v>
      </c>
      <c r="F117" s="11" t="s">
        <v>185</v>
      </c>
      <c r="G117" s="11" t="s">
        <v>15</v>
      </c>
      <c r="H117" s="11" t="s">
        <v>137</v>
      </c>
      <c r="I117" s="11"/>
      <c r="J117" s="11"/>
      <c r="K117" s="12" t="s">
        <v>120</v>
      </c>
      <c r="L117" s="12" t="s">
        <v>139</v>
      </c>
      <c r="M117" s="12" t="s">
        <v>140</v>
      </c>
      <c r="N117" s="13" t="s">
        <v>141</v>
      </c>
      <c r="O117" s="13"/>
      <c r="P117" s="13"/>
      <c r="S117" s="74" t="s">
        <v>472</v>
      </c>
      <c r="W117" s="74" t="str">
        <f t="shared" si="9"/>
        <v>BOSD</v>
      </c>
      <c r="X117" t="str">
        <f t="shared" si="10"/>
        <v>江西电信</v>
      </c>
      <c r="AE117" s="48" t="s">
        <v>309</v>
      </c>
      <c r="AF117" s="48" t="s">
        <v>265</v>
      </c>
      <c r="AG117" s="13">
        <f t="shared" si="11"/>
        <v>0</v>
      </c>
      <c r="AH117" s="13">
        <f t="shared" si="12"/>
        <v>0</v>
      </c>
      <c r="AI117" s="13">
        <f t="shared" si="13"/>
        <v>0</v>
      </c>
      <c r="AJ117" s="13">
        <v>0</v>
      </c>
      <c r="AK117" s="13">
        <v>0</v>
      </c>
      <c r="AL117" s="38" t="str">
        <f t="shared" si="14"/>
        <v>-</v>
      </c>
    </row>
    <row r="118" spans="1:38">
      <c r="A118" s="11" t="s">
        <v>224</v>
      </c>
      <c r="B118" s="11" t="s">
        <v>225</v>
      </c>
      <c r="C118" s="11" t="s">
        <v>195</v>
      </c>
      <c r="D118" s="11" t="s">
        <v>196</v>
      </c>
      <c r="E118" s="11" t="s">
        <v>146</v>
      </c>
      <c r="F118" s="11" t="s">
        <v>147</v>
      </c>
      <c r="G118" s="11" t="s">
        <v>15</v>
      </c>
      <c r="H118" s="11" t="s">
        <v>148</v>
      </c>
      <c r="I118" s="11"/>
      <c r="J118" s="11"/>
      <c r="K118" s="12" t="s">
        <v>120</v>
      </c>
      <c r="L118" s="12" t="s">
        <v>139</v>
      </c>
      <c r="M118" s="12" t="s">
        <v>140</v>
      </c>
      <c r="N118" s="13" t="s">
        <v>141</v>
      </c>
      <c r="O118" s="13"/>
      <c r="P118" s="13"/>
      <c r="S118" s="74" t="s">
        <v>472</v>
      </c>
      <c r="W118" s="74" t="str">
        <f t="shared" si="9"/>
        <v>BOSD</v>
      </c>
      <c r="X118" t="str">
        <f t="shared" si="10"/>
        <v>江西电信</v>
      </c>
      <c r="AE118" s="48" t="s">
        <v>309</v>
      </c>
      <c r="AF118" s="48" t="s">
        <v>494</v>
      </c>
      <c r="AG118" s="13">
        <f t="shared" si="11"/>
        <v>0</v>
      </c>
      <c r="AH118" s="13">
        <f t="shared" si="12"/>
        <v>0</v>
      </c>
      <c r="AI118" s="13">
        <f t="shared" si="13"/>
        <v>0</v>
      </c>
      <c r="AJ118" s="13">
        <v>0</v>
      </c>
      <c r="AK118" s="13">
        <v>0</v>
      </c>
      <c r="AL118" s="38" t="str">
        <f t="shared" si="14"/>
        <v>-</v>
      </c>
    </row>
    <row r="119" spans="1:38">
      <c r="A119" s="11" t="s">
        <v>224</v>
      </c>
      <c r="B119" s="11" t="s">
        <v>225</v>
      </c>
      <c r="C119" s="11" t="s">
        <v>195</v>
      </c>
      <c r="D119" s="11" t="s">
        <v>196</v>
      </c>
      <c r="E119" s="11" t="s">
        <v>170</v>
      </c>
      <c r="F119" s="11" t="s">
        <v>171</v>
      </c>
      <c r="G119" s="11" t="s">
        <v>15</v>
      </c>
      <c r="H119" s="11" t="s">
        <v>137</v>
      </c>
      <c r="I119" s="11"/>
      <c r="J119" s="11"/>
      <c r="K119" s="12" t="s">
        <v>120</v>
      </c>
      <c r="L119" s="12" t="s">
        <v>139</v>
      </c>
      <c r="M119" s="12" t="s">
        <v>140</v>
      </c>
      <c r="N119" s="13" t="s">
        <v>141</v>
      </c>
      <c r="O119" s="13"/>
      <c r="P119" s="13"/>
      <c r="S119" s="74" t="s">
        <v>472</v>
      </c>
      <c r="W119" s="74" t="str">
        <f t="shared" si="9"/>
        <v>BOSD</v>
      </c>
      <c r="X119" t="str">
        <f t="shared" si="10"/>
        <v>江西电信</v>
      </c>
      <c r="AE119" s="48" t="s">
        <v>407</v>
      </c>
      <c r="AF119" s="48" t="s">
        <v>0</v>
      </c>
      <c r="AG119" s="13">
        <f t="shared" si="11"/>
        <v>0</v>
      </c>
      <c r="AH119" s="13">
        <f t="shared" si="12"/>
        <v>0</v>
      </c>
      <c r="AI119" s="13">
        <f t="shared" si="13"/>
        <v>0</v>
      </c>
      <c r="AJ119" s="13">
        <v>0</v>
      </c>
      <c r="AK119" s="13">
        <v>0</v>
      </c>
      <c r="AL119" s="38" t="str">
        <f t="shared" si="14"/>
        <v>-</v>
      </c>
    </row>
    <row r="120" spans="1:38">
      <c r="A120" s="11" t="s">
        <v>224</v>
      </c>
      <c r="B120" s="11" t="s">
        <v>225</v>
      </c>
      <c r="C120" s="11" t="s">
        <v>63</v>
      </c>
      <c r="D120" s="11" t="s">
        <v>64</v>
      </c>
      <c r="E120" s="11" t="s">
        <v>135</v>
      </c>
      <c r="F120" s="11" t="s">
        <v>136</v>
      </c>
      <c r="G120" s="11" t="s">
        <v>10</v>
      </c>
      <c r="H120" s="11" t="s">
        <v>137</v>
      </c>
      <c r="I120" s="11"/>
      <c r="J120" s="11"/>
      <c r="K120" s="12" t="s">
        <v>120</v>
      </c>
      <c r="L120" s="12" t="s">
        <v>139</v>
      </c>
      <c r="M120" s="12" t="s">
        <v>140</v>
      </c>
      <c r="N120" s="13" t="s">
        <v>141</v>
      </c>
      <c r="O120" s="13"/>
      <c r="P120" s="13"/>
      <c r="S120" s="74" t="s">
        <v>472</v>
      </c>
      <c r="W120" s="74" t="str">
        <f t="shared" si="9"/>
        <v>BOSD</v>
      </c>
      <c r="X120" t="str">
        <f t="shared" si="10"/>
        <v>江西电信</v>
      </c>
      <c r="AE120" s="48" t="s">
        <v>407</v>
      </c>
      <c r="AF120" s="48" t="s">
        <v>1</v>
      </c>
      <c r="AG120" s="13">
        <f t="shared" si="11"/>
        <v>0</v>
      </c>
      <c r="AH120" s="13">
        <f t="shared" si="12"/>
        <v>0</v>
      </c>
      <c r="AI120" s="13">
        <f t="shared" si="13"/>
        <v>0</v>
      </c>
      <c r="AJ120" s="13">
        <v>0</v>
      </c>
      <c r="AK120" s="13">
        <v>0</v>
      </c>
      <c r="AL120" s="38" t="str">
        <f t="shared" si="14"/>
        <v>-</v>
      </c>
    </row>
    <row r="121" spans="1:38">
      <c r="A121" s="11" t="s">
        <v>226</v>
      </c>
      <c r="B121" s="11" t="s">
        <v>227</v>
      </c>
      <c r="C121" s="11" t="s">
        <v>63</v>
      </c>
      <c r="D121" s="11" t="s">
        <v>64</v>
      </c>
      <c r="E121" s="11" t="s">
        <v>167</v>
      </c>
      <c r="F121" s="11" t="s">
        <v>168</v>
      </c>
      <c r="G121" s="11" t="s">
        <v>164</v>
      </c>
      <c r="H121" s="11" t="s">
        <v>41</v>
      </c>
      <c r="I121" s="11"/>
      <c r="J121" s="11"/>
      <c r="K121" s="12" t="s">
        <v>120</v>
      </c>
      <c r="L121" s="12" t="s">
        <v>139</v>
      </c>
      <c r="M121" s="12" t="s">
        <v>140</v>
      </c>
      <c r="N121" s="13" t="s">
        <v>141</v>
      </c>
      <c r="O121" s="13"/>
      <c r="P121" s="13"/>
      <c r="S121" s="74" t="s">
        <v>472</v>
      </c>
      <c r="W121" s="74" t="str">
        <f t="shared" si="9"/>
        <v>BOSD</v>
      </c>
      <c r="X121" t="str">
        <f t="shared" si="10"/>
        <v>江西联通</v>
      </c>
      <c r="AE121" s="48" t="s">
        <v>407</v>
      </c>
      <c r="AF121" s="48" t="s">
        <v>449</v>
      </c>
      <c r="AG121" s="13">
        <f t="shared" si="11"/>
        <v>0</v>
      </c>
      <c r="AH121" s="13">
        <f t="shared" si="12"/>
        <v>0</v>
      </c>
      <c r="AI121" s="13">
        <f t="shared" si="13"/>
        <v>0</v>
      </c>
      <c r="AJ121" s="13">
        <v>0</v>
      </c>
      <c r="AK121" s="13">
        <v>0</v>
      </c>
      <c r="AL121" s="38" t="str">
        <f t="shared" si="14"/>
        <v>-</v>
      </c>
    </row>
    <row r="122" spans="1:38">
      <c r="A122" s="11" t="s">
        <v>226</v>
      </c>
      <c r="B122" s="11" t="s">
        <v>227</v>
      </c>
      <c r="C122" s="11" t="s">
        <v>63</v>
      </c>
      <c r="D122" s="11" t="s">
        <v>64</v>
      </c>
      <c r="E122" s="11" t="s">
        <v>162</v>
      </c>
      <c r="F122" s="11" t="s">
        <v>163</v>
      </c>
      <c r="G122" s="11" t="s">
        <v>164</v>
      </c>
      <c r="H122" s="11" t="s">
        <v>137</v>
      </c>
      <c r="I122" s="11"/>
      <c r="J122" s="11"/>
      <c r="K122" s="12" t="s">
        <v>120</v>
      </c>
      <c r="L122" s="12" t="s">
        <v>139</v>
      </c>
      <c r="M122" s="12" t="s">
        <v>140</v>
      </c>
      <c r="N122" s="13" t="s">
        <v>141</v>
      </c>
      <c r="O122" s="13"/>
      <c r="P122" s="13"/>
      <c r="S122" s="74" t="s">
        <v>472</v>
      </c>
      <c r="W122" s="74" t="str">
        <f t="shared" si="9"/>
        <v>BOSD</v>
      </c>
      <c r="X122" t="str">
        <f t="shared" si="10"/>
        <v>江西联通</v>
      </c>
      <c r="AE122" s="48" t="s">
        <v>217</v>
      </c>
      <c r="AF122" s="48" t="s">
        <v>5</v>
      </c>
      <c r="AG122" s="13">
        <f t="shared" si="11"/>
        <v>0</v>
      </c>
      <c r="AH122" s="13">
        <f t="shared" si="12"/>
        <v>0</v>
      </c>
      <c r="AI122" s="13">
        <f t="shared" si="13"/>
        <v>0</v>
      </c>
      <c r="AJ122" s="13">
        <v>0</v>
      </c>
      <c r="AK122" s="13">
        <v>0</v>
      </c>
      <c r="AL122" s="38" t="str">
        <f t="shared" si="14"/>
        <v>-</v>
      </c>
    </row>
    <row r="123" spans="1:38">
      <c r="A123" s="11" t="s">
        <v>101</v>
      </c>
      <c r="B123" s="11" t="s">
        <v>102</v>
      </c>
      <c r="C123" s="11" t="s">
        <v>63</v>
      </c>
      <c r="D123" s="11" t="s">
        <v>64</v>
      </c>
      <c r="E123" s="11" t="s">
        <v>149</v>
      </c>
      <c r="F123" s="11" t="s">
        <v>150</v>
      </c>
      <c r="G123" s="11" t="s">
        <v>11</v>
      </c>
      <c r="H123" s="11" t="s">
        <v>151</v>
      </c>
      <c r="I123" s="11"/>
      <c r="J123" s="11"/>
      <c r="K123" s="12" t="s">
        <v>120</v>
      </c>
      <c r="L123" s="12" t="s">
        <v>139</v>
      </c>
      <c r="M123" s="12" t="s">
        <v>140</v>
      </c>
      <c r="N123" s="13" t="s">
        <v>141</v>
      </c>
      <c r="O123" s="13"/>
      <c r="P123" s="13"/>
      <c r="S123" s="74" t="s">
        <v>472</v>
      </c>
      <c r="W123" s="74" t="str">
        <f t="shared" si="9"/>
        <v>BOSD</v>
      </c>
      <c r="X123" t="str">
        <f t="shared" si="10"/>
        <v>联通总部</v>
      </c>
      <c r="AE123" s="48" t="s">
        <v>217</v>
      </c>
      <c r="AF123" s="48" t="s">
        <v>494</v>
      </c>
      <c r="AG123" s="13">
        <f t="shared" si="11"/>
        <v>0</v>
      </c>
      <c r="AH123" s="13">
        <f t="shared" si="12"/>
        <v>0</v>
      </c>
      <c r="AI123" s="13">
        <f t="shared" si="13"/>
        <v>0</v>
      </c>
      <c r="AJ123" s="13">
        <v>1</v>
      </c>
      <c r="AK123" s="13">
        <v>1</v>
      </c>
      <c r="AL123" s="38">
        <f t="shared" si="14"/>
        <v>0</v>
      </c>
    </row>
    <row r="124" spans="1:38">
      <c r="A124" s="11" t="s">
        <v>228</v>
      </c>
      <c r="B124" s="11" t="s">
        <v>229</v>
      </c>
      <c r="C124" s="11" t="s">
        <v>195</v>
      </c>
      <c r="D124" s="11" t="s">
        <v>196</v>
      </c>
      <c r="E124" s="11" t="s">
        <v>170</v>
      </c>
      <c r="F124" s="11" t="s">
        <v>171</v>
      </c>
      <c r="G124" s="11" t="s">
        <v>15</v>
      </c>
      <c r="H124" s="11" t="s">
        <v>137</v>
      </c>
      <c r="K124" s="12" t="s">
        <v>120</v>
      </c>
      <c r="L124" s="12" t="s">
        <v>139</v>
      </c>
      <c r="M124" s="12" t="s">
        <v>140</v>
      </c>
      <c r="N124" s="13" t="s">
        <v>141</v>
      </c>
      <c r="S124" s="74" t="s">
        <v>472</v>
      </c>
      <c r="W124" s="74" t="str">
        <f t="shared" si="9"/>
        <v>BOSD</v>
      </c>
      <c r="X124" t="str">
        <f t="shared" si="10"/>
        <v>内蒙古电信</v>
      </c>
      <c r="AE124" s="48" t="s">
        <v>217</v>
      </c>
      <c r="AF124" s="48" t="s">
        <v>495</v>
      </c>
      <c r="AG124" s="13">
        <f t="shared" si="11"/>
        <v>0</v>
      </c>
      <c r="AH124" s="13">
        <f t="shared" si="12"/>
        <v>0</v>
      </c>
      <c r="AI124" s="13">
        <f t="shared" si="13"/>
        <v>0</v>
      </c>
      <c r="AJ124" s="13">
        <v>5</v>
      </c>
      <c r="AK124" s="13">
        <v>2</v>
      </c>
      <c r="AL124" s="38">
        <f t="shared" si="14"/>
        <v>0</v>
      </c>
    </row>
    <row r="125" spans="1:38">
      <c r="A125" s="11" t="s">
        <v>228</v>
      </c>
      <c r="B125" s="11" t="s">
        <v>229</v>
      </c>
      <c r="C125" s="11" t="s">
        <v>195</v>
      </c>
      <c r="D125" s="11" t="s">
        <v>196</v>
      </c>
      <c r="E125" s="11" t="s">
        <v>146</v>
      </c>
      <c r="F125" s="11" t="s">
        <v>147</v>
      </c>
      <c r="G125" s="11" t="s">
        <v>15</v>
      </c>
      <c r="H125" s="11" t="s">
        <v>148</v>
      </c>
      <c r="K125" s="12" t="s">
        <v>120</v>
      </c>
      <c r="L125" s="12" t="s">
        <v>139</v>
      </c>
      <c r="M125" s="12" t="s">
        <v>140</v>
      </c>
      <c r="N125" s="13" t="s">
        <v>141</v>
      </c>
      <c r="S125" s="74" t="s">
        <v>472</v>
      </c>
      <c r="W125" s="74" t="str">
        <f t="shared" si="9"/>
        <v>BOSD</v>
      </c>
      <c r="X125" t="str">
        <f t="shared" si="10"/>
        <v>内蒙古电信</v>
      </c>
      <c r="AE125" s="48" t="s">
        <v>217</v>
      </c>
      <c r="AF125" s="48" t="s">
        <v>3</v>
      </c>
      <c r="AG125" s="13">
        <f t="shared" si="11"/>
        <v>0</v>
      </c>
      <c r="AH125" s="13">
        <f t="shared" si="12"/>
        <v>0</v>
      </c>
      <c r="AI125" s="13">
        <f t="shared" si="13"/>
        <v>0</v>
      </c>
      <c r="AJ125" s="13">
        <v>0</v>
      </c>
      <c r="AK125" s="13">
        <v>0</v>
      </c>
      <c r="AL125" s="38" t="str">
        <f t="shared" si="14"/>
        <v>-</v>
      </c>
    </row>
    <row r="126" spans="1:38">
      <c r="A126" s="11" t="s">
        <v>228</v>
      </c>
      <c r="B126" s="11" t="s">
        <v>229</v>
      </c>
      <c r="C126" s="11" t="s">
        <v>195</v>
      </c>
      <c r="D126" s="11" t="s">
        <v>196</v>
      </c>
      <c r="E126" s="11" t="s">
        <v>184</v>
      </c>
      <c r="F126" s="11" t="s">
        <v>185</v>
      </c>
      <c r="G126" s="11" t="s">
        <v>15</v>
      </c>
      <c r="H126" s="11" t="s">
        <v>137</v>
      </c>
      <c r="K126" s="12" t="s">
        <v>120</v>
      </c>
      <c r="L126" s="12" t="s">
        <v>139</v>
      </c>
      <c r="M126" s="12" t="s">
        <v>140</v>
      </c>
      <c r="N126" s="13" t="s">
        <v>141</v>
      </c>
      <c r="S126" s="74" t="s">
        <v>472</v>
      </c>
      <c r="W126" s="74" t="str">
        <f t="shared" si="9"/>
        <v>BOSD</v>
      </c>
      <c r="X126" t="str">
        <f t="shared" si="10"/>
        <v>内蒙古电信</v>
      </c>
      <c r="AE126" s="48" t="s">
        <v>217</v>
      </c>
      <c r="AF126" s="48" t="s">
        <v>4</v>
      </c>
      <c r="AG126" s="13">
        <f t="shared" si="11"/>
        <v>0</v>
      </c>
      <c r="AH126" s="13">
        <f t="shared" si="12"/>
        <v>0</v>
      </c>
      <c r="AI126" s="13">
        <f t="shared" si="13"/>
        <v>0</v>
      </c>
      <c r="AJ126" s="13">
        <v>0</v>
      </c>
      <c r="AK126" s="13">
        <v>0</v>
      </c>
      <c r="AL126" s="38" t="str">
        <f t="shared" si="14"/>
        <v>-</v>
      </c>
    </row>
    <row r="127" spans="1:38">
      <c r="A127" s="11" t="s">
        <v>228</v>
      </c>
      <c r="B127" s="11" t="s">
        <v>229</v>
      </c>
      <c r="C127" s="11" t="s">
        <v>188</v>
      </c>
      <c r="D127" s="11" t="s">
        <v>16</v>
      </c>
      <c r="E127" s="11" t="s">
        <v>135</v>
      </c>
      <c r="F127" s="11" t="s">
        <v>136</v>
      </c>
      <c r="G127" s="11" t="s">
        <v>10</v>
      </c>
      <c r="H127" s="11" t="s">
        <v>137</v>
      </c>
      <c r="K127" s="12" t="s">
        <v>120</v>
      </c>
      <c r="L127" s="12" t="s">
        <v>139</v>
      </c>
      <c r="M127" s="12" t="s">
        <v>140</v>
      </c>
      <c r="N127" s="13" t="s">
        <v>141</v>
      </c>
      <c r="S127" s="74" t="s">
        <v>472</v>
      </c>
      <c r="W127" s="74" t="str">
        <f t="shared" si="9"/>
        <v>BOSD</v>
      </c>
      <c r="X127" t="str">
        <f t="shared" si="10"/>
        <v>内蒙古电信</v>
      </c>
      <c r="AE127" s="48" t="s">
        <v>217</v>
      </c>
      <c r="AF127" s="48" t="s">
        <v>449</v>
      </c>
      <c r="AG127" s="13">
        <f t="shared" si="11"/>
        <v>0</v>
      </c>
      <c r="AH127" s="13">
        <f t="shared" si="12"/>
        <v>0</v>
      </c>
      <c r="AI127" s="13">
        <f t="shared" si="13"/>
        <v>0</v>
      </c>
      <c r="AJ127" s="13">
        <v>0</v>
      </c>
      <c r="AK127" s="13">
        <v>0</v>
      </c>
      <c r="AL127" s="38" t="str">
        <f t="shared" si="14"/>
        <v>-</v>
      </c>
    </row>
    <row r="128" spans="1:38">
      <c r="A128" s="11" t="s">
        <v>230</v>
      </c>
      <c r="B128" s="11" t="s">
        <v>231</v>
      </c>
      <c r="C128" s="11" t="s">
        <v>188</v>
      </c>
      <c r="D128" s="11" t="s">
        <v>16</v>
      </c>
      <c r="E128" s="11" t="s">
        <v>135</v>
      </c>
      <c r="F128" s="11" t="s">
        <v>136</v>
      </c>
      <c r="G128" s="11" t="s">
        <v>10</v>
      </c>
      <c r="H128" s="11" t="s">
        <v>137</v>
      </c>
      <c r="K128" s="12" t="s">
        <v>120</v>
      </c>
      <c r="L128" s="12" t="s">
        <v>139</v>
      </c>
      <c r="M128" s="12" t="s">
        <v>140</v>
      </c>
      <c r="N128" s="13" t="s">
        <v>141</v>
      </c>
      <c r="S128" s="74" t="s">
        <v>472</v>
      </c>
      <c r="W128" s="74" t="str">
        <f t="shared" si="9"/>
        <v>BOSD</v>
      </c>
      <c r="X128" t="str">
        <f t="shared" si="10"/>
        <v>青海电信</v>
      </c>
      <c r="AE128" s="48" t="s">
        <v>217</v>
      </c>
      <c r="AF128" s="48" t="s">
        <v>496</v>
      </c>
      <c r="AG128" s="13">
        <f t="shared" si="11"/>
        <v>0</v>
      </c>
      <c r="AH128" s="13">
        <f t="shared" si="12"/>
        <v>0</v>
      </c>
      <c r="AI128" s="13">
        <f t="shared" si="13"/>
        <v>0</v>
      </c>
      <c r="AJ128" s="13">
        <v>0</v>
      </c>
      <c r="AK128" s="13">
        <v>0</v>
      </c>
      <c r="AL128" s="38" t="str">
        <f t="shared" si="14"/>
        <v>-</v>
      </c>
    </row>
    <row r="129" spans="1:38">
      <c r="A129" s="11" t="s">
        <v>232</v>
      </c>
      <c r="B129" s="11" t="s">
        <v>231</v>
      </c>
      <c r="C129" s="11" t="s">
        <v>112</v>
      </c>
      <c r="D129" s="11" t="s">
        <v>113</v>
      </c>
      <c r="E129" s="11" t="s">
        <v>179</v>
      </c>
      <c r="F129" s="11" t="s">
        <v>153</v>
      </c>
      <c r="G129" s="11" t="s">
        <v>154</v>
      </c>
      <c r="H129" s="11" t="s">
        <v>173</v>
      </c>
      <c r="K129" s="12" t="s">
        <v>120</v>
      </c>
      <c r="L129" s="12" t="s">
        <v>139</v>
      </c>
      <c r="M129" s="12" t="s">
        <v>140</v>
      </c>
      <c r="N129" s="13" t="s">
        <v>141</v>
      </c>
      <c r="S129" s="74" t="s">
        <v>472</v>
      </c>
      <c r="W129" s="74" t="str">
        <f t="shared" si="9"/>
        <v>BOSD</v>
      </c>
      <c r="X129" t="str">
        <f t="shared" si="10"/>
        <v>青海联通</v>
      </c>
      <c r="AE129" s="48" t="s">
        <v>217</v>
      </c>
      <c r="AF129" s="48" t="s">
        <v>0</v>
      </c>
      <c r="AG129" s="13">
        <f t="shared" si="11"/>
        <v>0</v>
      </c>
      <c r="AH129" s="13">
        <f t="shared" si="12"/>
        <v>0</v>
      </c>
      <c r="AI129" s="13">
        <f t="shared" si="13"/>
        <v>0</v>
      </c>
      <c r="AJ129" s="13">
        <v>0</v>
      </c>
      <c r="AK129" s="13">
        <v>0</v>
      </c>
      <c r="AL129" s="38" t="str">
        <f t="shared" si="14"/>
        <v>-</v>
      </c>
    </row>
    <row r="130" spans="1:38">
      <c r="A130" s="11" t="s">
        <v>233</v>
      </c>
      <c r="B130" s="11" t="s">
        <v>115</v>
      </c>
      <c r="C130" s="11" t="s">
        <v>188</v>
      </c>
      <c r="D130" s="11" t="s">
        <v>16</v>
      </c>
      <c r="E130" s="11" t="s">
        <v>135</v>
      </c>
      <c r="F130" s="11" t="s">
        <v>136</v>
      </c>
      <c r="G130" s="11" t="s">
        <v>10</v>
      </c>
      <c r="H130" s="11" t="s">
        <v>137</v>
      </c>
      <c r="K130" s="12" t="s">
        <v>120</v>
      </c>
      <c r="L130" s="12" t="s">
        <v>139</v>
      </c>
      <c r="M130" s="12" t="s">
        <v>140</v>
      </c>
      <c r="N130" s="13" t="s">
        <v>141</v>
      </c>
      <c r="S130" s="74" t="s">
        <v>472</v>
      </c>
      <c r="W130" s="74" t="str">
        <f t="shared" si="9"/>
        <v>BOSD</v>
      </c>
      <c r="X130" t="str">
        <f t="shared" si="10"/>
        <v>山东电信</v>
      </c>
      <c r="AE130" s="48" t="s">
        <v>217</v>
      </c>
      <c r="AF130" s="48" t="s">
        <v>1</v>
      </c>
      <c r="AG130" s="13">
        <f t="shared" si="11"/>
        <v>0</v>
      </c>
      <c r="AH130" s="13">
        <f t="shared" si="12"/>
        <v>0</v>
      </c>
      <c r="AI130" s="13">
        <f t="shared" si="13"/>
        <v>0</v>
      </c>
      <c r="AJ130" s="13">
        <v>0</v>
      </c>
      <c r="AK130" s="13">
        <v>0</v>
      </c>
      <c r="AL130" s="38" t="str">
        <f t="shared" si="14"/>
        <v>-</v>
      </c>
    </row>
    <row r="131" spans="1:38">
      <c r="A131" s="11" t="s">
        <v>114</v>
      </c>
      <c r="B131" s="11" t="s">
        <v>115</v>
      </c>
      <c r="C131" s="11" t="s">
        <v>176</v>
      </c>
      <c r="D131" s="11" t="s">
        <v>177</v>
      </c>
      <c r="E131" s="11" t="s">
        <v>178</v>
      </c>
      <c r="F131" s="11" t="s">
        <v>177</v>
      </c>
      <c r="G131" s="11" t="s">
        <v>10</v>
      </c>
      <c r="H131" s="11" t="s">
        <v>41</v>
      </c>
      <c r="K131" s="12" t="s">
        <v>120</v>
      </c>
      <c r="L131" s="12" t="s">
        <v>139</v>
      </c>
      <c r="M131" s="12" t="s">
        <v>140</v>
      </c>
      <c r="N131" s="13" t="s">
        <v>141</v>
      </c>
      <c r="S131" s="74" t="s">
        <v>472</v>
      </c>
      <c r="W131" s="74" t="str">
        <f t="shared" ref="W131:W194" si="22">IFERROR(IF(G131="CRM_CUI",G131,(IF(G131="CRM_CMI",G131,MID(G131,1,FIND("_",G131)-1)))),G131)</f>
        <v>BOSD</v>
      </c>
      <c r="X131" t="str">
        <f t="shared" ref="X131:X194" si="23">MID(A131,5,LEN(A131)-4)</f>
        <v>山东联通</v>
      </c>
      <c r="AE131" s="48" t="s">
        <v>221</v>
      </c>
      <c r="AF131" s="48" t="s">
        <v>4</v>
      </c>
      <c r="AG131" s="13">
        <f t="shared" si="11"/>
        <v>0</v>
      </c>
      <c r="AH131" s="13">
        <f t="shared" si="12"/>
        <v>0</v>
      </c>
      <c r="AI131" s="13">
        <f t="shared" si="13"/>
        <v>0</v>
      </c>
      <c r="AJ131" s="13">
        <v>0</v>
      </c>
      <c r="AK131" s="13">
        <v>0</v>
      </c>
      <c r="AL131" s="38" t="str">
        <f t="shared" si="14"/>
        <v>-</v>
      </c>
    </row>
    <row r="132" spans="1:38">
      <c r="A132" s="11" t="s">
        <v>114</v>
      </c>
      <c r="B132" s="11" t="s">
        <v>115</v>
      </c>
      <c r="C132" s="11" t="s">
        <v>112</v>
      </c>
      <c r="D132" s="11" t="s">
        <v>113</v>
      </c>
      <c r="E132" s="11" t="s">
        <v>179</v>
      </c>
      <c r="F132" s="11" t="s">
        <v>153</v>
      </c>
      <c r="G132" s="11" t="s">
        <v>154</v>
      </c>
      <c r="H132" s="11" t="s">
        <v>173</v>
      </c>
      <c r="K132" s="12" t="s">
        <v>120</v>
      </c>
      <c r="L132" s="12" t="s">
        <v>139</v>
      </c>
      <c r="M132" s="12" t="s">
        <v>140</v>
      </c>
      <c r="N132" s="13" t="s">
        <v>141</v>
      </c>
      <c r="S132" s="74" t="s">
        <v>472</v>
      </c>
      <c r="W132" s="74" t="str">
        <f t="shared" si="22"/>
        <v>BOSD</v>
      </c>
      <c r="X132" t="str">
        <f t="shared" si="23"/>
        <v>山东联通</v>
      </c>
      <c r="AE132" s="48" t="s">
        <v>221</v>
      </c>
      <c r="AF132" s="48" t="s">
        <v>449</v>
      </c>
      <c r="AG132" s="13">
        <f t="shared" ref="AG132:AG195" si="24">SUMIFS(T:T,X:X,AE132&amp;"*",W:W,AF132)</f>
        <v>0</v>
      </c>
      <c r="AH132" s="13">
        <f t="shared" ref="AH132:AH195" si="25">SUMIFS(U:U,X:X,AE132&amp;"*",W:W,AF132)</f>
        <v>0</v>
      </c>
      <c r="AI132" s="13">
        <f t="shared" ref="AI132:AI195" si="26">SUMIFS(V:V,X:X,AE132&amp;"*",W:W,AF132)</f>
        <v>0</v>
      </c>
      <c r="AJ132" s="13">
        <v>0</v>
      </c>
      <c r="AK132" s="13">
        <v>0</v>
      </c>
      <c r="AL132" s="38" t="str">
        <f t="shared" si="14"/>
        <v>-</v>
      </c>
    </row>
    <row r="133" spans="1:38">
      <c r="A133" s="11" t="s">
        <v>234</v>
      </c>
      <c r="B133" s="11" t="s">
        <v>235</v>
      </c>
      <c r="C133" s="11" t="s">
        <v>195</v>
      </c>
      <c r="D133" s="11" t="s">
        <v>196</v>
      </c>
      <c r="E133" s="11" t="s">
        <v>146</v>
      </c>
      <c r="F133" s="11" t="s">
        <v>147</v>
      </c>
      <c r="G133" s="11" t="s">
        <v>15</v>
      </c>
      <c r="H133" s="11" t="s">
        <v>148</v>
      </c>
      <c r="K133" s="12" t="s">
        <v>120</v>
      </c>
      <c r="L133" s="12" t="s">
        <v>139</v>
      </c>
      <c r="M133" s="12" t="s">
        <v>140</v>
      </c>
      <c r="N133" s="13" t="s">
        <v>141</v>
      </c>
      <c r="S133" s="74" t="s">
        <v>472</v>
      </c>
      <c r="W133" s="74" t="str">
        <f t="shared" si="22"/>
        <v>BOSD</v>
      </c>
      <c r="X133" t="str">
        <f t="shared" si="23"/>
        <v>山西电信</v>
      </c>
      <c r="AE133" s="48" t="s">
        <v>221</v>
      </c>
      <c r="AF133" s="48" t="s">
        <v>0</v>
      </c>
      <c r="AG133" s="13">
        <f t="shared" si="24"/>
        <v>0</v>
      </c>
      <c r="AH133" s="13">
        <f t="shared" si="25"/>
        <v>0</v>
      </c>
      <c r="AI133" s="13">
        <f t="shared" si="26"/>
        <v>0</v>
      </c>
      <c r="AJ133" s="13">
        <v>0</v>
      </c>
      <c r="AK133" s="13">
        <v>0</v>
      </c>
      <c r="AL133" s="38" t="str">
        <f t="shared" ref="AL133:AL196" si="27">IF(AJ133=0,"-",IF(AI133=0,0,IF(AI133&lt;AK133,0,IF(AH133/AJ133&lt;0.5,0,IF(AG133/AJ133&lt;0.5,0,5)))))</f>
        <v>-</v>
      </c>
    </row>
    <row r="134" spans="1:38">
      <c r="A134" s="11" t="s">
        <v>234</v>
      </c>
      <c r="B134" s="11" t="s">
        <v>235</v>
      </c>
      <c r="C134" s="11" t="s">
        <v>195</v>
      </c>
      <c r="D134" s="11" t="s">
        <v>196</v>
      </c>
      <c r="E134" s="11" t="s">
        <v>170</v>
      </c>
      <c r="F134" s="11" t="s">
        <v>171</v>
      </c>
      <c r="G134" s="11" t="s">
        <v>15</v>
      </c>
      <c r="H134" s="11" t="s">
        <v>137</v>
      </c>
      <c r="K134" s="12" t="s">
        <v>120</v>
      </c>
      <c r="L134" s="12" t="s">
        <v>139</v>
      </c>
      <c r="M134" s="12" t="s">
        <v>140</v>
      </c>
      <c r="N134" s="13" t="s">
        <v>141</v>
      </c>
      <c r="S134" s="74" t="s">
        <v>472</v>
      </c>
      <c r="W134" s="74" t="str">
        <f t="shared" si="22"/>
        <v>BOSD</v>
      </c>
      <c r="X134" t="str">
        <f t="shared" si="23"/>
        <v>山西电信</v>
      </c>
      <c r="AE134" s="48" t="s">
        <v>223</v>
      </c>
      <c r="AF134" s="48" t="s">
        <v>4</v>
      </c>
      <c r="AG134" s="13">
        <f t="shared" si="24"/>
        <v>0</v>
      </c>
      <c r="AH134" s="13">
        <f t="shared" si="25"/>
        <v>0</v>
      </c>
      <c r="AI134" s="13">
        <f t="shared" si="26"/>
        <v>0</v>
      </c>
      <c r="AJ134" s="13">
        <v>0</v>
      </c>
      <c r="AK134" s="13">
        <v>0</v>
      </c>
      <c r="AL134" s="38" t="str">
        <f t="shared" si="27"/>
        <v>-</v>
      </c>
    </row>
    <row r="135" spans="1:38">
      <c r="A135" s="11" t="s">
        <v>234</v>
      </c>
      <c r="B135" s="11" t="s">
        <v>235</v>
      </c>
      <c r="C135" s="11" t="s">
        <v>63</v>
      </c>
      <c r="D135" s="11" t="s">
        <v>64</v>
      </c>
      <c r="E135" s="11" t="s">
        <v>160</v>
      </c>
      <c r="F135" s="11" t="s">
        <v>161</v>
      </c>
      <c r="G135" s="11" t="s">
        <v>11</v>
      </c>
      <c r="H135" s="11" t="s">
        <v>98</v>
      </c>
      <c r="K135" s="12" t="s">
        <v>120</v>
      </c>
      <c r="L135" s="12" t="s">
        <v>139</v>
      </c>
      <c r="M135" s="12" t="s">
        <v>140</v>
      </c>
      <c r="N135" s="13" t="s">
        <v>141</v>
      </c>
      <c r="S135" s="74" t="s">
        <v>472</v>
      </c>
      <c r="W135" s="74" t="str">
        <f t="shared" si="22"/>
        <v>BOSD</v>
      </c>
      <c r="X135" t="str">
        <f t="shared" si="23"/>
        <v>山西电信</v>
      </c>
      <c r="AE135" s="48" t="s">
        <v>223</v>
      </c>
      <c r="AF135" s="48" t="s">
        <v>265</v>
      </c>
      <c r="AG135" s="13">
        <f t="shared" si="24"/>
        <v>0</v>
      </c>
      <c r="AH135" s="13">
        <f t="shared" si="25"/>
        <v>0</v>
      </c>
      <c r="AI135" s="13">
        <f t="shared" si="26"/>
        <v>0</v>
      </c>
      <c r="AJ135" s="13">
        <v>0</v>
      </c>
      <c r="AK135" s="13">
        <v>0</v>
      </c>
      <c r="AL135" s="38" t="str">
        <f t="shared" si="27"/>
        <v>-</v>
      </c>
    </row>
    <row r="136" spans="1:38">
      <c r="A136" s="11" t="s">
        <v>234</v>
      </c>
      <c r="B136" s="11" t="s">
        <v>235</v>
      </c>
      <c r="C136" s="11" t="s">
        <v>63</v>
      </c>
      <c r="D136" s="11" t="s">
        <v>64</v>
      </c>
      <c r="E136" s="11" t="s">
        <v>135</v>
      </c>
      <c r="F136" s="11" t="s">
        <v>136</v>
      </c>
      <c r="G136" s="11" t="s">
        <v>10</v>
      </c>
      <c r="H136" s="11" t="s">
        <v>137</v>
      </c>
      <c r="K136" s="12" t="s">
        <v>120</v>
      </c>
      <c r="L136" s="12" t="s">
        <v>139</v>
      </c>
      <c r="M136" s="12" t="s">
        <v>140</v>
      </c>
      <c r="N136" s="13" t="s">
        <v>141</v>
      </c>
      <c r="S136" s="74" t="s">
        <v>472</v>
      </c>
      <c r="W136" s="74" t="str">
        <f t="shared" si="22"/>
        <v>BOSD</v>
      </c>
      <c r="X136" t="str">
        <f t="shared" si="23"/>
        <v>山西电信</v>
      </c>
      <c r="AE136" s="48" t="s">
        <v>444</v>
      </c>
      <c r="AF136" s="48" t="s">
        <v>0</v>
      </c>
      <c r="AG136" s="13">
        <f t="shared" si="24"/>
        <v>0</v>
      </c>
      <c r="AH136" s="13">
        <f t="shared" si="25"/>
        <v>0</v>
      </c>
      <c r="AI136" s="13">
        <f t="shared" si="26"/>
        <v>0</v>
      </c>
      <c r="AJ136" s="13">
        <v>0</v>
      </c>
      <c r="AK136" s="13">
        <v>0</v>
      </c>
      <c r="AL136" s="38" t="str">
        <f t="shared" si="27"/>
        <v>-</v>
      </c>
    </row>
    <row r="137" spans="1:38">
      <c r="A137" s="11" t="s">
        <v>234</v>
      </c>
      <c r="B137" s="11" t="s">
        <v>235</v>
      </c>
      <c r="C137" s="11" t="s">
        <v>63</v>
      </c>
      <c r="D137" s="11" t="s">
        <v>64</v>
      </c>
      <c r="E137" s="11" t="s">
        <v>158</v>
      </c>
      <c r="F137" s="11" t="s">
        <v>150</v>
      </c>
      <c r="G137" s="11" t="s">
        <v>11</v>
      </c>
      <c r="H137" s="11" t="s">
        <v>159</v>
      </c>
      <c r="K137" s="12" t="s">
        <v>120</v>
      </c>
      <c r="L137" s="12" t="s">
        <v>139</v>
      </c>
      <c r="M137" s="12" t="s">
        <v>140</v>
      </c>
      <c r="N137" s="13" t="s">
        <v>141</v>
      </c>
      <c r="S137" s="74" t="s">
        <v>472</v>
      </c>
      <c r="W137" s="74" t="str">
        <f t="shared" si="22"/>
        <v>BOSD</v>
      </c>
      <c r="X137" t="str">
        <f t="shared" si="23"/>
        <v>山西电信</v>
      </c>
      <c r="AE137" s="48" t="s">
        <v>444</v>
      </c>
      <c r="AF137" s="48" t="s">
        <v>449</v>
      </c>
      <c r="AG137" s="13">
        <f t="shared" si="24"/>
        <v>0</v>
      </c>
      <c r="AH137" s="13">
        <f t="shared" si="25"/>
        <v>0</v>
      </c>
      <c r="AI137" s="13">
        <f t="shared" si="26"/>
        <v>0</v>
      </c>
      <c r="AJ137" s="13">
        <v>0</v>
      </c>
      <c r="AK137" s="13">
        <v>0</v>
      </c>
      <c r="AL137" s="38" t="str">
        <f t="shared" si="27"/>
        <v>-</v>
      </c>
    </row>
    <row r="138" spans="1:38">
      <c r="A138" s="11" t="s">
        <v>234</v>
      </c>
      <c r="B138" s="11" t="s">
        <v>235</v>
      </c>
      <c r="C138" s="11" t="s">
        <v>63</v>
      </c>
      <c r="D138" s="11" t="s">
        <v>64</v>
      </c>
      <c r="E138" s="11" t="s">
        <v>167</v>
      </c>
      <c r="F138" s="11" t="s">
        <v>168</v>
      </c>
      <c r="G138" s="11" t="s">
        <v>164</v>
      </c>
      <c r="H138" s="11" t="s">
        <v>41</v>
      </c>
      <c r="K138" s="12" t="s">
        <v>120</v>
      </c>
      <c r="L138" s="12" t="s">
        <v>139</v>
      </c>
      <c r="M138" s="12" t="s">
        <v>140</v>
      </c>
      <c r="N138" s="13" t="s">
        <v>141</v>
      </c>
      <c r="S138" s="74" t="s">
        <v>472</v>
      </c>
      <c r="W138" s="74" t="str">
        <f t="shared" si="22"/>
        <v>BOSD</v>
      </c>
      <c r="X138" t="str">
        <f t="shared" si="23"/>
        <v>山西电信</v>
      </c>
      <c r="AE138" s="48" t="s">
        <v>225</v>
      </c>
      <c r="AF138" s="48" t="s">
        <v>4</v>
      </c>
      <c r="AG138" s="13">
        <f t="shared" si="24"/>
        <v>0</v>
      </c>
      <c r="AH138" s="13">
        <f t="shared" si="25"/>
        <v>0</v>
      </c>
      <c r="AI138" s="13">
        <f t="shared" si="26"/>
        <v>0</v>
      </c>
      <c r="AJ138" s="13">
        <v>0</v>
      </c>
      <c r="AK138" s="13">
        <v>0</v>
      </c>
      <c r="AL138" s="38" t="str">
        <f t="shared" si="27"/>
        <v>-</v>
      </c>
    </row>
    <row r="139" spans="1:38">
      <c r="A139" s="11" t="s">
        <v>236</v>
      </c>
      <c r="B139" s="11" t="s">
        <v>14</v>
      </c>
      <c r="C139" s="11" t="s">
        <v>63</v>
      </c>
      <c r="D139" s="11" t="s">
        <v>157</v>
      </c>
      <c r="E139" s="11" t="s">
        <v>158</v>
      </c>
      <c r="F139" s="11" t="s">
        <v>150</v>
      </c>
      <c r="G139" s="11" t="s">
        <v>11</v>
      </c>
      <c r="H139" s="11" t="s">
        <v>159</v>
      </c>
      <c r="K139" s="12" t="s">
        <v>120</v>
      </c>
      <c r="L139" s="12" t="s">
        <v>139</v>
      </c>
      <c r="M139" s="12" t="s">
        <v>140</v>
      </c>
      <c r="N139" s="13" t="s">
        <v>141</v>
      </c>
      <c r="S139" s="74" t="s">
        <v>472</v>
      </c>
      <c r="W139" s="74" t="str">
        <f t="shared" si="22"/>
        <v>BOSD</v>
      </c>
      <c r="X139" t="str">
        <f t="shared" si="23"/>
        <v>山西移动</v>
      </c>
      <c r="AE139" s="48" t="s">
        <v>225</v>
      </c>
      <c r="AF139" s="48" t="s">
        <v>5</v>
      </c>
      <c r="AG139" s="13">
        <f t="shared" si="24"/>
        <v>0</v>
      </c>
      <c r="AH139" s="13">
        <f t="shared" si="25"/>
        <v>0</v>
      </c>
      <c r="AI139" s="13">
        <f t="shared" si="26"/>
        <v>0</v>
      </c>
      <c r="AJ139" s="13">
        <v>0</v>
      </c>
      <c r="AK139" s="13">
        <v>0</v>
      </c>
      <c r="AL139" s="38" t="str">
        <f t="shared" si="27"/>
        <v>-</v>
      </c>
    </row>
    <row r="140" spans="1:38">
      <c r="A140" s="11" t="s">
        <v>236</v>
      </c>
      <c r="B140" s="11" t="s">
        <v>14</v>
      </c>
      <c r="C140" s="11" t="s">
        <v>63</v>
      </c>
      <c r="D140" s="11" t="s">
        <v>157</v>
      </c>
      <c r="E140" s="11" t="s">
        <v>218</v>
      </c>
      <c r="F140" s="11" t="s">
        <v>163</v>
      </c>
      <c r="G140" s="11" t="s">
        <v>164</v>
      </c>
      <c r="H140" s="11" t="s">
        <v>219</v>
      </c>
      <c r="K140" s="12" t="s">
        <v>120</v>
      </c>
      <c r="L140" s="12" t="s">
        <v>139</v>
      </c>
      <c r="M140" s="12" t="s">
        <v>140</v>
      </c>
      <c r="N140" s="13" t="s">
        <v>141</v>
      </c>
      <c r="S140" s="74" t="s">
        <v>472</v>
      </c>
      <c r="W140" s="74" t="str">
        <f t="shared" si="22"/>
        <v>BOSD</v>
      </c>
      <c r="X140" t="str">
        <f t="shared" si="23"/>
        <v>山西移动</v>
      </c>
      <c r="AE140" s="48" t="s">
        <v>225</v>
      </c>
      <c r="AF140" s="48" t="s">
        <v>449</v>
      </c>
      <c r="AG140" s="13">
        <f t="shared" si="24"/>
        <v>0</v>
      </c>
      <c r="AH140" s="13">
        <f t="shared" si="25"/>
        <v>0</v>
      </c>
      <c r="AI140" s="13">
        <f t="shared" si="26"/>
        <v>0</v>
      </c>
      <c r="AJ140" s="13">
        <v>0</v>
      </c>
      <c r="AK140" s="13">
        <v>0</v>
      </c>
      <c r="AL140" s="38" t="str">
        <f t="shared" si="27"/>
        <v>-</v>
      </c>
    </row>
    <row r="141" spans="1:38">
      <c r="A141" s="11" t="s">
        <v>236</v>
      </c>
      <c r="B141" s="11" t="s">
        <v>14</v>
      </c>
      <c r="C141" s="11" t="s">
        <v>63</v>
      </c>
      <c r="D141" s="11" t="s">
        <v>157</v>
      </c>
      <c r="E141" s="11" t="s">
        <v>160</v>
      </c>
      <c r="F141" s="11" t="s">
        <v>161</v>
      </c>
      <c r="G141" s="11" t="s">
        <v>11</v>
      </c>
      <c r="H141" s="11" t="s">
        <v>98</v>
      </c>
      <c r="K141" s="12" t="s">
        <v>120</v>
      </c>
      <c r="L141" s="12" t="s">
        <v>139</v>
      </c>
      <c r="M141" s="12" t="s">
        <v>140</v>
      </c>
      <c r="N141" s="13" t="s">
        <v>141</v>
      </c>
      <c r="S141" s="74" t="s">
        <v>472</v>
      </c>
      <c r="W141" s="74" t="str">
        <f t="shared" si="22"/>
        <v>BOSD</v>
      </c>
      <c r="X141" t="str">
        <f t="shared" si="23"/>
        <v>山西移动</v>
      </c>
      <c r="AE141" s="48" t="s">
        <v>225</v>
      </c>
      <c r="AF141" s="48" t="s">
        <v>0</v>
      </c>
      <c r="AG141" s="13">
        <f t="shared" si="24"/>
        <v>0</v>
      </c>
      <c r="AH141" s="13">
        <f t="shared" si="25"/>
        <v>0</v>
      </c>
      <c r="AI141" s="13">
        <f t="shared" si="26"/>
        <v>0</v>
      </c>
      <c r="AJ141" s="13">
        <v>0</v>
      </c>
      <c r="AK141" s="13">
        <v>0</v>
      </c>
      <c r="AL141" s="38" t="str">
        <f t="shared" si="27"/>
        <v>-</v>
      </c>
    </row>
    <row r="142" spans="1:38">
      <c r="A142" s="11" t="s">
        <v>236</v>
      </c>
      <c r="B142" s="11" t="s">
        <v>14</v>
      </c>
      <c r="C142" s="11" t="s">
        <v>63</v>
      </c>
      <c r="D142" s="11" t="s">
        <v>157</v>
      </c>
      <c r="E142" s="11" t="s">
        <v>162</v>
      </c>
      <c r="F142" s="11" t="s">
        <v>163</v>
      </c>
      <c r="G142" s="11" t="s">
        <v>164</v>
      </c>
      <c r="H142" s="11" t="s">
        <v>137</v>
      </c>
      <c r="K142" s="12" t="s">
        <v>120</v>
      </c>
      <c r="L142" s="12" t="s">
        <v>139</v>
      </c>
      <c r="M142" s="12" t="s">
        <v>140</v>
      </c>
      <c r="N142" s="13" t="s">
        <v>141</v>
      </c>
      <c r="S142" s="74" t="s">
        <v>472</v>
      </c>
      <c r="W142" s="74" t="str">
        <f t="shared" si="22"/>
        <v>BOSD</v>
      </c>
      <c r="X142" t="str">
        <f t="shared" si="23"/>
        <v>山西移动</v>
      </c>
      <c r="AE142" s="48" t="s">
        <v>227</v>
      </c>
      <c r="AF142" s="48" t="s">
        <v>5</v>
      </c>
      <c r="AG142" s="13">
        <f t="shared" si="24"/>
        <v>0</v>
      </c>
      <c r="AH142" s="13">
        <f t="shared" si="25"/>
        <v>0</v>
      </c>
      <c r="AI142" s="13">
        <f t="shared" si="26"/>
        <v>0</v>
      </c>
      <c r="AJ142" s="13">
        <v>0</v>
      </c>
      <c r="AK142" s="13">
        <v>0</v>
      </c>
      <c r="AL142" s="38" t="str">
        <f t="shared" si="27"/>
        <v>-</v>
      </c>
    </row>
    <row r="143" spans="1:38">
      <c r="A143" s="11" t="s">
        <v>236</v>
      </c>
      <c r="B143" s="11" t="s">
        <v>14</v>
      </c>
      <c r="C143" s="11" t="s">
        <v>165</v>
      </c>
      <c r="D143" s="11" t="s">
        <v>166</v>
      </c>
      <c r="E143" s="11" t="s">
        <v>167</v>
      </c>
      <c r="F143" s="11" t="s">
        <v>168</v>
      </c>
      <c r="G143" s="11" t="s">
        <v>164</v>
      </c>
      <c r="H143" s="11" t="s">
        <v>41</v>
      </c>
      <c r="K143" s="12" t="s">
        <v>120</v>
      </c>
      <c r="L143" s="12" t="s">
        <v>139</v>
      </c>
      <c r="M143" s="12" t="s">
        <v>140</v>
      </c>
      <c r="N143" s="13" t="s">
        <v>141</v>
      </c>
      <c r="S143" s="74" t="s">
        <v>472</v>
      </c>
      <c r="W143" s="74" t="str">
        <f t="shared" si="22"/>
        <v>BOSD</v>
      </c>
      <c r="X143" t="str">
        <f t="shared" si="23"/>
        <v>山西移动</v>
      </c>
      <c r="AE143" s="48" t="s">
        <v>227</v>
      </c>
      <c r="AF143" s="48" t="s">
        <v>4</v>
      </c>
      <c r="AG143" s="13">
        <f t="shared" si="24"/>
        <v>0</v>
      </c>
      <c r="AH143" s="13">
        <f t="shared" si="25"/>
        <v>0</v>
      </c>
      <c r="AI143" s="13">
        <f t="shared" si="26"/>
        <v>0</v>
      </c>
      <c r="AJ143" s="13">
        <v>0</v>
      </c>
      <c r="AK143" s="13">
        <v>0</v>
      </c>
      <c r="AL143" s="38" t="str">
        <f t="shared" si="27"/>
        <v>-</v>
      </c>
    </row>
    <row r="144" spans="1:38">
      <c r="A144" s="11" t="s">
        <v>236</v>
      </c>
      <c r="B144" s="11" t="s">
        <v>14</v>
      </c>
      <c r="C144" s="11" t="s">
        <v>169</v>
      </c>
      <c r="D144" s="11" t="s">
        <v>145</v>
      </c>
      <c r="E144" s="11" t="s">
        <v>170</v>
      </c>
      <c r="F144" s="11" t="s">
        <v>171</v>
      </c>
      <c r="G144" s="11" t="s">
        <v>15</v>
      </c>
      <c r="H144" s="11" t="s">
        <v>137</v>
      </c>
      <c r="K144" s="12" t="s">
        <v>120</v>
      </c>
      <c r="L144" s="12" t="s">
        <v>139</v>
      </c>
      <c r="M144" s="12" t="s">
        <v>140</v>
      </c>
      <c r="N144" s="13" t="s">
        <v>141</v>
      </c>
      <c r="S144" s="74" t="s">
        <v>472</v>
      </c>
      <c r="W144" s="74" t="str">
        <f t="shared" si="22"/>
        <v>BOSD</v>
      </c>
      <c r="X144" t="str">
        <f t="shared" si="23"/>
        <v>山西移动</v>
      </c>
      <c r="AE144" s="48" t="s">
        <v>227</v>
      </c>
      <c r="AF144" s="48" t="s">
        <v>449</v>
      </c>
      <c r="AG144" s="13">
        <f t="shared" si="24"/>
        <v>0</v>
      </c>
      <c r="AH144" s="13">
        <f t="shared" si="25"/>
        <v>0</v>
      </c>
      <c r="AI144" s="13">
        <f t="shared" si="26"/>
        <v>0</v>
      </c>
      <c r="AJ144" s="13">
        <v>0</v>
      </c>
      <c r="AK144" s="13">
        <v>0</v>
      </c>
      <c r="AL144" s="38" t="str">
        <f t="shared" si="27"/>
        <v>-</v>
      </c>
    </row>
    <row r="145" spans="1:38">
      <c r="A145" s="11" t="s">
        <v>236</v>
      </c>
      <c r="B145" s="11" t="s">
        <v>14</v>
      </c>
      <c r="C145" s="11" t="s">
        <v>169</v>
      </c>
      <c r="D145" s="11" t="s">
        <v>145</v>
      </c>
      <c r="E145" s="11" t="s">
        <v>204</v>
      </c>
      <c r="F145" s="11" t="s">
        <v>205</v>
      </c>
      <c r="G145" s="11" t="s">
        <v>15</v>
      </c>
      <c r="H145" s="11" t="s">
        <v>98</v>
      </c>
      <c r="K145" s="12" t="s">
        <v>120</v>
      </c>
      <c r="L145" s="12" t="s">
        <v>139</v>
      </c>
      <c r="M145" s="12" t="s">
        <v>140</v>
      </c>
      <c r="N145" s="13" t="s">
        <v>141</v>
      </c>
      <c r="S145" s="74" t="s">
        <v>472</v>
      </c>
      <c r="W145" s="74" t="str">
        <f t="shared" si="22"/>
        <v>BOSD</v>
      </c>
      <c r="X145" t="str">
        <f t="shared" si="23"/>
        <v>山西移动</v>
      </c>
      <c r="AE145" s="48" t="s">
        <v>227</v>
      </c>
      <c r="AF145" s="48" t="s">
        <v>3</v>
      </c>
      <c r="AG145" s="13">
        <f t="shared" si="24"/>
        <v>0</v>
      </c>
      <c r="AH145" s="13">
        <f t="shared" si="25"/>
        <v>0</v>
      </c>
      <c r="AI145" s="13">
        <f t="shared" si="26"/>
        <v>0</v>
      </c>
      <c r="AJ145" s="13">
        <v>0</v>
      </c>
      <c r="AK145" s="13">
        <v>0</v>
      </c>
      <c r="AL145" s="38" t="str">
        <f t="shared" si="27"/>
        <v>-</v>
      </c>
    </row>
    <row r="146" spans="1:38">
      <c r="A146" s="11" t="s">
        <v>236</v>
      </c>
      <c r="B146" s="11" t="s">
        <v>14</v>
      </c>
      <c r="C146" s="11" t="s">
        <v>169</v>
      </c>
      <c r="D146" s="11" t="s">
        <v>145</v>
      </c>
      <c r="E146" s="11" t="s">
        <v>202</v>
      </c>
      <c r="F146" s="11" t="s">
        <v>203</v>
      </c>
      <c r="G146" s="11" t="s">
        <v>15</v>
      </c>
      <c r="H146" s="11" t="s">
        <v>98</v>
      </c>
      <c r="K146" s="12" t="s">
        <v>120</v>
      </c>
      <c r="L146" s="12" t="s">
        <v>139</v>
      </c>
      <c r="M146" s="12" t="s">
        <v>140</v>
      </c>
      <c r="N146" s="13" t="s">
        <v>141</v>
      </c>
      <c r="S146" s="74" t="s">
        <v>472</v>
      </c>
      <c r="W146" s="74" t="str">
        <f t="shared" si="22"/>
        <v>BOSD</v>
      </c>
      <c r="X146" t="str">
        <f t="shared" si="23"/>
        <v>山西移动</v>
      </c>
      <c r="AE146" s="48" t="s">
        <v>227</v>
      </c>
      <c r="AF146" s="48" t="s">
        <v>2</v>
      </c>
      <c r="AG146" s="13">
        <f t="shared" si="24"/>
        <v>0</v>
      </c>
      <c r="AH146" s="13">
        <f t="shared" si="25"/>
        <v>0</v>
      </c>
      <c r="AI146" s="13">
        <f t="shared" si="26"/>
        <v>0</v>
      </c>
      <c r="AJ146" s="13">
        <v>0</v>
      </c>
      <c r="AK146" s="13">
        <v>0</v>
      </c>
      <c r="AL146" s="38" t="str">
        <f t="shared" si="27"/>
        <v>-</v>
      </c>
    </row>
    <row r="147" spans="1:38">
      <c r="A147" s="11" t="s">
        <v>236</v>
      </c>
      <c r="B147" s="11" t="s">
        <v>14</v>
      </c>
      <c r="C147" s="11" t="s">
        <v>169</v>
      </c>
      <c r="D147" s="11" t="s">
        <v>145</v>
      </c>
      <c r="E147" s="11" t="s">
        <v>184</v>
      </c>
      <c r="F147" s="11" t="s">
        <v>185</v>
      </c>
      <c r="G147" s="11" t="s">
        <v>15</v>
      </c>
      <c r="H147" s="11" t="s">
        <v>137</v>
      </c>
      <c r="K147" s="12" t="s">
        <v>120</v>
      </c>
      <c r="L147" s="12" t="s">
        <v>139</v>
      </c>
      <c r="M147" s="12" t="s">
        <v>140</v>
      </c>
      <c r="N147" s="13" t="s">
        <v>141</v>
      </c>
      <c r="S147" s="74" t="s">
        <v>472</v>
      </c>
      <c r="W147" s="74" t="str">
        <f t="shared" si="22"/>
        <v>BOSD</v>
      </c>
      <c r="X147" t="str">
        <f t="shared" si="23"/>
        <v>山西移动</v>
      </c>
      <c r="AE147" s="48" t="s">
        <v>227</v>
      </c>
      <c r="AF147" s="48" t="s">
        <v>0</v>
      </c>
      <c r="AG147" s="13">
        <f t="shared" si="24"/>
        <v>0</v>
      </c>
      <c r="AH147" s="13">
        <f t="shared" si="25"/>
        <v>0</v>
      </c>
      <c r="AI147" s="13">
        <f t="shared" si="26"/>
        <v>0</v>
      </c>
      <c r="AJ147" s="13">
        <v>0</v>
      </c>
      <c r="AK147" s="13">
        <v>0</v>
      </c>
      <c r="AL147" s="38" t="str">
        <f t="shared" si="27"/>
        <v>-</v>
      </c>
    </row>
    <row r="148" spans="1:38">
      <c r="A148" s="11" t="s">
        <v>236</v>
      </c>
      <c r="B148" s="11" t="s">
        <v>14</v>
      </c>
      <c r="C148" s="11" t="s">
        <v>169</v>
      </c>
      <c r="D148" s="11" t="s">
        <v>145</v>
      </c>
      <c r="E148" s="11" t="s">
        <v>206</v>
      </c>
      <c r="F148" s="11" t="s">
        <v>207</v>
      </c>
      <c r="G148" s="11" t="s">
        <v>15</v>
      </c>
      <c r="H148" s="11" t="s">
        <v>98</v>
      </c>
      <c r="K148" s="12" t="s">
        <v>120</v>
      </c>
      <c r="L148" s="12" t="s">
        <v>139</v>
      </c>
      <c r="M148" s="12" t="s">
        <v>140</v>
      </c>
      <c r="N148" s="13" t="s">
        <v>141</v>
      </c>
      <c r="S148" s="74" t="s">
        <v>472</v>
      </c>
      <c r="W148" s="74" t="str">
        <f t="shared" si="22"/>
        <v>BOSD</v>
      </c>
      <c r="X148" t="str">
        <f t="shared" si="23"/>
        <v>山西移动</v>
      </c>
      <c r="AE148" s="48" t="s">
        <v>227</v>
      </c>
      <c r="AF148" s="48" t="s">
        <v>1</v>
      </c>
      <c r="AG148" s="13">
        <f t="shared" si="24"/>
        <v>0</v>
      </c>
      <c r="AH148" s="13">
        <f t="shared" si="25"/>
        <v>0</v>
      </c>
      <c r="AI148" s="13">
        <f t="shared" si="26"/>
        <v>0</v>
      </c>
      <c r="AJ148" s="13">
        <v>0</v>
      </c>
      <c r="AK148" s="13">
        <v>0</v>
      </c>
      <c r="AL148" s="38" t="str">
        <f t="shared" si="27"/>
        <v>-</v>
      </c>
    </row>
    <row r="149" spans="1:38">
      <c r="A149" s="11" t="s">
        <v>236</v>
      </c>
      <c r="B149" s="11" t="s">
        <v>14</v>
      </c>
      <c r="C149" s="11" t="s">
        <v>169</v>
      </c>
      <c r="D149" s="11" t="s">
        <v>145</v>
      </c>
      <c r="E149" s="11" t="s">
        <v>200</v>
      </c>
      <c r="F149" s="11" t="s">
        <v>201</v>
      </c>
      <c r="G149" s="11" t="s">
        <v>15</v>
      </c>
      <c r="H149" s="11" t="s">
        <v>98</v>
      </c>
      <c r="K149" s="12" t="s">
        <v>120</v>
      </c>
      <c r="L149" s="12" t="s">
        <v>139</v>
      </c>
      <c r="M149" s="12" t="s">
        <v>140</v>
      </c>
      <c r="N149" s="13" t="s">
        <v>141</v>
      </c>
      <c r="S149" s="74" t="s">
        <v>472</v>
      </c>
      <c r="W149" s="74" t="str">
        <f t="shared" si="22"/>
        <v>BOSD</v>
      </c>
      <c r="X149" t="str">
        <f t="shared" si="23"/>
        <v>山西移动</v>
      </c>
      <c r="AE149" s="48" t="s">
        <v>102</v>
      </c>
      <c r="AF149" s="48" t="s">
        <v>0</v>
      </c>
      <c r="AG149" s="13">
        <f t="shared" si="24"/>
        <v>0</v>
      </c>
      <c r="AH149" s="13">
        <f t="shared" si="25"/>
        <v>0</v>
      </c>
      <c r="AI149" s="13">
        <f t="shared" si="26"/>
        <v>0</v>
      </c>
      <c r="AJ149" s="13">
        <v>0</v>
      </c>
      <c r="AK149" s="13">
        <v>0</v>
      </c>
      <c r="AL149" s="38" t="str">
        <f t="shared" si="27"/>
        <v>-</v>
      </c>
    </row>
    <row r="150" spans="1:38">
      <c r="A150" s="11" t="s">
        <v>236</v>
      </c>
      <c r="B150" s="11" t="s">
        <v>14</v>
      </c>
      <c r="C150" s="11" t="s">
        <v>169</v>
      </c>
      <c r="D150" s="11" t="s">
        <v>145</v>
      </c>
      <c r="E150" s="11" t="s">
        <v>146</v>
      </c>
      <c r="F150" s="11" t="s">
        <v>147</v>
      </c>
      <c r="G150" s="11" t="s">
        <v>15</v>
      </c>
      <c r="H150" s="11" t="s">
        <v>148</v>
      </c>
      <c r="K150" s="12" t="s">
        <v>120</v>
      </c>
      <c r="L150" s="12" t="s">
        <v>139</v>
      </c>
      <c r="M150" s="12" t="s">
        <v>140</v>
      </c>
      <c r="N150" s="13" t="s">
        <v>141</v>
      </c>
      <c r="S150" s="74" t="s">
        <v>472</v>
      </c>
      <c r="W150" s="74" t="str">
        <f t="shared" si="22"/>
        <v>BOSD</v>
      </c>
      <c r="X150" t="str">
        <f t="shared" si="23"/>
        <v>山西移动</v>
      </c>
      <c r="AE150" s="48" t="s">
        <v>102</v>
      </c>
      <c r="AF150" s="48" t="s">
        <v>16</v>
      </c>
      <c r="AG150" s="13">
        <f t="shared" si="24"/>
        <v>0</v>
      </c>
      <c r="AH150" s="13">
        <f t="shared" si="25"/>
        <v>0</v>
      </c>
      <c r="AI150" s="13">
        <f t="shared" si="26"/>
        <v>0</v>
      </c>
      <c r="AJ150" s="13">
        <v>2</v>
      </c>
      <c r="AK150" s="13">
        <v>1</v>
      </c>
      <c r="AL150" s="38">
        <f t="shared" si="27"/>
        <v>0</v>
      </c>
    </row>
    <row r="151" spans="1:38">
      <c r="A151" s="11" t="s">
        <v>236</v>
      </c>
      <c r="B151" s="11" t="s">
        <v>14</v>
      </c>
      <c r="C151" s="11" t="s">
        <v>94</v>
      </c>
      <c r="D151" s="11" t="s">
        <v>95</v>
      </c>
      <c r="E151" s="11" t="s">
        <v>179</v>
      </c>
      <c r="F151" s="11" t="s">
        <v>153</v>
      </c>
      <c r="G151" s="11" t="s">
        <v>154</v>
      </c>
      <c r="H151" s="11" t="s">
        <v>173</v>
      </c>
      <c r="K151" s="12" t="s">
        <v>120</v>
      </c>
      <c r="L151" s="12" t="s">
        <v>139</v>
      </c>
      <c r="M151" s="12" t="s">
        <v>140</v>
      </c>
      <c r="N151" s="13" t="s">
        <v>141</v>
      </c>
      <c r="S151" s="74" t="s">
        <v>472</v>
      </c>
      <c r="W151" s="74" t="str">
        <f t="shared" si="22"/>
        <v>BOSD</v>
      </c>
      <c r="X151" t="str">
        <f t="shared" si="23"/>
        <v>山西移动</v>
      </c>
      <c r="AE151" s="48" t="s">
        <v>102</v>
      </c>
      <c r="AF151" s="48" t="s">
        <v>6</v>
      </c>
      <c r="AG151" s="13">
        <f t="shared" si="24"/>
        <v>0</v>
      </c>
      <c r="AH151" s="13">
        <f t="shared" si="25"/>
        <v>0</v>
      </c>
      <c r="AI151" s="13">
        <f t="shared" si="26"/>
        <v>0</v>
      </c>
      <c r="AJ151" s="13">
        <v>2</v>
      </c>
      <c r="AK151" s="13">
        <v>2</v>
      </c>
      <c r="AL151" s="38">
        <f t="shared" si="27"/>
        <v>0</v>
      </c>
    </row>
    <row r="152" spans="1:38">
      <c r="A152" s="11" t="s">
        <v>237</v>
      </c>
      <c r="B152" s="11" t="s">
        <v>238</v>
      </c>
      <c r="C152" s="11" t="s">
        <v>195</v>
      </c>
      <c r="D152" s="11" t="s">
        <v>196</v>
      </c>
      <c r="E152" s="11" t="s">
        <v>206</v>
      </c>
      <c r="F152" s="11" t="s">
        <v>207</v>
      </c>
      <c r="G152" s="11" t="s">
        <v>15</v>
      </c>
      <c r="H152" s="11" t="s">
        <v>98</v>
      </c>
      <c r="K152" s="12" t="s">
        <v>120</v>
      </c>
      <c r="L152" s="12" t="s">
        <v>139</v>
      </c>
      <c r="M152" s="12" t="s">
        <v>140</v>
      </c>
      <c r="N152" s="13" t="s">
        <v>141</v>
      </c>
      <c r="S152" s="74" t="s">
        <v>472</v>
      </c>
      <c r="W152" s="74" t="str">
        <f t="shared" si="22"/>
        <v>BOSD</v>
      </c>
      <c r="X152" t="str">
        <f t="shared" si="23"/>
        <v>上海电信</v>
      </c>
      <c r="AE152" s="48" t="s">
        <v>102</v>
      </c>
      <c r="AF152" s="48" t="s">
        <v>494</v>
      </c>
      <c r="AG152" s="13">
        <f t="shared" si="24"/>
        <v>0</v>
      </c>
      <c r="AH152" s="13">
        <f t="shared" si="25"/>
        <v>0</v>
      </c>
      <c r="AI152" s="13">
        <f t="shared" si="26"/>
        <v>0</v>
      </c>
      <c r="AJ152" s="13">
        <v>0</v>
      </c>
      <c r="AK152" s="13">
        <v>0</v>
      </c>
      <c r="AL152" s="38" t="str">
        <f t="shared" si="27"/>
        <v>-</v>
      </c>
    </row>
    <row r="153" spans="1:38">
      <c r="A153" s="11" t="s">
        <v>237</v>
      </c>
      <c r="B153" s="11" t="s">
        <v>238</v>
      </c>
      <c r="C153" s="11" t="s">
        <v>195</v>
      </c>
      <c r="D153" s="11" t="s">
        <v>196</v>
      </c>
      <c r="E153" s="11" t="s">
        <v>146</v>
      </c>
      <c r="F153" s="11" t="s">
        <v>147</v>
      </c>
      <c r="G153" s="11" t="s">
        <v>15</v>
      </c>
      <c r="H153" s="11" t="s">
        <v>148</v>
      </c>
      <c r="K153" s="12" t="s">
        <v>120</v>
      </c>
      <c r="L153" s="12" t="s">
        <v>139</v>
      </c>
      <c r="M153" s="12" t="s">
        <v>140</v>
      </c>
      <c r="N153" s="13" t="s">
        <v>141</v>
      </c>
      <c r="S153" s="74" t="s">
        <v>472</v>
      </c>
      <c r="W153" s="74" t="str">
        <f t="shared" si="22"/>
        <v>BOSD</v>
      </c>
      <c r="X153" t="str">
        <f t="shared" si="23"/>
        <v>上海电信</v>
      </c>
      <c r="AE153" s="48" t="s">
        <v>102</v>
      </c>
      <c r="AF153" s="48" t="s">
        <v>449</v>
      </c>
      <c r="AG153" s="13">
        <f t="shared" si="24"/>
        <v>0</v>
      </c>
      <c r="AH153" s="13">
        <f t="shared" si="25"/>
        <v>0</v>
      </c>
      <c r="AI153" s="13">
        <f t="shared" si="26"/>
        <v>0</v>
      </c>
      <c r="AJ153" s="13">
        <v>0</v>
      </c>
      <c r="AK153" s="13">
        <v>0</v>
      </c>
      <c r="AL153" s="38" t="str">
        <f t="shared" si="27"/>
        <v>-</v>
      </c>
    </row>
    <row r="154" spans="1:38">
      <c r="A154" s="11" t="s">
        <v>237</v>
      </c>
      <c r="B154" s="11" t="s">
        <v>238</v>
      </c>
      <c r="C154" s="11" t="s">
        <v>195</v>
      </c>
      <c r="D154" s="11" t="s">
        <v>196</v>
      </c>
      <c r="E154" s="11" t="s">
        <v>184</v>
      </c>
      <c r="F154" s="11" t="s">
        <v>185</v>
      </c>
      <c r="G154" s="11" t="s">
        <v>15</v>
      </c>
      <c r="H154" s="11" t="s">
        <v>137</v>
      </c>
      <c r="K154" s="12" t="s">
        <v>120</v>
      </c>
      <c r="L154" s="12" t="s">
        <v>139</v>
      </c>
      <c r="M154" s="12" t="s">
        <v>140</v>
      </c>
      <c r="N154" s="13" t="s">
        <v>141</v>
      </c>
      <c r="S154" s="74" t="s">
        <v>472</v>
      </c>
      <c r="W154" s="74" t="str">
        <f t="shared" si="22"/>
        <v>BOSD</v>
      </c>
      <c r="X154" t="str">
        <f t="shared" si="23"/>
        <v>上海电信</v>
      </c>
      <c r="AE154" s="48" t="s">
        <v>102</v>
      </c>
      <c r="AF154" s="48" t="s">
        <v>2</v>
      </c>
      <c r="AG154" s="13">
        <f t="shared" si="24"/>
        <v>0</v>
      </c>
      <c r="AH154" s="13">
        <f t="shared" si="25"/>
        <v>0</v>
      </c>
      <c r="AI154" s="13">
        <f t="shared" si="26"/>
        <v>0</v>
      </c>
      <c r="AJ154" s="13">
        <v>0</v>
      </c>
      <c r="AK154" s="13">
        <v>0</v>
      </c>
      <c r="AL154" s="38" t="str">
        <f t="shared" si="27"/>
        <v>-</v>
      </c>
    </row>
    <row r="155" spans="1:38">
      <c r="A155" s="11" t="s">
        <v>237</v>
      </c>
      <c r="B155" s="11" t="s">
        <v>238</v>
      </c>
      <c r="C155" s="11" t="s">
        <v>195</v>
      </c>
      <c r="D155" s="11" t="s">
        <v>196</v>
      </c>
      <c r="E155" s="11" t="s">
        <v>170</v>
      </c>
      <c r="F155" s="11" t="s">
        <v>171</v>
      </c>
      <c r="G155" s="11" t="s">
        <v>15</v>
      </c>
      <c r="H155" s="11" t="s">
        <v>137</v>
      </c>
      <c r="K155" s="12" t="s">
        <v>120</v>
      </c>
      <c r="L155" s="12" t="s">
        <v>139</v>
      </c>
      <c r="M155" s="12" t="s">
        <v>140</v>
      </c>
      <c r="N155" s="13" t="s">
        <v>141</v>
      </c>
      <c r="S155" s="74" t="s">
        <v>472</v>
      </c>
      <c r="W155" s="74" t="str">
        <f t="shared" si="22"/>
        <v>BOSD</v>
      </c>
      <c r="X155" t="str">
        <f t="shared" si="23"/>
        <v>上海电信</v>
      </c>
      <c r="AE155" s="48" t="s">
        <v>102</v>
      </c>
      <c r="AF155" s="48" t="s">
        <v>4</v>
      </c>
      <c r="AG155" s="13">
        <f t="shared" si="24"/>
        <v>0</v>
      </c>
      <c r="AH155" s="13">
        <f t="shared" si="25"/>
        <v>0</v>
      </c>
      <c r="AI155" s="13">
        <f t="shared" si="26"/>
        <v>0</v>
      </c>
      <c r="AJ155" s="13">
        <v>0</v>
      </c>
      <c r="AK155" s="13">
        <v>0</v>
      </c>
      <c r="AL155" s="38" t="str">
        <f t="shared" si="27"/>
        <v>-</v>
      </c>
    </row>
    <row r="156" spans="1:38">
      <c r="A156" s="11" t="s">
        <v>237</v>
      </c>
      <c r="B156" s="11" t="s">
        <v>238</v>
      </c>
      <c r="C156" s="11" t="s">
        <v>195</v>
      </c>
      <c r="D156" s="11" t="s">
        <v>196</v>
      </c>
      <c r="E156" s="11" t="s">
        <v>200</v>
      </c>
      <c r="F156" s="11" t="s">
        <v>201</v>
      </c>
      <c r="G156" s="11" t="s">
        <v>15</v>
      </c>
      <c r="H156" s="11" t="s">
        <v>98</v>
      </c>
      <c r="K156" s="12" t="s">
        <v>120</v>
      </c>
      <c r="L156" s="12" t="s">
        <v>139</v>
      </c>
      <c r="M156" s="12" t="s">
        <v>140</v>
      </c>
      <c r="N156" s="13" t="s">
        <v>141</v>
      </c>
      <c r="S156" s="74" t="s">
        <v>472</v>
      </c>
      <c r="W156" s="74" t="str">
        <f t="shared" si="22"/>
        <v>BOSD</v>
      </c>
      <c r="X156" t="str">
        <f t="shared" si="23"/>
        <v>上海电信</v>
      </c>
      <c r="AE156" s="48" t="s">
        <v>102</v>
      </c>
      <c r="AF156" s="48" t="s">
        <v>3</v>
      </c>
      <c r="AG156" s="13">
        <f t="shared" si="24"/>
        <v>0</v>
      </c>
      <c r="AH156" s="13">
        <f t="shared" si="25"/>
        <v>0</v>
      </c>
      <c r="AI156" s="13">
        <f t="shared" si="26"/>
        <v>0</v>
      </c>
      <c r="AJ156" s="13">
        <v>0</v>
      </c>
      <c r="AK156" s="13">
        <v>0</v>
      </c>
      <c r="AL156" s="38" t="str">
        <f t="shared" si="27"/>
        <v>-</v>
      </c>
    </row>
    <row r="157" spans="1:38">
      <c r="A157" s="11" t="s">
        <v>118</v>
      </c>
      <c r="B157" s="11" t="s">
        <v>119</v>
      </c>
      <c r="C157" s="11" t="s">
        <v>63</v>
      </c>
      <c r="D157" s="11" t="s">
        <v>64</v>
      </c>
      <c r="E157" s="11" t="s">
        <v>149</v>
      </c>
      <c r="F157" s="11" t="s">
        <v>150</v>
      </c>
      <c r="G157" s="11" t="s">
        <v>11</v>
      </c>
      <c r="H157" s="11" t="s">
        <v>151</v>
      </c>
      <c r="K157" s="12" t="s">
        <v>120</v>
      </c>
      <c r="L157" s="12" t="s">
        <v>139</v>
      </c>
      <c r="M157" s="12" t="s">
        <v>140</v>
      </c>
      <c r="N157" s="13" t="s">
        <v>141</v>
      </c>
      <c r="S157" s="74" t="s">
        <v>472</v>
      </c>
      <c r="W157" s="74" t="str">
        <f t="shared" si="22"/>
        <v>BOSD</v>
      </c>
      <c r="X157" t="str">
        <f t="shared" si="23"/>
        <v>深港联通</v>
      </c>
      <c r="AE157" s="48" t="s">
        <v>102</v>
      </c>
      <c r="AF157" s="48" t="s">
        <v>1</v>
      </c>
      <c r="AG157" s="13">
        <f t="shared" si="24"/>
        <v>0</v>
      </c>
      <c r="AH157" s="13">
        <f t="shared" si="25"/>
        <v>0</v>
      </c>
      <c r="AI157" s="13">
        <f t="shared" si="26"/>
        <v>0</v>
      </c>
      <c r="AJ157" s="13">
        <v>0</v>
      </c>
      <c r="AK157" s="13">
        <v>0</v>
      </c>
      <c r="AL157" s="38" t="str">
        <f t="shared" si="27"/>
        <v>-</v>
      </c>
    </row>
    <row r="158" spans="1:38">
      <c r="A158" s="11" t="s">
        <v>239</v>
      </c>
      <c r="B158" s="11" t="s">
        <v>240</v>
      </c>
      <c r="C158" s="11" t="s">
        <v>63</v>
      </c>
      <c r="D158" s="11" t="s">
        <v>157</v>
      </c>
      <c r="E158" s="11" t="s">
        <v>160</v>
      </c>
      <c r="F158" s="11" t="s">
        <v>161</v>
      </c>
      <c r="G158" s="11" t="s">
        <v>11</v>
      </c>
      <c r="H158" s="11" t="s">
        <v>98</v>
      </c>
      <c r="K158" s="12" t="s">
        <v>120</v>
      </c>
      <c r="L158" s="12" t="s">
        <v>139</v>
      </c>
      <c r="M158" s="12" t="s">
        <v>140</v>
      </c>
      <c r="N158" s="13" t="s">
        <v>141</v>
      </c>
      <c r="S158" s="74" t="s">
        <v>472</v>
      </c>
      <c r="W158" s="74" t="str">
        <f t="shared" si="22"/>
        <v>BOSD</v>
      </c>
      <c r="X158" t="str">
        <f t="shared" si="23"/>
        <v>四川移动</v>
      </c>
      <c r="AE158" s="48" t="s">
        <v>432</v>
      </c>
      <c r="AF158" s="48" t="s">
        <v>3</v>
      </c>
      <c r="AG158" s="13">
        <f t="shared" si="24"/>
        <v>0</v>
      </c>
      <c r="AH158" s="13">
        <f t="shared" si="25"/>
        <v>0</v>
      </c>
      <c r="AI158" s="13">
        <f t="shared" si="26"/>
        <v>0</v>
      </c>
      <c r="AJ158" s="13">
        <v>0</v>
      </c>
      <c r="AK158" s="13">
        <v>0</v>
      </c>
      <c r="AL158" s="38" t="str">
        <f t="shared" si="27"/>
        <v>-</v>
      </c>
    </row>
    <row r="159" spans="1:38">
      <c r="A159" s="11" t="s">
        <v>239</v>
      </c>
      <c r="B159" s="11" t="s">
        <v>240</v>
      </c>
      <c r="C159" s="11" t="s">
        <v>63</v>
      </c>
      <c r="D159" s="11" t="s">
        <v>157</v>
      </c>
      <c r="E159" s="11" t="s">
        <v>162</v>
      </c>
      <c r="F159" s="11" t="s">
        <v>163</v>
      </c>
      <c r="G159" s="11" t="s">
        <v>164</v>
      </c>
      <c r="H159" s="11" t="s">
        <v>137</v>
      </c>
      <c r="K159" s="12" t="s">
        <v>120</v>
      </c>
      <c r="L159" s="12" t="s">
        <v>139</v>
      </c>
      <c r="M159" s="12" t="s">
        <v>140</v>
      </c>
      <c r="N159" s="13" t="s">
        <v>141</v>
      </c>
      <c r="S159" s="74" t="s">
        <v>472</v>
      </c>
      <c r="W159" s="74" t="str">
        <f t="shared" si="22"/>
        <v>BOSD</v>
      </c>
      <c r="X159" t="str">
        <f t="shared" si="23"/>
        <v>四川移动</v>
      </c>
      <c r="AE159" s="48" t="s">
        <v>432</v>
      </c>
      <c r="AF159" s="48" t="s">
        <v>0</v>
      </c>
      <c r="AG159" s="13">
        <f t="shared" si="24"/>
        <v>0</v>
      </c>
      <c r="AH159" s="13">
        <f t="shared" si="25"/>
        <v>0</v>
      </c>
      <c r="AI159" s="13">
        <f t="shared" si="26"/>
        <v>0</v>
      </c>
      <c r="AJ159" s="13">
        <v>0</v>
      </c>
      <c r="AK159" s="13">
        <v>0</v>
      </c>
      <c r="AL159" s="38" t="str">
        <f t="shared" si="27"/>
        <v>-</v>
      </c>
    </row>
    <row r="160" spans="1:38">
      <c r="A160" s="11" t="s">
        <v>239</v>
      </c>
      <c r="B160" s="11" t="s">
        <v>240</v>
      </c>
      <c r="C160" s="11" t="s">
        <v>63</v>
      </c>
      <c r="D160" s="11" t="s">
        <v>157</v>
      </c>
      <c r="E160" s="11" t="s">
        <v>158</v>
      </c>
      <c r="F160" s="11" t="s">
        <v>150</v>
      </c>
      <c r="G160" s="11" t="s">
        <v>11</v>
      </c>
      <c r="H160" s="11" t="s">
        <v>159</v>
      </c>
      <c r="K160" s="12" t="s">
        <v>120</v>
      </c>
      <c r="L160" s="12" t="s">
        <v>139</v>
      </c>
      <c r="M160" s="12" t="s">
        <v>140</v>
      </c>
      <c r="N160" s="13" t="s">
        <v>141</v>
      </c>
      <c r="S160" s="74" t="s">
        <v>472</v>
      </c>
      <c r="W160" s="74" t="str">
        <f t="shared" si="22"/>
        <v>BOSD</v>
      </c>
      <c r="X160" t="str">
        <f t="shared" si="23"/>
        <v>四川移动</v>
      </c>
      <c r="AE160" s="48" t="s">
        <v>432</v>
      </c>
      <c r="AF160" s="48" t="s">
        <v>1</v>
      </c>
      <c r="AG160" s="13">
        <f t="shared" si="24"/>
        <v>0</v>
      </c>
      <c r="AH160" s="13">
        <f t="shared" si="25"/>
        <v>0</v>
      </c>
      <c r="AI160" s="13">
        <f t="shared" si="26"/>
        <v>0</v>
      </c>
      <c r="AJ160" s="13">
        <v>0</v>
      </c>
      <c r="AK160" s="13">
        <v>0</v>
      </c>
      <c r="AL160" s="38" t="str">
        <f t="shared" si="27"/>
        <v>-</v>
      </c>
    </row>
    <row r="161" spans="1:38">
      <c r="A161" s="11" t="s">
        <v>239</v>
      </c>
      <c r="B161" s="11" t="s">
        <v>240</v>
      </c>
      <c r="C161" s="11" t="s">
        <v>176</v>
      </c>
      <c r="D161" s="11" t="s">
        <v>183</v>
      </c>
      <c r="E161" s="11" t="s">
        <v>178</v>
      </c>
      <c r="F161" s="11" t="s">
        <v>177</v>
      </c>
      <c r="G161" s="11" t="s">
        <v>10</v>
      </c>
      <c r="H161" s="11" t="s">
        <v>41</v>
      </c>
      <c r="K161" s="12" t="s">
        <v>120</v>
      </c>
      <c r="L161" s="12" t="s">
        <v>139</v>
      </c>
      <c r="M161" s="12" t="s">
        <v>140</v>
      </c>
      <c r="N161" s="13" t="s">
        <v>141</v>
      </c>
      <c r="S161" s="74" t="s">
        <v>472</v>
      </c>
      <c r="W161" s="74" t="str">
        <f t="shared" si="22"/>
        <v>BOSD</v>
      </c>
      <c r="X161" t="str">
        <f t="shared" si="23"/>
        <v>四川移动</v>
      </c>
      <c r="AE161" s="48" t="s">
        <v>432</v>
      </c>
      <c r="AF161" s="48" t="s">
        <v>449</v>
      </c>
      <c r="AG161" s="13">
        <f t="shared" si="24"/>
        <v>0</v>
      </c>
      <c r="AH161" s="13">
        <f t="shared" si="25"/>
        <v>0</v>
      </c>
      <c r="AI161" s="13">
        <f t="shared" si="26"/>
        <v>0</v>
      </c>
      <c r="AJ161" s="13">
        <v>0</v>
      </c>
      <c r="AK161" s="13">
        <v>0</v>
      </c>
      <c r="AL161" s="38" t="str">
        <f t="shared" si="27"/>
        <v>-</v>
      </c>
    </row>
    <row r="162" spans="1:38">
      <c r="A162" s="11" t="s">
        <v>239</v>
      </c>
      <c r="B162" s="11" t="s">
        <v>240</v>
      </c>
      <c r="C162" s="11" t="s">
        <v>165</v>
      </c>
      <c r="D162" s="11" t="s">
        <v>166</v>
      </c>
      <c r="E162" s="11" t="s">
        <v>167</v>
      </c>
      <c r="F162" s="11" t="s">
        <v>168</v>
      </c>
      <c r="G162" s="11" t="s">
        <v>164</v>
      </c>
      <c r="H162" s="11" t="s">
        <v>41</v>
      </c>
      <c r="K162" s="12" t="s">
        <v>120</v>
      </c>
      <c r="L162" s="12" t="s">
        <v>139</v>
      </c>
      <c r="M162" s="12" t="s">
        <v>140</v>
      </c>
      <c r="N162" s="13" t="s">
        <v>141</v>
      </c>
      <c r="S162" s="74" t="s">
        <v>472</v>
      </c>
      <c r="W162" s="74" t="str">
        <f t="shared" si="22"/>
        <v>BOSD</v>
      </c>
      <c r="X162" t="str">
        <f t="shared" si="23"/>
        <v>四川移动</v>
      </c>
      <c r="AE162" s="48" t="s">
        <v>439</v>
      </c>
      <c r="AF162" s="48" t="s">
        <v>4</v>
      </c>
      <c r="AG162" s="13">
        <f t="shared" si="24"/>
        <v>0</v>
      </c>
      <c r="AH162" s="13">
        <f t="shared" si="25"/>
        <v>0</v>
      </c>
      <c r="AI162" s="13">
        <f t="shared" si="26"/>
        <v>0</v>
      </c>
      <c r="AJ162" s="13">
        <v>0</v>
      </c>
      <c r="AK162" s="13">
        <v>0</v>
      </c>
      <c r="AL162" s="38" t="str">
        <f t="shared" si="27"/>
        <v>-</v>
      </c>
    </row>
    <row r="163" spans="1:38">
      <c r="A163" s="11" t="s">
        <v>239</v>
      </c>
      <c r="B163" s="11" t="s">
        <v>240</v>
      </c>
      <c r="C163" s="11" t="s">
        <v>169</v>
      </c>
      <c r="D163" s="11" t="s">
        <v>145</v>
      </c>
      <c r="E163" s="11" t="s">
        <v>170</v>
      </c>
      <c r="F163" s="11" t="s">
        <v>171</v>
      </c>
      <c r="G163" s="11" t="s">
        <v>15</v>
      </c>
      <c r="H163" s="11" t="s">
        <v>137</v>
      </c>
      <c r="K163" s="12" t="s">
        <v>120</v>
      </c>
      <c r="L163" s="12" t="s">
        <v>139</v>
      </c>
      <c r="M163" s="12" t="s">
        <v>140</v>
      </c>
      <c r="N163" s="13" t="s">
        <v>141</v>
      </c>
      <c r="S163" s="74" t="s">
        <v>472</v>
      </c>
      <c r="W163" s="74" t="str">
        <f t="shared" si="22"/>
        <v>BOSD</v>
      </c>
      <c r="X163" t="str">
        <f t="shared" si="23"/>
        <v>四川移动</v>
      </c>
      <c r="AE163" s="48" t="s">
        <v>439</v>
      </c>
      <c r="AF163" s="48" t="s">
        <v>0</v>
      </c>
      <c r="AG163" s="13">
        <f t="shared" si="24"/>
        <v>0</v>
      </c>
      <c r="AH163" s="13">
        <f t="shared" si="25"/>
        <v>0</v>
      </c>
      <c r="AI163" s="13">
        <f t="shared" si="26"/>
        <v>0</v>
      </c>
      <c r="AJ163" s="13">
        <v>0</v>
      </c>
      <c r="AK163" s="13">
        <v>0</v>
      </c>
      <c r="AL163" s="38" t="str">
        <f t="shared" si="27"/>
        <v>-</v>
      </c>
    </row>
    <row r="164" spans="1:38">
      <c r="A164" s="11" t="s">
        <v>239</v>
      </c>
      <c r="B164" s="11" t="s">
        <v>240</v>
      </c>
      <c r="C164" s="11" t="s">
        <v>169</v>
      </c>
      <c r="D164" s="11" t="s">
        <v>145</v>
      </c>
      <c r="E164" s="11" t="s">
        <v>184</v>
      </c>
      <c r="F164" s="11" t="s">
        <v>185</v>
      </c>
      <c r="G164" s="11" t="s">
        <v>15</v>
      </c>
      <c r="H164" s="11" t="s">
        <v>137</v>
      </c>
      <c r="K164" s="12" t="s">
        <v>120</v>
      </c>
      <c r="L164" s="12" t="s">
        <v>139</v>
      </c>
      <c r="M164" s="12" t="s">
        <v>140</v>
      </c>
      <c r="N164" s="13" t="s">
        <v>141</v>
      </c>
      <c r="S164" s="74" t="s">
        <v>472</v>
      </c>
      <c r="W164" s="74" t="str">
        <f t="shared" si="22"/>
        <v>BOSD</v>
      </c>
      <c r="X164" t="str">
        <f t="shared" si="23"/>
        <v>四川移动</v>
      </c>
      <c r="AE164" s="48" t="s">
        <v>419</v>
      </c>
      <c r="AF164" s="48" t="s">
        <v>5</v>
      </c>
      <c r="AG164" s="13">
        <f t="shared" si="24"/>
        <v>0</v>
      </c>
      <c r="AH164" s="13">
        <f t="shared" si="25"/>
        <v>0</v>
      </c>
      <c r="AI164" s="13">
        <f t="shared" si="26"/>
        <v>0</v>
      </c>
      <c r="AJ164" s="13">
        <v>0</v>
      </c>
      <c r="AK164" s="13">
        <v>0</v>
      </c>
      <c r="AL164" s="38" t="str">
        <f t="shared" si="27"/>
        <v>-</v>
      </c>
    </row>
    <row r="165" spans="1:38">
      <c r="A165" s="11" t="s">
        <v>239</v>
      </c>
      <c r="B165" s="11" t="s">
        <v>240</v>
      </c>
      <c r="C165" s="11" t="s">
        <v>169</v>
      </c>
      <c r="D165" s="11" t="s">
        <v>145</v>
      </c>
      <c r="E165" s="11" t="s">
        <v>146</v>
      </c>
      <c r="F165" s="11" t="s">
        <v>147</v>
      </c>
      <c r="G165" s="11" t="s">
        <v>15</v>
      </c>
      <c r="H165" s="11" t="s">
        <v>148</v>
      </c>
      <c r="K165" s="12" t="s">
        <v>120</v>
      </c>
      <c r="L165" s="12" t="s">
        <v>139</v>
      </c>
      <c r="M165" s="12" t="s">
        <v>140</v>
      </c>
      <c r="N165" s="13" t="s">
        <v>141</v>
      </c>
      <c r="S165" s="74" t="s">
        <v>472</v>
      </c>
      <c r="W165" s="74" t="str">
        <f t="shared" si="22"/>
        <v>BOSD</v>
      </c>
      <c r="X165" t="str">
        <f t="shared" si="23"/>
        <v>四川移动</v>
      </c>
      <c r="AE165" s="48" t="s">
        <v>419</v>
      </c>
      <c r="AF165" s="48" t="s">
        <v>265</v>
      </c>
      <c r="AG165" s="13">
        <f t="shared" si="24"/>
        <v>0</v>
      </c>
      <c r="AH165" s="13">
        <f t="shared" si="25"/>
        <v>0</v>
      </c>
      <c r="AI165" s="13">
        <f t="shared" si="26"/>
        <v>0</v>
      </c>
      <c r="AJ165" s="13">
        <v>0</v>
      </c>
      <c r="AK165" s="13">
        <v>0</v>
      </c>
      <c r="AL165" s="38" t="str">
        <f t="shared" si="27"/>
        <v>-</v>
      </c>
    </row>
    <row r="166" spans="1:38">
      <c r="A166" s="11" t="s">
        <v>239</v>
      </c>
      <c r="B166" s="11" t="s">
        <v>240</v>
      </c>
      <c r="C166" s="11" t="s">
        <v>169</v>
      </c>
      <c r="D166" s="11" t="s">
        <v>145</v>
      </c>
      <c r="E166" s="11" t="s">
        <v>200</v>
      </c>
      <c r="F166" s="11" t="s">
        <v>201</v>
      </c>
      <c r="G166" s="11" t="s">
        <v>15</v>
      </c>
      <c r="H166" s="11" t="s">
        <v>98</v>
      </c>
      <c r="K166" s="12" t="s">
        <v>120</v>
      </c>
      <c r="L166" s="12" t="s">
        <v>139</v>
      </c>
      <c r="M166" s="12" t="s">
        <v>140</v>
      </c>
      <c r="N166" s="13" t="s">
        <v>141</v>
      </c>
      <c r="S166" s="74" t="s">
        <v>472</v>
      </c>
      <c r="W166" s="74" t="str">
        <f t="shared" si="22"/>
        <v>BOSD</v>
      </c>
      <c r="X166" t="str">
        <f t="shared" si="23"/>
        <v>四川移动</v>
      </c>
      <c r="AE166" s="48" t="s">
        <v>419</v>
      </c>
      <c r="AF166" s="48" t="s">
        <v>2</v>
      </c>
      <c r="AG166" s="13">
        <f t="shared" si="24"/>
        <v>0</v>
      </c>
      <c r="AH166" s="13">
        <f t="shared" si="25"/>
        <v>0</v>
      </c>
      <c r="AI166" s="13">
        <f t="shared" si="26"/>
        <v>0</v>
      </c>
      <c r="AJ166" s="13">
        <v>0</v>
      </c>
      <c r="AK166" s="13">
        <v>0</v>
      </c>
      <c r="AL166" s="38" t="str">
        <f t="shared" si="27"/>
        <v>-</v>
      </c>
    </row>
    <row r="167" spans="1:38">
      <c r="A167" s="11" t="s">
        <v>239</v>
      </c>
      <c r="B167" s="11" t="s">
        <v>240</v>
      </c>
      <c r="C167" s="11" t="s">
        <v>94</v>
      </c>
      <c r="D167" s="11" t="s">
        <v>95</v>
      </c>
      <c r="E167" s="11" t="s">
        <v>212</v>
      </c>
      <c r="F167" s="11" t="s">
        <v>153</v>
      </c>
      <c r="G167" s="11" t="s">
        <v>154</v>
      </c>
      <c r="H167" s="11" t="s">
        <v>209</v>
      </c>
      <c r="K167" s="12" t="s">
        <v>120</v>
      </c>
      <c r="L167" s="12" t="s">
        <v>139</v>
      </c>
      <c r="M167" s="12" t="s">
        <v>140</v>
      </c>
      <c r="N167" s="13" t="s">
        <v>141</v>
      </c>
      <c r="S167" s="74" t="s">
        <v>472</v>
      </c>
      <c r="W167" s="74" t="str">
        <f t="shared" si="22"/>
        <v>BOSD</v>
      </c>
      <c r="X167" t="str">
        <f t="shared" si="23"/>
        <v>四川移动</v>
      </c>
      <c r="AE167" s="48" t="s">
        <v>419</v>
      </c>
      <c r="AF167" s="48" t="s">
        <v>494</v>
      </c>
      <c r="AG167" s="13">
        <f t="shared" si="24"/>
        <v>0</v>
      </c>
      <c r="AH167" s="13">
        <f t="shared" si="25"/>
        <v>0</v>
      </c>
      <c r="AI167" s="13">
        <f t="shared" si="26"/>
        <v>0</v>
      </c>
      <c r="AJ167" s="13">
        <v>0</v>
      </c>
      <c r="AK167" s="13">
        <v>0</v>
      </c>
      <c r="AL167" s="38" t="str">
        <f t="shared" si="27"/>
        <v>-</v>
      </c>
    </row>
    <row r="168" spans="1:38">
      <c r="A168" s="11" t="s">
        <v>241</v>
      </c>
      <c r="B168" s="11" t="s">
        <v>242</v>
      </c>
      <c r="C168" s="11" t="s">
        <v>195</v>
      </c>
      <c r="D168" s="11" t="s">
        <v>196</v>
      </c>
      <c r="E168" s="11" t="s">
        <v>146</v>
      </c>
      <c r="F168" s="11" t="s">
        <v>147</v>
      </c>
      <c r="G168" s="11" t="s">
        <v>15</v>
      </c>
      <c r="H168" s="11" t="s">
        <v>148</v>
      </c>
      <c r="K168" s="12" t="s">
        <v>120</v>
      </c>
      <c r="L168" s="12" t="s">
        <v>139</v>
      </c>
      <c r="M168" s="12" t="s">
        <v>140</v>
      </c>
      <c r="N168" s="13" t="s">
        <v>141</v>
      </c>
      <c r="S168" s="74" t="s">
        <v>472</v>
      </c>
      <c r="W168" s="74" t="str">
        <f t="shared" si="22"/>
        <v>BOSD</v>
      </c>
      <c r="X168" t="str">
        <f t="shared" si="23"/>
        <v>天津电信</v>
      </c>
      <c r="AE168" s="48" t="s">
        <v>419</v>
      </c>
      <c r="AF168" s="48" t="s">
        <v>0</v>
      </c>
      <c r="AG168" s="13">
        <f t="shared" si="24"/>
        <v>0</v>
      </c>
      <c r="AH168" s="13">
        <f t="shared" si="25"/>
        <v>0</v>
      </c>
      <c r="AI168" s="13">
        <f t="shared" si="26"/>
        <v>0</v>
      </c>
      <c r="AJ168" s="13">
        <v>0</v>
      </c>
      <c r="AK168" s="13">
        <v>0</v>
      </c>
      <c r="AL168" s="38" t="str">
        <f t="shared" si="27"/>
        <v>-</v>
      </c>
    </row>
    <row r="169" spans="1:38">
      <c r="A169" s="11" t="s">
        <v>241</v>
      </c>
      <c r="B169" s="11" t="s">
        <v>242</v>
      </c>
      <c r="C169" s="11" t="s">
        <v>195</v>
      </c>
      <c r="D169" s="11" t="s">
        <v>196</v>
      </c>
      <c r="E169" s="11" t="s">
        <v>204</v>
      </c>
      <c r="F169" s="11" t="s">
        <v>205</v>
      </c>
      <c r="G169" s="11" t="s">
        <v>15</v>
      </c>
      <c r="H169" s="11" t="s">
        <v>98</v>
      </c>
      <c r="K169" s="12" t="s">
        <v>120</v>
      </c>
      <c r="L169" s="12" t="s">
        <v>139</v>
      </c>
      <c r="M169" s="12" t="s">
        <v>140</v>
      </c>
      <c r="N169" s="13" t="s">
        <v>141</v>
      </c>
      <c r="S169" s="74" t="s">
        <v>472</v>
      </c>
      <c r="W169" s="74" t="str">
        <f t="shared" si="22"/>
        <v>BOSD</v>
      </c>
      <c r="X169" t="str">
        <f t="shared" si="23"/>
        <v>天津电信</v>
      </c>
      <c r="AE169" s="48" t="s">
        <v>500</v>
      </c>
      <c r="AF169" s="48" t="s">
        <v>3</v>
      </c>
      <c r="AG169" s="13">
        <f t="shared" si="24"/>
        <v>0</v>
      </c>
      <c r="AH169" s="13">
        <f t="shared" si="25"/>
        <v>0</v>
      </c>
      <c r="AI169" s="13">
        <f t="shared" si="26"/>
        <v>0</v>
      </c>
      <c r="AJ169" s="13">
        <v>0</v>
      </c>
      <c r="AK169" s="13">
        <v>0</v>
      </c>
      <c r="AL169" s="38" t="str">
        <f t="shared" si="27"/>
        <v>-</v>
      </c>
    </row>
    <row r="170" spans="1:38">
      <c r="A170" s="11" t="s">
        <v>241</v>
      </c>
      <c r="B170" s="11" t="s">
        <v>242</v>
      </c>
      <c r="C170" s="11" t="s">
        <v>195</v>
      </c>
      <c r="D170" s="11" t="s">
        <v>196</v>
      </c>
      <c r="E170" s="11" t="s">
        <v>170</v>
      </c>
      <c r="F170" s="11" t="s">
        <v>171</v>
      </c>
      <c r="G170" s="11" t="s">
        <v>15</v>
      </c>
      <c r="H170" s="11" t="s">
        <v>137</v>
      </c>
      <c r="K170" s="12" t="s">
        <v>120</v>
      </c>
      <c r="L170" s="12" t="s">
        <v>139</v>
      </c>
      <c r="M170" s="12" t="s">
        <v>140</v>
      </c>
      <c r="N170" s="13" t="s">
        <v>141</v>
      </c>
      <c r="S170" s="74" t="s">
        <v>472</v>
      </c>
      <c r="W170" s="74" t="str">
        <f t="shared" si="22"/>
        <v>BOSD</v>
      </c>
      <c r="X170" t="str">
        <f t="shared" si="23"/>
        <v>天津电信</v>
      </c>
      <c r="AE170" s="48" t="s">
        <v>440</v>
      </c>
      <c r="AF170" s="48" t="s">
        <v>4</v>
      </c>
      <c r="AG170" s="13">
        <f t="shared" si="24"/>
        <v>0</v>
      </c>
      <c r="AH170" s="13">
        <f t="shared" si="25"/>
        <v>0</v>
      </c>
      <c r="AI170" s="13">
        <f t="shared" si="26"/>
        <v>0</v>
      </c>
      <c r="AJ170" s="13">
        <v>0</v>
      </c>
      <c r="AK170" s="13">
        <v>0</v>
      </c>
      <c r="AL170" s="38" t="str">
        <f t="shared" si="27"/>
        <v>-</v>
      </c>
    </row>
    <row r="171" spans="1:38">
      <c r="A171" s="11" t="s">
        <v>241</v>
      </c>
      <c r="B171" s="11" t="s">
        <v>242</v>
      </c>
      <c r="C171" s="11" t="s">
        <v>195</v>
      </c>
      <c r="D171" s="11" t="s">
        <v>196</v>
      </c>
      <c r="E171" s="11" t="s">
        <v>184</v>
      </c>
      <c r="F171" s="11" t="s">
        <v>185</v>
      </c>
      <c r="G171" s="11" t="s">
        <v>15</v>
      </c>
      <c r="H171" s="11" t="s">
        <v>137</v>
      </c>
      <c r="K171" s="12" t="s">
        <v>120</v>
      </c>
      <c r="L171" s="12" t="s">
        <v>139</v>
      </c>
      <c r="M171" s="12" t="s">
        <v>140</v>
      </c>
      <c r="N171" s="13" t="s">
        <v>141</v>
      </c>
      <c r="S171" s="74" t="s">
        <v>472</v>
      </c>
      <c r="W171" s="74" t="str">
        <f t="shared" si="22"/>
        <v>BOSD</v>
      </c>
      <c r="X171" t="str">
        <f t="shared" si="23"/>
        <v>天津电信</v>
      </c>
      <c r="AE171" s="48" t="s">
        <v>440</v>
      </c>
      <c r="AF171" s="48" t="s">
        <v>0</v>
      </c>
      <c r="AG171" s="13">
        <f t="shared" si="24"/>
        <v>0</v>
      </c>
      <c r="AH171" s="13">
        <f t="shared" si="25"/>
        <v>0</v>
      </c>
      <c r="AI171" s="13">
        <f t="shared" si="26"/>
        <v>0</v>
      </c>
      <c r="AJ171" s="13">
        <v>0</v>
      </c>
      <c r="AK171" s="13">
        <v>0</v>
      </c>
      <c r="AL171" s="38" t="str">
        <f t="shared" si="27"/>
        <v>-</v>
      </c>
    </row>
    <row r="172" spans="1:38">
      <c r="A172" s="11" t="s">
        <v>241</v>
      </c>
      <c r="B172" s="11" t="s">
        <v>242</v>
      </c>
      <c r="C172" s="11" t="s">
        <v>63</v>
      </c>
      <c r="D172" s="11" t="s">
        <v>64</v>
      </c>
      <c r="E172" s="11" t="s">
        <v>135</v>
      </c>
      <c r="F172" s="11" t="s">
        <v>136</v>
      </c>
      <c r="G172" s="11" t="s">
        <v>10</v>
      </c>
      <c r="H172" s="11" t="s">
        <v>137</v>
      </c>
      <c r="K172" s="12" t="s">
        <v>120</v>
      </c>
      <c r="L172" s="12" t="s">
        <v>139</v>
      </c>
      <c r="M172" s="12" t="s">
        <v>140</v>
      </c>
      <c r="N172" s="13" t="s">
        <v>141</v>
      </c>
      <c r="S172" s="74" t="s">
        <v>472</v>
      </c>
      <c r="W172" s="74" t="str">
        <f t="shared" si="22"/>
        <v>BOSD</v>
      </c>
      <c r="X172" t="str">
        <f t="shared" si="23"/>
        <v>天津电信</v>
      </c>
      <c r="AE172" s="48" t="s">
        <v>441</v>
      </c>
      <c r="AF172" s="48" t="s">
        <v>0</v>
      </c>
      <c r="AG172" s="13">
        <f t="shared" si="24"/>
        <v>0</v>
      </c>
      <c r="AH172" s="13">
        <f t="shared" si="25"/>
        <v>0</v>
      </c>
      <c r="AI172" s="13">
        <f t="shared" si="26"/>
        <v>0</v>
      </c>
      <c r="AJ172" s="13">
        <v>0</v>
      </c>
      <c r="AK172" s="13">
        <v>0</v>
      </c>
      <c r="AL172" s="38" t="str">
        <f t="shared" si="27"/>
        <v>-</v>
      </c>
    </row>
    <row r="173" spans="1:38">
      <c r="A173" s="11" t="s">
        <v>127</v>
      </c>
      <c r="B173" s="11" t="s">
        <v>128</v>
      </c>
      <c r="C173" s="11" t="s">
        <v>63</v>
      </c>
      <c r="D173" s="11" t="s">
        <v>64</v>
      </c>
      <c r="E173" s="11" t="s">
        <v>149</v>
      </c>
      <c r="F173" s="11" t="s">
        <v>150</v>
      </c>
      <c r="G173" s="11" t="s">
        <v>11</v>
      </c>
      <c r="H173" s="11" t="s">
        <v>151</v>
      </c>
      <c r="K173" s="12" t="s">
        <v>120</v>
      </c>
      <c r="L173" s="12" t="s">
        <v>139</v>
      </c>
      <c r="M173" s="12" t="s">
        <v>140</v>
      </c>
      <c r="N173" s="13" t="s">
        <v>141</v>
      </c>
      <c r="S173" s="74" t="s">
        <v>472</v>
      </c>
      <c r="W173" s="74" t="str">
        <f t="shared" si="22"/>
        <v>BOSD</v>
      </c>
      <c r="X173" t="str">
        <f t="shared" si="23"/>
        <v>新疆联通</v>
      </c>
      <c r="AE173" s="48" t="s">
        <v>441</v>
      </c>
      <c r="AF173" s="48" t="s">
        <v>4</v>
      </c>
      <c r="AG173" s="13">
        <f t="shared" si="24"/>
        <v>0</v>
      </c>
      <c r="AH173" s="13">
        <f t="shared" si="25"/>
        <v>0</v>
      </c>
      <c r="AI173" s="13">
        <f t="shared" si="26"/>
        <v>0</v>
      </c>
      <c r="AJ173" s="13">
        <v>0</v>
      </c>
      <c r="AK173" s="13">
        <v>0</v>
      </c>
      <c r="AL173" s="38" t="str">
        <f t="shared" si="27"/>
        <v>-</v>
      </c>
    </row>
    <row r="174" spans="1:38">
      <c r="A174" s="11" t="s">
        <v>243</v>
      </c>
      <c r="B174" s="11" t="s">
        <v>244</v>
      </c>
      <c r="C174" s="11" t="s">
        <v>245</v>
      </c>
      <c r="D174" s="11" t="s">
        <v>246</v>
      </c>
      <c r="E174" s="11" t="s">
        <v>160</v>
      </c>
      <c r="F174" s="11" t="s">
        <v>161</v>
      </c>
      <c r="G174" s="11" t="s">
        <v>11</v>
      </c>
      <c r="H174" s="11" t="s">
        <v>98</v>
      </c>
      <c r="K174" s="12" t="s">
        <v>120</v>
      </c>
      <c r="L174" s="12" t="s">
        <v>139</v>
      </c>
      <c r="M174" s="12" t="s">
        <v>140</v>
      </c>
      <c r="N174" s="13" t="s">
        <v>141</v>
      </c>
      <c r="S174" s="74" t="s">
        <v>472</v>
      </c>
      <c r="W174" s="74" t="str">
        <f t="shared" si="22"/>
        <v>BOSD</v>
      </c>
      <c r="X174" t="str">
        <f t="shared" si="23"/>
        <v>虚拟运营商爱施德</v>
      </c>
      <c r="AE174" s="48" t="s">
        <v>445</v>
      </c>
      <c r="AF174" s="48" t="s">
        <v>5</v>
      </c>
      <c r="AG174" s="13">
        <f t="shared" si="24"/>
        <v>0</v>
      </c>
      <c r="AH174" s="13">
        <f t="shared" si="25"/>
        <v>0</v>
      </c>
      <c r="AI174" s="13">
        <f t="shared" si="26"/>
        <v>0</v>
      </c>
      <c r="AJ174" s="13">
        <v>0</v>
      </c>
      <c r="AK174" s="13">
        <v>0</v>
      </c>
      <c r="AL174" s="38" t="str">
        <f t="shared" si="27"/>
        <v>-</v>
      </c>
    </row>
    <row r="175" spans="1:38">
      <c r="A175" s="11" t="s">
        <v>243</v>
      </c>
      <c r="B175" s="11" t="s">
        <v>244</v>
      </c>
      <c r="C175" s="11" t="s">
        <v>245</v>
      </c>
      <c r="D175" s="11" t="s">
        <v>246</v>
      </c>
      <c r="E175" s="11" t="s">
        <v>162</v>
      </c>
      <c r="F175" s="11" t="s">
        <v>163</v>
      </c>
      <c r="G175" s="11" t="s">
        <v>164</v>
      </c>
      <c r="H175" s="11" t="s">
        <v>137</v>
      </c>
      <c r="K175" s="12" t="s">
        <v>120</v>
      </c>
      <c r="L175" s="12" t="s">
        <v>139</v>
      </c>
      <c r="M175" s="12" t="s">
        <v>140</v>
      </c>
      <c r="N175" s="13" t="s">
        <v>141</v>
      </c>
      <c r="S175" s="74" t="s">
        <v>472</v>
      </c>
      <c r="W175" s="74" t="str">
        <f t="shared" si="22"/>
        <v>BOSD</v>
      </c>
      <c r="X175" t="str">
        <f t="shared" si="23"/>
        <v>虚拟运营商爱施德</v>
      </c>
      <c r="AE175" s="48" t="s">
        <v>445</v>
      </c>
      <c r="AF175" s="48" t="s">
        <v>0</v>
      </c>
      <c r="AG175" s="13">
        <f t="shared" si="24"/>
        <v>0</v>
      </c>
      <c r="AH175" s="13">
        <f t="shared" si="25"/>
        <v>0</v>
      </c>
      <c r="AI175" s="13">
        <f t="shared" si="26"/>
        <v>0</v>
      </c>
      <c r="AJ175" s="13">
        <v>0</v>
      </c>
      <c r="AK175" s="13">
        <v>0</v>
      </c>
      <c r="AL175" s="38" t="str">
        <f t="shared" si="27"/>
        <v>-</v>
      </c>
    </row>
    <row r="176" spans="1:38">
      <c r="A176" s="11" t="s">
        <v>243</v>
      </c>
      <c r="B176" s="11" t="s">
        <v>244</v>
      </c>
      <c r="C176" s="11" t="s">
        <v>245</v>
      </c>
      <c r="D176" s="11" t="s">
        <v>246</v>
      </c>
      <c r="E176" s="11" t="s">
        <v>202</v>
      </c>
      <c r="F176" s="11" t="s">
        <v>203</v>
      </c>
      <c r="G176" s="11" t="s">
        <v>15</v>
      </c>
      <c r="H176" s="11" t="s">
        <v>98</v>
      </c>
      <c r="K176" s="12" t="s">
        <v>120</v>
      </c>
      <c r="L176" s="12" t="s">
        <v>139</v>
      </c>
      <c r="M176" s="12" t="s">
        <v>140</v>
      </c>
      <c r="N176" s="13" t="s">
        <v>141</v>
      </c>
      <c r="S176" s="74" t="s">
        <v>472</v>
      </c>
      <c r="W176" s="74" t="str">
        <f t="shared" si="22"/>
        <v>BOSD</v>
      </c>
      <c r="X176" t="str">
        <f t="shared" si="23"/>
        <v>虚拟运营商爱施德</v>
      </c>
      <c r="AE176" s="48" t="s">
        <v>422</v>
      </c>
      <c r="AF176" s="48" t="s">
        <v>4</v>
      </c>
      <c r="AG176" s="13">
        <f t="shared" si="24"/>
        <v>0</v>
      </c>
      <c r="AH176" s="13">
        <f t="shared" si="25"/>
        <v>0</v>
      </c>
      <c r="AI176" s="13">
        <f t="shared" si="26"/>
        <v>0</v>
      </c>
      <c r="AJ176" s="13">
        <v>0</v>
      </c>
      <c r="AK176" s="13">
        <v>0</v>
      </c>
      <c r="AL176" s="38" t="str">
        <f t="shared" si="27"/>
        <v>-</v>
      </c>
    </row>
    <row r="177" spans="1:38">
      <c r="A177" s="11" t="s">
        <v>243</v>
      </c>
      <c r="B177" s="11" t="s">
        <v>244</v>
      </c>
      <c r="C177" s="11" t="s">
        <v>245</v>
      </c>
      <c r="D177" s="11" t="s">
        <v>246</v>
      </c>
      <c r="E177" s="11" t="s">
        <v>158</v>
      </c>
      <c r="F177" s="11" t="s">
        <v>150</v>
      </c>
      <c r="G177" s="11" t="s">
        <v>11</v>
      </c>
      <c r="H177" s="11" t="s">
        <v>159</v>
      </c>
      <c r="K177" s="12" t="s">
        <v>120</v>
      </c>
      <c r="L177" s="12" t="s">
        <v>139</v>
      </c>
      <c r="M177" s="12" t="s">
        <v>140</v>
      </c>
      <c r="N177" s="13" t="s">
        <v>141</v>
      </c>
      <c r="S177" s="74" t="s">
        <v>472</v>
      </c>
      <c r="W177" s="74" t="str">
        <f t="shared" si="22"/>
        <v>BOSD</v>
      </c>
      <c r="X177" t="str">
        <f t="shared" si="23"/>
        <v>虚拟运营商爱施德</v>
      </c>
      <c r="AE177" s="48" t="s">
        <v>422</v>
      </c>
      <c r="AF177" s="48" t="s">
        <v>0</v>
      </c>
      <c r="AG177" s="13">
        <f t="shared" si="24"/>
        <v>0</v>
      </c>
      <c r="AH177" s="13">
        <f t="shared" si="25"/>
        <v>0</v>
      </c>
      <c r="AI177" s="13">
        <f t="shared" si="26"/>
        <v>0</v>
      </c>
      <c r="AJ177" s="13">
        <v>0</v>
      </c>
      <c r="AK177" s="13">
        <v>0</v>
      </c>
      <c r="AL177" s="38" t="str">
        <f t="shared" si="27"/>
        <v>-</v>
      </c>
    </row>
    <row r="178" spans="1:38">
      <c r="A178" s="11" t="s">
        <v>243</v>
      </c>
      <c r="B178" s="11" t="s">
        <v>244</v>
      </c>
      <c r="C178" s="11" t="s">
        <v>245</v>
      </c>
      <c r="D178" s="11" t="s">
        <v>246</v>
      </c>
      <c r="E178" s="11" t="s">
        <v>170</v>
      </c>
      <c r="F178" s="11" t="s">
        <v>171</v>
      </c>
      <c r="G178" s="11" t="s">
        <v>15</v>
      </c>
      <c r="H178" s="11" t="s">
        <v>137</v>
      </c>
      <c r="K178" s="12" t="s">
        <v>120</v>
      </c>
      <c r="L178" s="12" t="s">
        <v>139</v>
      </c>
      <c r="M178" s="12" t="s">
        <v>140</v>
      </c>
      <c r="N178" s="13" t="s">
        <v>141</v>
      </c>
      <c r="S178" s="74" t="s">
        <v>472</v>
      </c>
      <c r="W178" s="74" t="str">
        <f t="shared" si="22"/>
        <v>BOSD</v>
      </c>
      <c r="X178" t="str">
        <f t="shared" si="23"/>
        <v>虚拟运营商爱施德</v>
      </c>
      <c r="AE178" s="48" t="s">
        <v>421</v>
      </c>
      <c r="AF178" s="48" t="s">
        <v>265</v>
      </c>
      <c r="AG178" s="13">
        <f t="shared" si="24"/>
        <v>0</v>
      </c>
      <c r="AH178" s="13">
        <f t="shared" si="25"/>
        <v>0</v>
      </c>
      <c r="AI178" s="13">
        <f t="shared" si="26"/>
        <v>0</v>
      </c>
      <c r="AJ178" s="13">
        <v>0</v>
      </c>
      <c r="AK178" s="13">
        <v>0</v>
      </c>
      <c r="AL178" s="38" t="str">
        <f t="shared" si="27"/>
        <v>-</v>
      </c>
    </row>
    <row r="179" spans="1:38">
      <c r="A179" s="11" t="s">
        <v>243</v>
      </c>
      <c r="B179" s="11" t="s">
        <v>244</v>
      </c>
      <c r="C179" s="11" t="s">
        <v>245</v>
      </c>
      <c r="D179" s="11" t="s">
        <v>246</v>
      </c>
      <c r="E179" s="11" t="s">
        <v>167</v>
      </c>
      <c r="F179" s="11" t="s">
        <v>168</v>
      </c>
      <c r="G179" s="11" t="s">
        <v>164</v>
      </c>
      <c r="H179" s="11" t="s">
        <v>41</v>
      </c>
      <c r="K179" s="12" t="s">
        <v>120</v>
      </c>
      <c r="L179" s="12" t="s">
        <v>139</v>
      </c>
      <c r="M179" s="12" t="s">
        <v>140</v>
      </c>
      <c r="N179" s="13" t="s">
        <v>141</v>
      </c>
      <c r="S179" s="74" t="s">
        <v>472</v>
      </c>
      <c r="W179" s="74" t="str">
        <f t="shared" si="22"/>
        <v>BOSD</v>
      </c>
      <c r="X179" t="str">
        <f t="shared" si="23"/>
        <v>虚拟运营商爱施德</v>
      </c>
      <c r="AE179" s="48" t="s">
        <v>421</v>
      </c>
      <c r="AF179" s="48" t="s">
        <v>494</v>
      </c>
      <c r="AG179" s="13">
        <f t="shared" si="24"/>
        <v>0</v>
      </c>
      <c r="AH179" s="13">
        <f t="shared" si="25"/>
        <v>0</v>
      </c>
      <c r="AI179" s="13">
        <f t="shared" si="26"/>
        <v>0</v>
      </c>
      <c r="AJ179" s="13">
        <v>0</v>
      </c>
      <c r="AK179" s="13">
        <v>0</v>
      </c>
      <c r="AL179" s="38" t="str">
        <f t="shared" si="27"/>
        <v>-</v>
      </c>
    </row>
    <row r="180" spans="1:38">
      <c r="A180" s="11" t="s">
        <v>243</v>
      </c>
      <c r="B180" s="11" t="s">
        <v>244</v>
      </c>
      <c r="C180" s="11" t="s">
        <v>245</v>
      </c>
      <c r="D180" s="11" t="s">
        <v>246</v>
      </c>
      <c r="E180" s="11" t="s">
        <v>146</v>
      </c>
      <c r="F180" s="11" t="s">
        <v>147</v>
      </c>
      <c r="G180" s="11" t="s">
        <v>15</v>
      </c>
      <c r="H180" s="11" t="s">
        <v>148</v>
      </c>
      <c r="K180" s="12" t="s">
        <v>120</v>
      </c>
      <c r="L180" s="12" t="s">
        <v>139</v>
      </c>
      <c r="M180" s="12" t="s">
        <v>140</v>
      </c>
      <c r="N180" s="13" t="s">
        <v>141</v>
      </c>
      <c r="S180" s="74" t="s">
        <v>472</v>
      </c>
      <c r="W180" s="74" t="str">
        <f t="shared" si="22"/>
        <v>BOSD</v>
      </c>
      <c r="X180" t="str">
        <f t="shared" si="23"/>
        <v>虚拟运营商爱施德</v>
      </c>
      <c r="AE180" s="48" t="s">
        <v>421</v>
      </c>
      <c r="AF180" s="48" t="s">
        <v>0</v>
      </c>
      <c r="AG180" s="13">
        <f t="shared" si="24"/>
        <v>0</v>
      </c>
      <c r="AH180" s="13">
        <f t="shared" si="25"/>
        <v>0</v>
      </c>
      <c r="AI180" s="13">
        <f t="shared" si="26"/>
        <v>0</v>
      </c>
      <c r="AJ180" s="13">
        <v>0</v>
      </c>
      <c r="AK180" s="13">
        <v>0</v>
      </c>
      <c r="AL180" s="38" t="str">
        <f t="shared" si="27"/>
        <v>-</v>
      </c>
    </row>
    <row r="181" spans="1:38">
      <c r="A181" s="11" t="s">
        <v>243</v>
      </c>
      <c r="B181" s="11" t="s">
        <v>244</v>
      </c>
      <c r="C181" s="11" t="s">
        <v>245</v>
      </c>
      <c r="D181" s="11" t="s">
        <v>246</v>
      </c>
      <c r="E181" s="11" t="s">
        <v>204</v>
      </c>
      <c r="F181" s="11" t="s">
        <v>205</v>
      </c>
      <c r="G181" s="11" t="s">
        <v>15</v>
      </c>
      <c r="H181" s="11" t="s">
        <v>98</v>
      </c>
      <c r="K181" s="12" t="s">
        <v>120</v>
      </c>
      <c r="L181" s="12" t="s">
        <v>139</v>
      </c>
      <c r="M181" s="12" t="s">
        <v>140</v>
      </c>
      <c r="N181" s="13" t="s">
        <v>141</v>
      </c>
      <c r="S181" s="74" t="s">
        <v>472</v>
      </c>
      <c r="W181" s="74" t="str">
        <f t="shared" si="22"/>
        <v>BOSD</v>
      </c>
      <c r="X181" t="str">
        <f t="shared" si="23"/>
        <v>虚拟运营商爱施德</v>
      </c>
      <c r="AE181" s="48" t="s">
        <v>420</v>
      </c>
      <c r="AF181" s="48" t="s">
        <v>494</v>
      </c>
      <c r="AG181" s="13">
        <f t="shared" si="24"/>
        <v>0</v>
      </c>
      <c r="AH181" s="13">
        <f t="shared" si="25"/>
        <v>0</v>
      </c>
      <c r="AI181" s="13">
        <f t="shared" si="26"/>
        <v>0</v>
      </c>
      <c r="AJ181" s="13">
        <v>3</v>
      </c>
      <c r="AK181" s="13">
        <v>3</v>
      </c>
      <c r="AL181" s="38">
        <f t="shared" si="27"/>
        <v>0</v>
      </c>
    </row>
    <row r="182" spans="1:38">
      <c r="A182" s="11" t="s">
        <v>247</v>
      </c>
      <c r="B182" s="11" t="s">
        <v>248</v>
      </c>
      <c r="C182" s="11" t="s">
        <v>245</v>
      </c>
      <c r="D182" s="11" t="s">
        <v>246</v>
      </c>
      <c r="E182" s="11" t="s">
        <v>160</v>
      </c>
      <c r="F182" s="11" t="s">
        <v>161</v>
      </c>
      <c r="G182" s="11" t="s">
        <v>11</v>
      </c>
      <c r="H182" s="11" t="s">
        <v>98</v>
      </c>
      <c r="K182" s="12" t="s">
        <v>120</v>
      </c>
      <c r="L182" s="12" t="s">
        <v>139</v>
      </c>
      <c r="M182" s="12" t="s">
        <v>140</v>
      </c>
      <c r="N182" s="13" t="s">
        <v>141</v>
      </c>
      <c r="S182" s="74" t="s">
        <v>472</v>
      </c>
      <c r="W182" s="74" t="str">
        <f t="shared" si="22"/>
        <v>BOSD</v>
      </c>
      <c r="X182" t="str">
        <f t="shared" si="23"/>
        <v>虚拟运营商天音</v>
      </c>
      <c r="AE182" s="48" t="s">
        <v>420</v>
      </c>
      <c r="AF182" s="48" t="s">
        <v>6</v>
      </c>
      <c r="AG182" s="13">
        <f t="shared" si="24"/>
        <v>0</v>
      </c>
      <c r="AH182" s="13">
        <f t="shared" si="25"/>
        <v>0</v>
      </c>
      <c r="AI182" s="13">
        <f t="shared" si="26"/>
        <v>0</v>
      </c>
      <c r="AJ182" s="13">
        <v>1</v>
      </c>
      <c r="AK182" s="13">
        <v>1</v>
      </c>
      <c r="AL182" s="38">
        <f t="shared" si="27"/>
        <v>0</v>
      </c>
    </row>
    <row r="183" spans="1:38">
      <c r="A183" s="11" t="s">
        <v>247</v>
      </c>
      <c r="B183" s="11" t="s">
        <v>248</v>
      </c>
      <c r="C183" s="11" t="s">
        <v>245</v>
      </c>
      <c r="D183" s="11" t="s">
        <v>246</v>
      </c>
      <c r="E183" s="11" t="s">
        <v>162</v>
      </c>
      <c r="F183" s="11" t="s">
        <v>163</v>
      </c>
      <c r="G183" s="11" t="s">
        <v>164</v>
      </c>
      <c r="H183" s="11" t="s">
        <v>137</v>
      </c>
      <c r="K183" s="12" t="s">
        <v>120</v>
      </c>
      <c r="L183" s="12" t="s">
        <v>139</v>
      </c>
      <c r="M183" s="12" t="s">
        <v>140</v>
      </c>
      <c r="N183" s="13" t="s">
        <v>141</v>
      </c>
      <c r="S183" s="74" t="s">
        <v>472</v>
      </c>
      <c r="W183" s="74" t="str">
        <f t="shared" si="22"/>
        <v>BOSD</v>
      </c>
      <c r="X183" t="str">
        <f t="shared" si="23"/>
        <v>虚拟运营商天音</v>
      </c>
      <c r="AE183" s="48" t="s">
        <v>420</v>
      </c>
      <c r="AF183" s="48" t="s">
        <v>2</v>
      </c>
      <c r="AG183" s="13">
        <f t="shared" si="24"/>
        <v>0</v>
      </c>
      <c r="AH183" s="13">
        <f t="shared" si="25"/>
        <v>0</v>
      </c>
      <c r="AI183" s="13">
        <f t="shared" si="26"/>
        <v>0</v>
      </c>
      <c r="AJ183" s="13">
        <v>3</v>
      </c>
      <c r="AK183" s="13">
        <v>3</v>
      </c>
      <c r="AL183" s="38">
        <f t="shared" si="27"/>
        <v>0</v>
      </c>
    </row>
    <row r="184" spans="1:38">
      <c r="A184" s="11" t="s">
        <v>247</v>
      </c>
      <c r="B184" s="11" t="s">
        <v>248</v>
      </c>
      <c r="C184" s="11" t="s">
        <v>245</v>
      </c>
      <c r="D184" s="11" t="s">
        <v>246</v>
      </c>
      <c r="E184" s="11" t="s">
        <v>202</v>
      </c>
      <c r="F184" s="11" t="s">
        <v>203</v>
      </c>
      <c r="G184" s="11" t="s">
        <v>15</v>
      </c>
      <c r="H184" s="11" t="s">
        <v>98</v>
      </c>
      <c r="K184" s="12" t="s">
        <v>120</v>
      </c>
      <c r="L184" s="12" t="s">
        <v>139</v>
      </c>
      <c r="M184" s="12" t="s">
        <v>140</v>
      </c>
      <c r="N184" s="13" t="s">
        <v>141</v>
      </c>
      <c r="S184" s="74" t="s">
        <v>472</v>
      </c>
      <c r="W184" s="74" t="str">
        <f t="shared" si="22"/>
        <v>BOSD</v>
      </c>
      <c r="X184" t="str">
        <f t="shared" si="23"/>
        <v>虚拟运营商天音</v>
      </c>
      <c r="AE184" s="48" t="s">
        <v>420</v>
      </c>
      <c r="AF184" s="48" t="s">
        <v>449</v>
      </c>
      <c r="AG184" s="13">
        <f t="shared" si="24"/>
        <v>0</v>
      </c>
      <c r="AH184" s="13">
        <f t="shared" si="25"/>
        <v>0</v>
      </c>
      <c r="AI184" s="13">
        <f t="shared" si="26"/>
        <v>0</v>
      </c>
      <c r="AJ184" s="13">
        <v>4</v>
      </c>
      <c r="AK184" s="13">
        <v>3</v>
      </c>
      <c r="AL184" s="38">
        <f t="shared" si="27"/>
        <v>0</v>
      </c>
    </row>
    <row r="185" spans="1:38">
      <c r="A185" s="11" t="s">
        <v>247</v>
      </c>
      <c r="B185" s="11" t="s">
        <v>248</v>
      </c>
      <c r="C185" s="11" t="s">
        <v>245</v>
      </c>
      <c r="D185" s="11" t="s">
        <v>246</v>
      </c>
      <c r="E185" s="11" t="s">
        <v>158</v>
      </c>
      <c r="F185" s="11" t="s">
        <v>150</v>
      </c>
      <c r="G185" s="11" t="s">
        <v>11</v>
      </c>
      <c r="H185" s="11" t="s">
        <v>159</v>
      </c>
      <c r="K185" s="12" t="s">
        <v>120</v>
      </c>
      <c r="L185" s="12" t="s">
        <v>139</v>
      </c>
      <c r="M185" s="12" t="s">
        <v>140</v>
      </c>
      <c r="N185" s="13" t="s">
        <v>141</v>
      </c>
      <c r="S185" s="74" t="s">
        <v>472</v>
      </c>
      <c r="W185" s="74" t="str">
        <f t="shared" si="22"/>
        <v>BOSD</v>
      </c>
      <c r="X185" t="str">
        <f t="shared" si="23"/>
        <v>虚拟运营商天音</v>
      </c>
      <c r="AE185" s="48" t="s">
        <v>420</v>
      </c>
      <c r="AF185" s="48" t="s">
        <v>3</v>
      </c>
      <c r="AG185" s="13">
        <f t="shared" si="24"/>
        <v>0</v>
      </c>
      <c r="AH185" s="13">
        <f t="shared" si="25"/>
        <v>0</v>
      </c>
      <c r="AI185" s="13">
        <f t="shared" si="26"/>
        <v>0</v>
      </c>
      <c r="AJ185" s="13">
        <v>0</v>
      </c>
      <c r="AK185" s="13">
        <v>0</v>
      </c>
      <c r="AL185" s="38" t="str">
        <f t="shared" si="27"/>
        <v>-</v>
      </c>
    </row>
    <row r="186" spans="1:38">
      <c r="A186" s="11" t="s">
        <v>247</v>
      </c>
      <c r="B186" s="11" t="s">
        <v>248</v>
      </c>
      <c r="C186" s="11" t="s">
        <v>245</v>
      </c>
      <c r="D186" s="11" t="s">
        <v>246</v>
      </c>
      <c r="E186" s="11" t="s">
        <v>170</v>
      </c>
      <c r="F186" s="11" t="s">
        <v>171</v>
      </c>
      <c r="G186" s="11" t="s">
        <v>15</v>
      </c>
      <c r="H186" s="11" t="s">
        <v>137</v>
      </c>
      <c r="K186" s="12" t="s">
        <v>120</v>
      </c>
      <c r="L186" s="12" t="s">
        <v>139</v>
      </c>
      <c r="M186" s="12" t="s">
        <v>140</v>
      </c>
      <c r="N186" s="13" t="s">
        <v>141</v>
      </c>
      <c r="S186" s="74" t="s">
        <v>472</v>
      </c>
      <c r="W186" s="74" t="str">
        <f t="shared" si="22"/>
        <v>BOSD</v>
      </c>
      <c r="X186" t="str">
        <f t="shared" si="23"/>
        <v>虚拟运营商天音</v>
      </c>
      <c r="AE186" s="48" t="s">
        <v>420</v>
      </c>
      <c r="AF186" s="48" t="s">
        <v>4</v>
      </c>
      <c r="AG186" s="13">
        <f t="shared" si="24"/>
        <v>0</v>
      </c>
      <c r="AH186" s="13">
        <f t="shared" si="25"/>
        <v>0</v>
      </c>
      <c r="AI186" s="13">
        <f t="shared" si="26"/>
        <v>0</v>
      </c>
      <c r="AJ186" s="13">
        <v>2</v>
      </c>
      <c r="AK186" s="13">
        <v>2</v>
      </c>
      <c r="AL186" s="38">
        <f t="shared" si="27"/>
        <v>0</v>
      </c>
    </row>
    <row r="187" spans="1:38">
      <c r="A187" s="11" t="s">
        <v>247</v>
      </c>
      <c r="B187" s="11" t="s">
        <v>248</v>
      </c>
      <c r="C187" s="11" t="s">
        <v>245</v>
      </c>
      <c r="D187" s="11" t="s">
        <v>246</v>
      </c>
      <c r="E187" s="11" t="s">
        <v>167</v>
      </c>
      <c r="F187" s="11" t="s">
        <v>168</v>
      </c>
      <c r="G187" s="11" t="s">
        <v>164</v>
      </c>
      <c r="H187" s="11" t="s">
        <v>41</v>
      </c>
      <c r="K187" s="12" t="s">
        <v>120</v>
      </c>
      <c r="L187" s="12" t="s">
        <v>139</v>
      </c>
      <c r="M187" s="12" t="s">
        <v>140</v>
      </c>
      <c r="N187" s="13" t="s">
        <v>141</v>
      </c>
      <c r="S187" s="74" t="s">
        <v>472</v>
      </c>
      <c r="W187" s="74" t="str">
        <f t="shared" si="22"/>
        <v>BOSD</v>
      </c>
      <c r="X187" t="str">
        <f t="shared" si="23"/>
        <v>虚拟运营商天音</v>
      </c>
      <c r="AE187" s="48" t="s">
        <v>420</v>
      </c>
      <c r="AF187" s="48" t="s">
        <v>0</v>
      </c>
      <c r="AG187" s="13">
        <f t="shared" si="24"/>
        <v>0</v>
      </c>
      <c r="AH187" s="13">
        <f t="shared" si="25"/>
        <v>0</v>
      </c>
      <c r="AI187" s="13">
        <f t="shared" si="26"/>
        <v>0</v>
      </c>
      <c r="AJ187" s="13">
        <v>0</v>
      </c>
      <c r="AK187" s="13">
        <v>0</v>
      </c>
      <c r="AL187" s="38" t="str">
        <f t="shared" si="27"/>
        <v>-</v>
      </c>
    </row>
    <row r="188" spans="1:38">
      <c r="A188" s="11" t="s">
        <v>247</v>
      </c>
      <c r="B188" s="11" t="s">
        <v>248</v>
      </c>
      <c r="C188" s="11" t="s">
        <v>245</v>
      </c>
      <c r="D188" s="11" t="s">
        <v>246</v>
      </c>
      <c r="E188" s="11" t="s">
        <v>146</v>
      </c>
      <c r="F188" s="11" t="s">
        <v>147</v>
      </c>
      <c r="G188" s="11" t="s">
        <v>15</v>
      </c>
      <c r="H188" s="11" t="s">
        <v>148</v>
      </c>
      <c r="K188" s="12" t="s">
        <v>120</v>
      </c>
      <c r="L188" s="12" t="s">
        <v>139</v>
      </c>
      <c r="M188" s="12" t="s">
        <v>140</v>
      </c>
      <c r="N188" s="13" t="s">
        <v>141</v>
      </c>
      <c r="S188" s="74" t="s">
        <v>472</v>
      </c>
      <c r="W188" s="74" t="str">
        <f t="shared" si="22"/>
        <v>BOSD</v>
      </c>
      <c r="X188" t="str">
        <f t="shared" si="23"/>
        <v>虚拟运营商天音</v>
      </c>
      <c r="AE188" s="48" t="s">
        <v>420</v>
      </c>
      <c r="AF188" s="48" t="s">
        <v>1</v>
      </c>
      <c r="AG188" s="13">
        <f t="shared" si="24"/>
        <v>0</v>
      </c>
      <c r="AH188" s="13">
        <f t="shared" si="25"/>
        <v>0</v>
      </c>
      <c r="AI188" s="13">
        <f t="shared" si="26"/>
        <v>0</v>
      </c>
      <c r="AJ188" s="13">
        <v>11</v>
      </c>
      <c r="AK188" s="13">
        <v>7</v>
      </c>
      <c r="AL188" s="38">
        <f t="shared" si="27"/>
        <v>0</v>
      </c>
    </row>
    <row r="189" spans="1:38">
      <c r="A189" s="11" t="s">
        <v>247</v>
      </c>
      <c r="B189" s="11" t="s">
        <v>248</v>
      </c>
      <c r="C189" s="11" t="s">
        <v>245</v>
      </c>
      <c r="D189" s="11" t="s">
        <v>246</v>
      </c>
      <c r="E189" s="11" t="s">
        <v>204</v>
      </c>
      <c r="F189" s="11" t="s">
        <v>205</v>
      </c>
      <c r="G189" s="11" t="s">
        <v>15</v>
      </c>
      <c r="H189" s="11" t="s">
        <v>98</v>
      </c>
      <c r="K189" s="12" t="s">
        <v>120</v>
      </c>
      <c r="L189" s="12" t="s">
        <v>139</v>
      </c>
      <c r="M189" s="12" t="s">
        <v>140</v>
      </c>
      <c r="N189" s="13" t="s">
        <v>141</v>
      </c>
      <c r="S189" s="74" t="s">
        <v>472</v>
      </c>
      <c r="W189" s="74" t="str">
        <f t="shared" si="22"/>
        <v>BOSD</v>
      </c>
      <c r="X189" t="str">
        <f t="shared" si="23"/>
        <v>虚拟运营商天音</v>
      </c>
      <c r="AE189" s="48" t="s">
        <v>235</v>
      </c>
      <c r="AF189" s="48" t="s">
        <v>4</v>
      </c>
      <c r="AG189" s="13">
        <f t="shared" si="24"/>
        <v>0</v>
      </c>
      <c r="AH189" s="13">
        <f t="shared" si="25"/>
        <v>0</v>
      </c>
      <c r="AI189" s="13">
        <f t="shared" si="26"/>
        <v>0</v>
      </c>
      <c r="AJ189" s="13">
        <v>0</v>
      </c>
      <c r="AK189" s="13">
        <v>0</v>
      </c>
      <c r="AL189" s="38" t="str">
        <f t="shared" si="27"/>
        <v>-</v>
      </c>
    </row>
    <row r="190" spans="1:38">
      <c r="A190" s="11" t="s">
        <v>249</v>
      </c>
      <c r="B190" s="11" t="s">
        <v>250</v>
      </c>
      <c r="C190" s="11" t="s">
        <v>63</v>
      </c>
      <c r="D190" s="11" t="s">
        <v>157</v>
      </c>
      <c r="E190" s="11" t="s">
        <v>218</v>
      </c>
      <c r="F190" s="11" t="s">
        <v>163</v>
      </c>
      <c r="G190" s="11" t="s">
        <v>164</v>
      </c>
      <c r="H190" s="11" t="s">
        <v>219</v>
      </c>
      <c r="K190" s="12" t="s">
        <v>120</v>
      </c>
      <c r="L190" s="12" t="s">
        <v>139</v>
      </c>
      <c r="M190" s="12" t="s">
        <v>140</v>
      </c>
      <c r="N190" s="13" t="s">
        <v>141</v>
      </c>
      <c r="S190" s="74" t="s">
        <v>472</v>
      </c>
      <c r="W190" s="74" t="str">
        <f t="shared" si="22"/>
        <v>BOSD</v>
      </c>
      <c r="X190" t="str">
        <f t="shared" si="23"/>
        <v>云南移动</v>
      </c>
      <c r="AE190" s="48" t="s">
        <v>235</v>
      </c>
      <c r="AF190" s="48" t="s">
        <v>0</v>
      </c>
      <c r="AG190" s="13">
        <f t="shared" si="24"/>
        <v>0</v>
      </c>
      <c r="AH190" s="13">
        <f t="shared" si="25"/>
        <v>0</v>
      </c>
      <c r="AI190" s="13">
        <f t="shared" si="26"/>
        <v>0</v>
      </c>
      <c r="AJ190" s="13">
        <v>0</v>
      </c>
      <c r="AK190" s="13">
        <v>0</v>
      </c>
      <c r="AL190" s="38" t="str">
        <f t="shared" si="27"/>
        <v>-</v>
      </c>
    </row>
    <row r="191" spans="1:38">
      <c r="A191" s="11" t="s">
        <v>249</v>
      </c>
      <c r="B191" s="11" t="s">
        <v>250</v>
      </c>
      <c r="C191" s="11" t="s">
        <v>63</v>
      </c>
      <c r="D191" s="11" t="s">
        <v>157</v>
      </c>
      <c r="E191" s="11" t="s">
        <v>162</v>
      </c>
      <c r="F191" s="11" t="s">
        <v>163</v>
      </c>
      <c r="G191" s="11" t="s">
        <v>164</v>
      </c>
      <c r="H191" s="11" t="s">
        <v>137</v>
      </c>
      <c r="K191" s="12" t="s">
        <v>120</v>
      </c>
      <c r="L191" s="12" t="s">
        <v>139</v>
      </c>
      <c r="M191" s="12" t="s">
        <v>140</v>
      </c>
      <c r="N191" s="13" t="s">
        <v>141</v>
      </c>
      <c r="S191" s="74" t="s">
        <v>472</v>
      </c>
      <c r="W191" s="74" t="str">
        <f t="shared" si="22"/>
        <v>BOSD</v>
      </c>
      <c r="X191" t="str">
        <f t="shared" si="23"/>
        <v>云南移动</v>
      </c>
      <c r="AE191" s="48" t="s">
        <v>235</v>
      </c>
      <c r="AF191" s="48" t="s">
        <v>265</v>
      </c>
      <c r="AG191" s="13">
        <f t="shared" si="24"/>
        <v>41</v>
      </c>
      <c r="AH191" s="13">
        <f t="shared" si="25"/>
        <v>51</v>
      </c>
      <c r="AI191" s="13">
        <f t="shared" si="26"/>
        <v>15</v>
      </c>
      <c r="AJ191" s="13">
        <v>1</v>
      </c>
      <c r="AK191" s="13">
        <v>1</v>
      </c>
      <c r="AL191" s="38">
        <f t="shared" si="27"/>
        <v>5</v>
      </c>
    </row>
    <row r="192" spans="1:38">
      <c r="A192" s="11" t="s">
        <v>249</v>
      </c>
      <c r="B192" s="11" t="s">
        <v>250</v>
      </c>
      <c r="C192" s="11" t="s">
        <v>165</v>
      </c>
      <c r="D192" s="11" t="s">
        <v>166</v>
      </c>
      <c r="E192" s="11" t="s">
        <v>167</v>
      </c>
      <c r="F192" s="11" t="s">
        <v>168</v>
      </c>
      <c r="G192" s="11" t="s">
        <v>164</v>
      </c>
      <c r="H192" s="11" t="s">
        <v>41</v>
      </c>
      <c r="K192" s="12" t="s">
        <v>120</v>
      </c>
      <c r="L192" s="12" t="s">
        <v>139</v>
      </c>
      <c r="M192" s="12" t="s">
        <v>140</v>
      </c>
      <c r="N192" s="13" t="s">
        <v>141</v>
      </c>
      <c r="S192" s="74" t="s">
        <v>472</v>
      </c>
      <c r="W192" s="74" t="str">
        <f t="shared" si="22"/>
        <v>BOSD</v>
      </c>
      <c r="X192" t="str">
        <f t="shared" si="23"/>
        <v>云南移动</v>
      </c>
      <c r="AE192" s="48" t="s">
        <v>235</v>
      </c>
      <c r="AF192" s="48" t="s">
        <v>5</v>
      </c>
      <c r="AG192" s="13">
        <f t="shared" si="24"/>
        <v>0</v>
      </c>
      <c r="AH192" s="13">
        <f t="shared" si="25"/>
        <v>0</v>
      </c>
      <c r="AI192" s="13">
        <f t="shared" si="26"/>
        <v>0</v>
      </c>
      <c r="AJ192" s="13">
        <v>0</v>
      </c>
      <c r="AK192" s="13">
        <v>0</v>
      </c>
      <c r="AL192" s="38" t="str">
        <f t="shared" si="27"/>
        <v>-</v>
      </c>
    </row>
    <row r="193" spans="1:38">
      <c r="A193" s="11" t="s">
        <v>251</v>
      </c>
      <c r="B193" s="11" t="s">
        <v>252</v>
      </c>
      <c r="C193" s="11" t="s">
        <v>63</v>
      </c>
      <c r="D193" s="11" t="s">
        <v>64</v>
      </c>
      <c r="E193" s="11" t="s">
        <v>135</v>
      </c>
      <c r="F193" s="11" t="s">
        <v>136</v>
      </c>
      <c r="G193" s="11" t="s">
        <v>10</v>
      </c>
      <c r="H193" s="11" t="s">
        <v>137</v>
      </c>
      <c r="K193" s="12" t="s">
        <v>120</v>
      </c>
      <c r="L193" s="12" t="s">
        <v>139</v>
      </c>
      <c r="M193" s="12" t="s">
        <v>140</v>
      </c>
      <c r="N193" s="13" t="s">
        <v>141</v>
      </c>
      <c r="S193" s="74" t="s">
        <v>472</v>
      </c>
      <c r="W193" s="74" t="str">
        <f t="shared" si="22"/>
        <v>BOSD</v>
      </c>
      <c r="X193" t="str">
        <f t="shared" si="23"/>
        <v>浙江电信</v>
      </c>
      <c r="AE193" s="48" t="s">
        <v>235</v>
      </c>
      <c r="AF193" s="48" t="s">
        <v>449</v>
      </c>
      <c r="AG193" s="13">
        <f t="shared" si="24"/>
        <v>0</v>
      </c>
      <c r="AH193" s="13">
        <f t="shared" si="25"/>
        <v>0</v>
      </c>
      <c r="AI193" s="13">
        <f t="shared" si="26"/>
        <v>0</v>
      </c>
      <c r="AJ193" s="13">
        <v>0</v>
      </c>
      <c r="AK193" s="13">
        <v>0</v>
      </c>
      <c r="AL193" s="38" t="str">
        <f t="shared" si="27"/>
        <v>-</v>
      </c>
    </row>
    <row r="194" spans="1:38">
      <c r="A194" s="11" t="s">
        <v>253</v>
      </c>
      <c r="B194" s="11" t="s">
        <v>254</v>
      </c>
      <c r="C194" s="11" t="s">
        <v>169</v>
      </c>
      <c r="D194" s="11" t="s">
        <v>145</v>
      </c>
      <c r="E194" s="11" t="s">
        <v>255</v>
      </c>
      <c r="F194" s="11" t="s">
        <v>256</v>
      </c>
      <c r="G194" s="11" t="s">
        <v>15</v>
      </c>
      <c r="H194" s="11" t="s">
        <v>41</v>
      </c>
      <c r="K194" s="12" t="s">
        <v>120</v>
      </c>
      <c r="L194" s="12" t="s">
        <v>139</v>
      </c>
      <c r="M194" s="12" t="s">
        <v>140</v>
      </c>
      <c r="N194" s="13" t="s">
        <v>141</v>
      </c>
      <c r="S194" s="74" t="s">
        <v>472</v>
      </c>
      <c r="W194" s="74" t="str">
        <f t="shared" si="22"/>
        <v>BOSD</v>
      </c>
      <c r="X194" t="str">
        <f t="shared" si="23"/>
        <v>浙江移动</v>
      </c>
      <c r="AE194" s="48" t="s">
        <v>235</v>
      </c>
      <c r="AF194" s="48" t="s">
        <v>2</v>
      </c>
      <c r="AG194" s="13">
        <f t="shared" si="24"/>
        <v>0</v>
      </c>
      <c r="AH194" s="13">
        <f t="shared" si="25"/>
        <v>0</v>
      </c>
      <c r="AI194" s="13">
        <f t="shared" si="26"/>
        <v>0</v>
      </c>
      <c r="AJ194" s="13">
        <v>0</v>
      </c>
      <c r="AK194" s="13">
        <v>0</v>
      </c>
      <c r="AL194" s="38" t="str">
        <f t="shared" si="27"/>
        <v>-</v>
      </c>
    </row>
    <row r="195" spans="1:38">
      <c r="A195" s="11" t="s">
        <v>257</v>
      </c>
      <c r="B195" s="11" t="s">
        <v>8</v>
      </c>
      <c r="C195" s="11" t="s">
        <v>195</v>
      </c>
      <c r="D195" s="11" t="s">
        <v>196</v>
      </c>
      <c r="E195" s="11" t="s">
        <v>146</v>
      </c>
      <c r="F195" s="11" t="s">
        <v>147</v>
      </c>
      <c r="G195" s="11" t="s">
        <v>15</v>
      </c>
      <c r="H195" s="11" t="s">
        <v>148</v>
      </c>
      <c r="K195" s="12" t="s">
        <v>120</v>
      </c>
      <c r="L195" s="12" t="s">
        <v>139</v>
      </c>
      <c r="M195" s="12" t="s">
        <v>140</v>
      </c>
      <c r="N195" s="13" t="s">
        <v>141</v>
      </c>
      <c r="S195" s="74" t="s">
        <v>472</v>
      </c>
      <c r="W195" s="74" t="str">
        <f t="shared" ref="W195:W258" si="28">IFERROR(IF(G195="CRM_CUI",G195,(IF(G195="CRM_CMI",G195,MID(G195,1,FIND("_",G195)-1)))),G195)</f>
        <v>BOSD</v>
      </c>
      <c r="X195" t="str">
        <f t="shared" ref="X195:X258" si="29">MID(A195,5,LEN(A195)-4)</f>
        <v>重庆电信</v>
      </c>
      <c r="AE195" s="48" t="s">
        <v>235</v>
      </c>
      <c r="AF195" s="48" t="s">
        <v>494</v>
      </c>
      <c r="AG195" s="13">
        <f t="shared" si="24"/>
        <v>0</v>
      </c>
      <c r="AH195" s="13">
        <f t="shared" si="25"/>
        <v>0</v>
      </c>
      <c r="AI195" s="13">
        <f t="shared" si="26"/>
        <v>0</v>
      </c>
      <c r="AJ195" s="13">
        <v>0</v>
      </c>
      <c r="AK195" s="13">
        <v>0</v>
      </c>
      <c r="AL195" s="38" t="str">
        <f t="shared" si="27"/>
        <v>-</v>
      </c>
    </row>
    <row r="196" spans="1:38">
      <c r="A196" s="11" t="s">
        <v>257</v>
      </c>
      <c r="B196" s="11" t="s">
        <v>8</v>
      </c>
      <c r="C196" s="11" t="s">
        <v>195</v>
      </c>
      <c r="D196" s="11" t="s">
        <v>196</v>
      </c>
      <c r="E196" s="11" t="s">
        <v>170</v>
      </c>
      <c r="F196" s="11" t="s">
        <v>171</v>
      </c>
      <c r="G196" s="11" t="s">
        <v>15</v>
      </c>
      <c r="H196" s="11" t="s">
        <v>137</v>
      </c>
      <c r="K196" s="12" t="s">
        <v>120</v>
      </c>
      <c r="L196" s="12" t="s">
        <v>139</v>
      </c>
      <c r="M196" s="12" t="s">
        <v>140</v>
      </c>
      <c r="N196" s="13" t="s">
        <v>141</v>
      </c>
      <c r="S196" s="74" t="s">
        <v>472</v>
      </c>
      <c r="W196" s="74" t="str">
        <f t="shared" si="28"/>
        <v>BOSD</v>
      </c>
      <c r="X196" t="str">
        <f t="shared" si="29"/>
        <v>重庆电信</v>
      </c>
      <c r="AE196" s="48" t="s">
        <v>235</v>
      </c>
      <c r="AF196" s="48" t="s">
        <v>3</v>
      </c>
      <c r="AG196" s="13">
        <f t="shared" ref="AG196:AG259" si="30">SUMIFS(T:T,X:X,AE196&amp;"*",W:W,AF196)</f>
        <v>0</v>
      </c>
      <c r="AH196" s="13">
        <f t="shared" ref="AH196:AH259" si="31">SUMIFS(U:U,X:X,AE196&amp;"*",W:W,AF196)</f>
        <v>0</v>
      </c>
      <c r="AI196" s="13">
        <f t="shared" ref="AI196:AI259" si="32">SUMIFS(V:V,X:X,AE196&amp;"*",W:W,AF196)</f>
        <v>0</v>
      </c>
      <c r="AJ196" s="13">
        <v>0</v>
      </c>
      <c r="AK196" s="13">
        <v>0</v>
      </c>
      <c r="AL196" s="38" t="str">
        <f t="shared" si="27"/>
        <v>-</v>
      </c>
    </row>
    <row r="197" spans="1:38">
      <c r="A197" s="11" t="s">
        <v>258</v>
      </c>
      <c r="B197" s="11" t="s">
        <v>259</v>
      </c>
      <c r="C197" s="11" t="s">
        <v>63</v>
      </c>
      <c r="D197" s="11" t="s">
        <v>64</v>
      </c>
      <c r="E197" s="11" t="s">
        <v>167</v>
      </c>
      <c r="F197" s="11" t="s">
        <v>168</v>
      </c>
      <c r="G197" s="11" t="s">
        <v>164</v>
      </c>
      <c r="H197" s="11" t="s">
        <v>41</v>
      </c>
      <c r="K197" s="12" t="s">
        <v>120</v>
      </c>
      <c r="L197" s="12" t="s">
        <v>139</v>
      </c>
      <c r="M197" s="12" t="s">
        <v>140</v>
      </c>
      <c r="N197" s="13" t="s">
        <v>141</v>
      </c>
      <c r="S197" s="74" t="s">
        <v>472</v>
      </c>
      <c r="W197" s="74" t="str">
        <f t="shared" si="28"/>
        <v>BOSD</v>
      </c>
      <c r="X197" t="str">
        <f t="shared" si="29"/>
        <v>重庆联通</v>
      </c>
      <c r="AE197" s="48" t="s">
        <v>235</v>
      </c>
      <c r="AF197" s="48" t="s">
        <v>1</v>
      </c>
      <c r="AG197" s="13">
        <f t="shared" si="30"/>
        <v>0</v>
      </c>
      <c r="AH197" s="13">
        <f t="shared" si="31"/>
        <v>0</v>
      </c>
      <c r="AI197" s="13">
        <f t="shared" si="32"/>
        <v>0</v>
      </c>
      <c r="AJ197" s="13">
        <v>0</v>
      </c>
      <c r="AK197" s="13">
        <v>0</v>
      </c>
      <c r="AL197" s="38" t="str">
        <f t="shared" ref="AL197:AL260" si="33">IF(AJ197=0,"-",IF(AI197=0,0,IF(AI197&lt;AK197,0,IF(AH197/AJ197&lt;0.5,0,IF(AG197/AJ197&lt;0.5,0,5)))))</f>
        <v>-</v>
      </c>
    </row>
    <row r="198" spans="1:38">
      <c r="A198" s="11" t="s">
        <v>260</v>
      </c>
      <c r="B198" s="11" t="s">
        <v>261</v>
      </c>
      <c r="C198" s="11" t="s">
        <v>169</v>
      </c>
      <c r="D198" s="11" t="s">
        <v>145</v>
      </c>
      <c r="E198" s="11" t="s">
        <v>146</v>
      </c>
      <c r="F198" s="11" t="s">
        <v>147</v>
      </c>
      <c r="G198" s="11" t="s">
        <v>15</v>
      </c>
      <c r="H198" s="11" t="s">
        <v>148</v>
      </c>
      <c r="K198" s="12" t="s">
        <v>120</v>
      </c>
      <c r="L198" s="12" t="s">
        <v>139</v>
      </c>
      <c r="M198" s="12" t="s">
        <v>140</v>
      </c>
      <c r="N198" s="13" t="s">
        <v>141</v>
      </c>
      <c r="S198" s="74" t="s">
        <v>472</v>
      </c>
      <c r="W198" s="74" t="str">
        <f t="shared" si="28"/>
        <v>BOSD</v>
      </c>
      <c r="X198" t="str">
        <f t="shared" si="29"/>
        <v>重庆移动</v>
      </c>
      <c r="AE198" s="48" t="s">
        <v>326</v>
      </c>
      <c r="AF198" s="48" t="s">
        <v>265</v>
      </c>
      <c r="AG198" s="13">
        <f t="shared" si="30"/>
        <v>0</v>
      </c>
      <c r="AH198" s="13">
        <f t="shared" si="31"/>
        <v>0</v>
      </c>
      <c r="AI198" s="13">
        <f t="shared" si="32"/>
        <v>0</v>
      </c>
      <c r="AJ198" s="13">
        <v>0</v>
      </c>
      <c r="AK198" s="13">
        <v>0</v>
      </c>
      <c r="AL198" s="38" t="str">
        <f t="shared" si="33"/>
        <v>-</v>
      </c>
    </row>
    <row r="199" spans="1:38">
      <c r="A199" s="11" t="s">
        <v>260</v>
      </c>
      <c r="B199" s="11" t="s">
        <v>261</v>
      </c>
      <c r="C199" s="11" t="s">
        <v>169</v>
      </c>
      <c r="D199" s="11" t="s">
        <v>145</v>
      </c>
      <c r="E199" s="11" t="s">
        <v>170</v>
      </c>
      <c r="F199" s="11" t="s">
        <v>171</v>
      </c>
      <c r="G199" s="11" t="s">
        <v>15</v>
      </c>
      <c r="H199" s="11" t="s">
        <v>137</v>
      </c>
      <c r="K199" s="12" t="s">
        <v>120</v>
      </c>
      <c r="L199" s="12" t="s">
        <v>139</v>
      </c>
      <c r="M199" s="12" t="s">
        <v>140</v>
      </c>
      <c r="N199" s="13" t="s">
        <v>141</v>
      </c>
      <c r="S199" s="74" t="s">
        <v>472</v>
      </c>
      <c r="W199" s="74" t="str">
        <f t="shared" si="28"/>
        <v>BOSD</v>
      </c>
      <c r="X199" t="str">
        <f t="shared" si="29"/>
        <v>重庆移动</v>
      </c>
      <c r="AE199" s="48" t="s">
        <v>326</v>
      </c>
      <c r="AF199" s="48" t="s">
        <v>449</v>
      </c>
      <c r="AG199" s="13">
        <f t="shared" si="30"/>
        <v>0</v>
      </c>
      <c r="AH199" s="13">
        <f t="shared" si="31"/>
        <v>0</v>
      </c>
      <c r="AI199" s="13">
        <f t="shared" si="32"/>
        <v>0</v>
      </c>
      <c r="AJ199" s="13">
        <v>0</v>
      </c>
      <c r="AK199" s="13">
        <v>0</v>
      </c>
      <c r="AL199" s="38" t="str">
        <f t="shared" si="33"/>
        <v>-</v>
      </c>
    </row>
    <row r="200" spans="1:38">
      <c r="A200" s="11" t="s">
        <v>260</v>
      </c>
      <c r="B200" s="11" t="s">
        <v>261</v>
      </c>
      <c r="C200" s="11" t="s">
        <v>169</v>
      </c>
      <c r="D200" s="11" t="s">
        <v>145</v>
      </c>
      <c r="E200" s="11" t="s">
        <v>200</v>
      </c>
      <c r="F200" s="11" t="s">
        <v>201</v>
      </c>
      <c r="G200" s="11" t="s">
        <v>15</v>
      </c>
      <c r="H200" s="11" t="s">
        <v>98</v>
      </c>
      <c r="K200" s="12" t="s">
        <v>120</v>
      </c>
      <c r="L200" s="12" t="s">
        <v>139</v>
      </c>
      <c r="M200" s="12" t="s">
        <v>140</v>
      </c>
      <c r="N200" s="13" t="s">
        <v>141</v>
      </c>
      <c r="S200" s="74" t="s">
        <v>472</v>
      </c>
      <c r="W200" s="74" t="str">
        <f t="shared" si="28"/>
        <v>BOSD</v>
      </c>
      <c r="X200" t="str">
        <f t="shared" si="29"/>
        <v>重庆移动</v>
      </c>
      <c r="AE200" s="48" t="s">
        <v>326</v>
      </c>
      <c r="AF200" s="48" t="s">
        <v>2</v>
      </c>
      <c r="AG200" s="13">
        <f t="shared" si="30"/>
        <v>0</v>
      </c>
      <c r="AH200" s="13">
        <f t="shared" si="31"/>
        <v>0</v>
      </c>
      <c r="AI200" s="13">
        <f t="shared" si="32"/>
        <v>0</v>
      </c>
      <c r="AJ200" s="13">
        <v>0</v>
      </c>
      <c r="AK200" s="13">
        <v>0</v>
      </c>
      <c r="AL200" s="38" t="str">
        <f t="shared" si="33"/>
        <v>-</v>
      </c>
    </row>
    <row r="201" spans="1:38">
      <c r="A201" s="11" t="s">
        <v>260</v>
      </c>
      <c r="B201" s="11" t="s">
        <v>261</v>
      </c>
      <c r="C201" s="11" t="s">
        <v>169</v>
      </c>
      <c r="D201" s="11" t="s">
        <v>145</v>
      </c>
      <c r="E201" s="11" t="s">
        <v>184</v>
      </c>
      <c r="F201" s="11" t="s">
        <v>185</v>
      </c>
      <c r="G201" s="11" t="s">
        <v>15</v>
      </c>
      <c r="H201" s="11" t="s">
        <v>137</v>
      </c>
      <c r="K201" s="12" t="s">
        <v>120</v>
      </c>
      <c r="L201" s="12" t="s">
        <v>139</v>
      </c>
      <c r="M201" s="12" t="s">
        <v>140</v>
      </c>
      <c r="N201" s="13" t="s">
        <v>141</v>
      </c>
      <c r="S201" s="74" t="s">
        <v>472</v>
      </c>
      <c r="W201" s="74" t="str">
        <f t="shared" si="28"/>
        <v>BOSD</v>
      </c>
      <c r="X201" t="str">
        <f t="shared" si="29"/>
        <v>重庆移动</v>
      </c>
      <c r="AE201" s="48" t="s">
        <v>326</v>
      </c>
      <c r="AF201" s="48" t="s">
        <v>0</v>
      </c>
      <c r="AG201" s="13">
        <f t="shared" si="30"/>
        <v>0</v>
      </c>
      <c r="AH201" s="13">
        <f t="shared" si="31"/>
        <v>0</v>
      </c>
      <c r="AI201" s="13">
        <f t="shared" si="32"/>
        <v>0</v>
      </c>
      <c r="AJ201" s="13">
        <v>0</v>
      </c>
      <c r="AK201" s="13">
        <v>0</v>
      </c>
      <c r="AL201" s="38" t="str">
        <f t="shared" si="33"/>
        <v>-</v>
      </c>
    </row>
    <row r="202" spans="1:38">
      <c r="A202" s="11" t="s">
        <v>262</v>
      </c>
      <c r="B202" s="11" t="s">
        <v>263</v>
      </c>
      <c r="C202" s="11" t="s">
        <v>63</v>
      </c>
      <c r="D202" s="11" t="s">
        <v>64</v>
      </c>
      <c r="E202" s="11" t="s">
        <v>358</v>
      </c>
      <c r="F202" s="11" t="s">
        <v>264</v>
      </c>
      <c r="G202" s="11" t="s">
        <v>265</v>
      </c>
      <c r="H202" s="11" t="s">
        <v>388</v>
      </c>
      <c r="I202" s="45" t="s">
        <v>48</v>
      </c>
      <c r="J202" s="11" t="s">
        <v>48</v>
      </c>
      <c r="K202" s="12" t="s">
        <v>120</v>
      </c>
      <c r="L202" s="12" t="s">
        <v>389</v>
      </c>
      <c r="M202" s="12" t="s">
        <v>56</v>
      </c>
      <c r="N202" s="30" t="s">
        <v>267</v>
      </c>
      <c r="O202" s="31" t="s">
        <v>268</v>
      </c>
      <c r="P202" s="30" t="s">
        <v>267</v>
      </c>
      <c r="Q202" s="32" t="s">
        <v>268</v>
      </c>
      <c r="R202" t="s">
        <v>269</v>
      </c>
      <c r="S202" s="74" t="s">
        <v>472</v>
      </c>
      <c r="W202" s="74" t="str">
        <f t="shared" si="28"/>
        <v>TRTD</v>
      </c>
      <c r="X202" t="str">
        <f t="shared" si="29"/>
        <v>CMMB广电</v>
      </c>
      <c r="AE202" s="48" t="s">
        <v>14</v>
      </c>
      <c r="AF202" s="48" t="s">
        <v>5</v>
      </c>
      <c r="AG202" s="13">
        <f t="shared" si="30"/>
        <v>0</v>
      </c>
      <c r="AH202" s="13">
        <f t="shared" si="31"/>
        <v>0</v>
      </c>
      <c r="AI202" s="13">
        <f t="shared" si="32"/>
        <v>0</v>
      </c>
      <c r="AJ202" s="13">
        <v>0</v>
      </c>
      <c r="AK202" s="13">
        <v>0</v>
      </c>
      <c r="AL202" s="38" t="str">
        <f t="shared" si="33"/>
        <v>-</v>
      </c>
    </row>
    <row r="203" spans="1:38">
      <c r="A203" s="11" t="s">
        <v>133</v>
      </c>
      <c r="B203" s="11" t="s">
        <v>134</v>
      </c>
      <c r="C203" s="11" t="s">
        <v>63</v>
      </c>
      <c r="D203" s="11" t="s">
        <v>64</v>
      </c>
      <c r="E203" s="11" t="s">
        <v>359</v>
      </c>
      <c r="F203" s="11" t="s">
        <v>266</v>
      </c>
      <c r="G203" s="11" t="s">
        <v>265</v>
      </c>
      <c r="H203" s="11" t="s">
        <v>98</v>
      </c>
      <c r="I203" s="11" t="s">
        <v>48</v>
      </c>
      <c r="J203" s="38" t="s">
        <v>18</v>
      </c>
      <c r="K203" s="12" t="s">
        <v>120</v>
      </c>
      <c r="L203" s="11" t="s">
        <v>390</v>
      </c>
      <c r="M203" s="12"/>
      <c r="N203" s="13" t="s">
        <v>270</v>
      </c>
      <c r="O203" s="13" t="s">
        <v>268</v>
      </c>
      <c r="P203" s="33" t="s">
        <v>268</v>
      </c>
      <c r="Q203" s="32" t="s">
        <v>268</v>
      </c>
      <c r="R203" t="s">
        <v>271</v>
      </c>
      <c r="S203" s="74" t="s">
        <v>472</v>
      </c>
      <c r="W203" s="74" t="str">
        <f t="shared" si="28"/>
        <v>TRTD</v>
      </c>
      <c r="X203" t="str">
        <f t="shared" si="29"/>
        <v>安徽电信</v>
      </c>
      <c r="AE203" s="48" t="s">
        <v>14</v>
      </c>
      <c r="AF203" s="48" t="s">
        <v>449</v>
      </c>
      <c r="AG203" s="13">
        <f t="shared" si="30"/>
        <v>0</v>
      </c>
      <c r="AH203" s="13">
        <f t="shared" si="31"/>
        <v>0</v>
      </c>
      <c r="AI203" s="13">
        <f t="shared" si="32"/>
        <v>0</v>
      </c>
      <c r="AJ203" s="13">
        <v>0</v>
      </c>
      <c r="AK203" s="13">
        <v>0</v>
      </c>
      <c r="AL203" s="38" t="str">
        <f t="shared" si="33"/>
        <v>-</v>
      </c>
    </row>
    <row r="204" spans="1:38">
      <c r="A204" s="11" t="s">
        <v>133</v>
      </c>
      <c r="B204" s="11" t="s">
        <v>134</v>
      </c>
      <c r="C204" s="11" t="s">
        <v>360</v>
      </c>
      <c r="D204" s="11" t="s">
        <v>16</v>
      </c>
      <c r="E204" s="11" t="s">
        <v>361</v>
      </c>
      <c r="F204" s="11" t="s">
        <v>272</v>
      </c>
      <c r="G204" s="11" t="s">
        <v>265</v>
      </c>
      <c r="H204" s="11" t="s">
        <v>391</v>
      </c>
      <c r="I204" s="11" t="s">
        <v>48</v>
      </c>
      <c r="J204" s="46" t="s">
        <v>86</v>
      </c>
      <c r="K204" s="12" t="s">
        <v>120</v>
      </c>
      <c r="L204" s="12" t="s">
        <v>268</v>
      </c>
      <c r="M204" s="12"/>
      <c r="N204" s="34" t="s">
        <v>273</v>
      </c>
      <c r="O204" s="13"/>
      <c r="P204" s="33"/>
      <c r="Q204" s="32" t="s">
        <v>268</v>
      </c>
      <c r="S204" s="74" t="s">
        <v>472</v>
      </c>
      <c r="W204" s="74" t="str">
        <f t="shared" si="28"/>
        <v>TRTD</v>
      </c>
      <c r="X204" t="str">
        <f t="shared" si="29"/>
        <v>安徽电信</v>
      </c>
      <c r="AE204" s="48" t="s">
        <v>14</v>
      </c>
      <c r="AF204" s="48" t="s">
        <v>494</v>
      </c>
      <c r="AG204" s="13">
        <f t="shared" si="30"/>
        <v>0</v>
      </c>
      <c r="AH204" s="13">
        <f t="shared" si="31"/>
        <v>0</v>
      </c>
      <c r="AI204" s="13">
        <f t="shared" si="32"/>
        <v>0</v>
      </c>
      <c r="AJ204" s="13">
        <v>0</v>
      </c>
      <c r="AK204" s="13">
        <v>0</v>
      </c>
      <c r="AL204" s="38" t="str">
        <f t="shared" si="33"/>
        <v>-</v>
      </c>
    </row>
    <row r="205" spans="1:38">
      <c r="A205" s="11" t="s">
        <v>142</v>
      </c>
      <c r="B205" s="11" t="s">
        <v>143</v>
      </c>
      <c r="C205" s="11" t="s">
        <v>63</v>
      </c>
      <c r="D205" s="11" t="s">
        <v>64</v>
      </c>
      <c r="E205" s="11" t="s">
        <v>362</v>
      </c>
      <c r="F205" s="11" t="s">
        <v>150</v>
      </c>
      <c r="G205" s="11" t="s">
        <v>265</v>
      </c>
      <c r="H205" s="11" t="s">
        <v>392</v>
      </c>
      <c r="I205" s="11" t="s">
        <v>48</v>
      </c>
      <c r="J205" s="11" t="s">
        <v>48</v>
      </c>
      <c r="K205" s="12" t="s">
        <v>43</v>
      </c>
      <c r="L205" s="12" t="s">
        <v>393</v>
      </c>
      <c r="M205" s="12" t="s">
        <v>56</v>
      </c>
      <c r="N205" s="34" t="s">
        <v>274</v>
      </c>
      <c r="O205" s="34" t="s">
        <v>275</v>
      </c>
      <c r="P205" s="35" t="s">
        <v>276</v>
      </c>
      <c r="Q205" s="13" t="s">
        <v>48</v>
      </c>
      <c r="R205" t="s">
        <v>277</v>
      </c>
      <c r="S205" s="74" t="s">
        <v>472</v>
      </c>
      <c r="W205" s="74" t="str">
        <f t="shared" si="28"/>
        <v>TRTD</v>
      </c>
      <c r="X205" t="str">
        <f t="shared" si="29"/>
        <v>安徽广电</v>
      </c>
      <c r="AE205" s="48" t="s">
        <v>14</v>
      </c>
      <c r="AF205" s="48" t="s">
        <v>2</v>
      </c>
      <c r="AG205" s="13">
        <f t="shared" si="30"/>
        <v>0</v>
      </c>
      <c r="AH205" s="13">
        <f t="shared" si="31"/>
        <v>0</v>
      </c>
      <c r="AI205" s="13">
        <f t="shared" si="32"/>
        <v>0</v>
      </c>
      <c r="AJ205" s="13">
        <v>0</v>
      </c>
      <c r="AK205" s="13">
        <v>0</v>
      </c>
      <c r="AL205" s="38" t="str">
        <f t="shared" si="33"/>
        <v>-</v>
      </c>
    </row>
    <row r="206" spans="1:38">
      <c r="A206" s="11" t="s">
        <v>142</v>
      </c>
      <c r="B206" s="11" t="s">
        <v>143</v>
      </c>
      <c r="C206" s="11" t="s">
        <v>63</v>
      </c>
      <c r="D206" s="11" t="s">
        <v>64</v>
      </c>
      <c r="E206" s="11" t="s">
        <v>363</v>
      </c>
      <c r="F206" s="11" t="s">
        <v>278</v>
      </c>
      <c r="G206" s="11" t="s">
        <v>265</v>
      </c>
      <c r="H206" s="11" t="s">
        <v>394</v>
      </c>
      <c r="I206" s="11" t="s">
        <v>48</v>
      </c>
      <c r="J206" s="11" t="s">
        <v>48</v>
      </c>
      <c r="K206" s="12" t="s">
        <v>120</v>
      </c>
      <c r="L206" s="12" t="s">
        <v>389</v>
      </c>
      <c r="M206" s="12" t="s">
        <v>56</v>
      </c>
      <c r="N206" s="34" t="s">
        <v>279</v>
      </c>
      <c r="O206" s="34" t="s">
        <v>275</v>
      </c>
      <c r="P206" s="35" t="s">
        <v>276</v>
      </c>
      <c r="Q206" s="13" t="s">
        <v>48</v>
      </c>
      <c r="R206" t="s">
        <v>277</v>
      </c>
      <c r="S206" s="74" t="s">
        <v>472</v>
      </c>
      <c r="W206" s="74" t="str">
        <f t="shared" si="28"/>
        <v>TRTD</v>
      </c>
      <c r="X206" t="str">
        <f t="shared" si="29"/>
        <v>安徽广电</v>
      </c>
      <c r="AE206" s="48" t="s">
        <v>14</v>
      </c>
      <c r="AF206" s="48" t="s">
        <v>495</v>
      </c>
      <c r="AG206" s="13">
        <f t="shared" si="30"/>
        <v>0</v>
      </c>
      <c r="AH206" s="13">
        <f t="shared" si="31"/>
        <v>0</v>
      </c>
      <c r="AI206" s="13">
        <f t="shared" si="32"/>
        <v>0</v>
      </c>
      <c r="AJ206" s="13">
        <v>0</v>
      </c>
      <c r="AK206" s="13">
        <v>0</v>
      </c>
      <c r="AL206" s="38" t="str">
        <f t="shared" si="33"/>
        <v>-</v>
      </c>
    </row>
    <row r="207" spans="1:38">
      <c r="A207" s="11" t="s">
        <v>142</v>
      </c>
      <c r="B207" s="11" t="s">
        <v>143</v>
      </c>
      <c r="C207" s="11" t="s">
        <v>63</v>
      </c>
      <c r="D207" s="11" t="s">
        <v>64</v>
      </c>
      <c r="E207" s="11" t="s">
        <v>364</v>
      </c>
      <c r="F207" s="11" t="s">
        <v>280</v>
      </c>
      <c r="G207" s="11" t="s">
        <v>265</v>
      </c>
      <c r="H207" s="11" t="s">
        <v>392</v>
      </c>
      <c r="I207" s="45" t="s">
        <v>48</v>
      </c>
      <c r="J207" s="11" t="s">
        <v>48</v>
      </c>
      <c r="K207" s="12" t="s">
        <v>43</v>
      </c>
      <c r="L207" s="12" t="s">
        <v>393</v>
      </c>
      <c r="M207" s="12" t="s">
        <v>56</v>
      </c>
      <c r="N207" s="34" t="s">
        <v>282</v>
      </c>
      <c r="O207" s="34" t="s">
        <v>275</v>
      </c>
      <c r="P207" s="35" t="s">
        <v>276</v>
      </c>
      <c r="Q207" s="13" t="s">
        <v>48</v>
      </c>
      <c r="R207" t="s">
        <v>277</v>
      </c>
      <c r="S207" s="74" t="s">
        <v>472</v>
      </c>
      <c r="W207" s="74" t="str">
        <f t="shared" si="28"/>
        <v>TRTD</v>
      </c>
      <c r="X207" t="str">
        <f t="shared" si="29"/>
        <v>安徽广电</v>
      </c>
      <c r="AE207" s="48" t="s">
        <v>14</v>
      </c>
      <c r="AF207" s="48" t="s">
        <v>4</v>
      </c>
      <c r="AG207" s="13">
        <f t="shared" si="30"/>
        <v>0</v>
      </c>
      <c r="AH207" s="13">
        <f t="shared" si="31"/>
        <v>0</v>
      </c>
      <c r="AI207" s="13">
        <f t="shared" si="32"/>
        <v>0</v>
      </c>
      <c r="AJ207" s="13">
        <v>0</v>
      </c>
      <c r="AK207" s="13">
        <v>0</v>
      </c>
      <c r="AL207" s="38" t="str">
        <f t="shared" si="33"/>
        <v>-</v>
      </c>
    </row>
    <row r="208" spans="1:38">
      <c r="A208" s="11" t="s">
        <v>142</v>
      </c>
      <c r="B208" s="11" t="s">
        <v>143</v>
      </c>
      <c r="C208" s="11" t="s">
        <v>365</v>
      </c>
      <c r="D208" s="11" t="s">
        <v>366</v>
      </c>
      <c r="E208" s="11" t="s">
        <v>367</v>
      </c>
      <c r="F208" s="11" t="s">
        <v>281</v>
      </c>
      <c r="G208" s="11" t="s">
        <v>265</v>
      </c>
      <c r="H208" s="11" t="s">
        <v>388</v>
      </c>
      <c r="I208" s="11" t="s">
        <v>48</v>
      </c>
      <c r="J208" s="11" t="s">
        <v>48</v>
      </c>
      <c r="K208" s="12" t="s">
        <v>120</v>
      </c>
      <c r="L208" s="12" t="s">
        <v>389</v>
      </c>
      <c r="M208" s="12" t="s">
        <v>56</v>
      </c>
      <c r="N208" s="34" t="s">
        <v>283</v>
      </c>
      <c r="O208" s="34" t="s">
        <v>275</v>
      </c>
      <c r="P208" s="35" t="s">
        <v>276</v>
      </c>
      <c r="Q208" s="13" t="s">
        <v>48</v>
      </c>
      <c r="R208" t="s">
        <v>277</v>
      </c>
      <c r="S208" s="74" t="s">
        <v>472</v>
      </c>
      <c r="W208" s="74" t="str">
        <f t="shared" si="28"/>
        <v>TRTD</v>
      </c>
      <c r="X208" t="str">
        <f t="shared" si="29"/>
        <v>安徽广电</v>
      </c>
      <c r="AE208" s="48" t="s">
        <v>14</v>
      </c>
      <c r="AF208" s="48" t="s">
        <v>3</v>
      </c>
      <c r="AG208" s="13">
        <f t="shared" si="30"/>
        <v>0</v>
      </c>
      <c r="AH208" s="13">
        <f t="shared" si="31"/>
        <v>0</v>
      </c>
      <c r="AI208" s="13">
        <f t="shared" si="32"/>
        <v>0</v>
      </c>
      <c r="AJ208" s="13">
        <v>0</v>
      </c>
      <c r="AK208" s="13">
        <v>0</v>
      </c>
      <c r="AL208" s="38" t="str">
        <f t="shared" si="33"/>
        <v>-</v>
      </c>
    </row>
    <row r="209" spans="1:38">
      <c r="A209" s="11" t="s">
        <v>142</v>
      </c>
      <c r="B209" s="11" t="s">
        <v>143</v>
      </c>
      <c r="C209" s="11" t="s">
        <v>165</v>
      </c>
      <c r="D209" s="11" t="s">
        <v>166</v>
      </c>
      <c r="E209" s="11" t="s">
        <v>368</v>
      </c>
      <c r="F209" s="11" t="s">
        <v>284</v>
      </c>
      <c r="G209" s="11" t="s">
        <v>265</v>
      </c>
      <c r="H209" s="11" t="s">
        <v>395</v>
      </c>
      <c r="I209" s="11" t="s">
        <v>48</v>
      </c>
      <c r="J209" s="42" t="s">
        <v>48</v>
      </c>
      <c r="K209" s="12" t="s">
        <v>43</v>
      </c>
      <c r="L209" s="47" t="s">
        <v>393</v>
      </c>
      <c r="M209" s="12" t="s">
        <v>56</v>
      </c>
      <c r="N209" s="34" t="s">
        <v>282</v>
      </c>
      <c r="O209" s="34" t="s">
        <v>285</v>
      </c>
      <c r="P209" s="35" t="s">
        <v>276</v>
      </c>
      <c r="Q209" s="13" t="s">
        <v>48</v>
      </c>
      <c r="R209" t="s">
        <v>277</v>
      </c>
      <c r="S209" s="74" t="s">
        <v>472</v>
      </c>
      <c r="W209" s="74" t="str">
        <f t="shared" si="28"/>
        <v>TRTD</v>
      </c>
      <c r="X209" t="str">
        <f t="shared" si="29"/>
        <v>安徽广电</v>
      </c>
      <c r="AE209" s="48" t="s">
        <v>14</v>
      </c>
      <c r="AF209" s="48" t="s">
        <v>496</v>
      </c>
      <c r="AG209" s="13">
        <f t="shared" si="30"/>
        <v>0</v>
      </c>
      <c r="AH209" s="13">
        <f t="shared" si="31"/>
        <v>0</v>
      </c>
      <c r="AI209" s="13">
        <f t="shared" si="32"/>
        <v>0</v>
      </c>
      <c r="AJ209" s="13">
        <v>0</v>
      </c>
      <c r="AK209" s="13">
        <v>0</v>
      </c>
      <c r="AL209" s="38" t="str">
        <f t="shared" si="33"/>
        <v>-</v>
      </c>
    </row>
    <row r="210" spans="1:38">
      <c r="A210" s="11" t="s">
        <v>142</v>
      </c>
      <c r="B210" s="11" t="s">
        <v>143</v>
      </c>
      <c r="C210" s="11" t="s">
        <v>165</v>
      </c>
      <c r="D210" s="11" t="s">
        <v>166</v>
      </c>
      <c r="E210" s="11" t="s">
        <v>369</v>
      </c>
      <c r="F210" s="11" t="s">
        <v>286</v>
      </c>
      <c r="G210" s="11" t="s">
        <v>265</v>
      </c>
      <c r="H210" s="11" t="s">
        <v>395</v>
      </c>
      <c r="I210" s="11" t="s">
        <v>48</v>
      </c>
      <c r="J210" s="42" t="s">
        <v>48</v>
      </c>
      <c r="K210" s="12" t="s">
        <v>43</v>
      </c>
      <c r="L210" s="47" t="s">
        <v>393</v>
      </c>
      <c r="M210" s="12" t="s">
        <v>56</v>
      </c>
      <c r="N210" s="36" t="s">
        <v>287</v>
      </c>
      <c r="O210" s="34" t="s">
        <v>285</v>
      </c>
      <c r="P210" s="35" t="s">
        <v>276</v>
      </c>
      <c r="Q210" s="13" t="s">
        <v>48</v>
      </c>
      <c r="R210" t="s">
        <v>277</v>
      </c>
      <c r="S210" s="74" t="s">
        <v>472</v>
      </c>
      <c r="W210" s="74" t="str">
        <f t="shared" si="28"/>
        <v>TRTD</v>
      </c>
      <c r="X210" t="str">
        <f t="shared" si="29"/>
        <v>安徽广电</v>
      </c>
      <c r="AE210" s="48" t="s">
        <v>14</v>
      </c>
      <c r="AF210" s="48" t="s">
        <v>0</v>
      </c>
      <c r="AG210" s="13">
        <f t="shared" si="30"/>
        <v>0</v>
      </c>
      <c r="AH210" s="13">
        <f t="shared" si="31"/>
        <v>0</v>
      </c>
      <c r="AI210" s="13">
        <f t="shared" si="32"/>
        <v>0</v>
      </c>
      <c r="AJ210" s="13">
        <v>0</v>
      </c>
      <c r="AK210" s="13">
        <v>0</v>
      </c>
      <c r="AL210" s="38" t="str">
        <f t="shared" si="33"/>
        <v>-</v>
      </c>
    </row>
    <row r="211" spans="1:38">
      <c r="A211" s="11" t="s">
        <v>288</v>
      </c>
      <c r="B211" s="11" t="s">
        <v>143</v>
      </c>
      <c r="C211" s="11" t="s">
        <v>63</v>
      </c>
      <c r="D211" s="11" t="s">
        <v>64</v>
      </c>
      <c r="E211" s="11" t="s">
        <v>363</v>
      </c>
      <c r="F211" s="11" t="s">
        <v>278</v>
      </c>
      <c r="G211" s="11" t="s">
        <v>265</v>
      </c>
      <c r="H211" s="11" t="s">
        <v>394</v>
      </c>
      <c r="I211" s="11" t="s">
        <v>48</v>
      </c>
      <c r="J211" s="11" t="s">
        <v>48</v>
      </c>
      <c r="K211" s="12" t="s">
        <v>120</v>
      </c>
      <c r="L211" s="12" t="s">
        <v>389</v>
      </c>
      <c r="M211" s="12" t="s">
        <v>56</v>
      </c>
      <c r="N211" s="34" t="s">
        <v>279</v>
      </c>
      <c r="O211" s="34" t="s">
        <v>275</v>
      </c>
      <c r="P211" s="35" t="s">
        <v>276</v>
      </c>
      <c r="Q211" s="13" t="s">
        <v>48</v>
      </c>
      <c r="R211" t="s">
        <v>277</v>
      </c>
      <c r="S211" s="74" t="s">
        <v>472</v>
      </c>
      <c r="W211" s="74" t="str">
        <f t="shared" si="28"/>
        <v>TRTD</v>
      </c>
      <c r="X211" t="str">
        <f t="shared" si="29"/>
        <v>安徽芜湖广电</v>
      </c>
      <c r="AE211" s="48" t="s">
        <v>14</v>
      </c>
      <c r="AF211" s="48" t="s">
        <v>1</v>
      </c>
      <c r="AG211" s="13">
        <f t="shared" si="30"/>
        <v>0</v>
      </c>
      <c r="AH211" s="13">
        <f t="shared" si="31"/>
        <v>0</v>
      </c>
      <c r="AI211" s="13">
        <f t="shared" si="32"/>
        <v>0</v>
      </c>
      <c r="AJ211" s="13">
        <v>0</v>
      </c>
      <c r="AK211" s="13">
        <v>0</v>
      </c>
      <c r="AL211" s="38" t="str">
        <f t="shared" si="33"/>
        <v>-</v>
      </c>
    </row>
    <row r="212" spans="1:38">
      <c r="A212" s="11" t="s">
        <v>288</v>
      </c>
      <c r="B212" s="11" t="s">
        <v>143</v>
      </c>
      <c r="C212" s="11" t="s">
        <v>63</v>
      </c>
      <c r="D212" s="11" t="s">
        <v>64</v>
      </c>
      <c r="E212" s="11" t="s">
        <v>362</v>
      </c>
      <c r="F212" s="11" t="s">
        <v>150</v>
      </c>
      <c r="G212" s="11" t="s">
        <v>265</v>
      </c>
      <c r="H212" s="11" t="s">
        <v>392</v>
      </c>
      <c r="I212" s="11" t="s">
        <v>48</v>
      </c>
      <c r="J212" s="11" t="s">
        <v>48</v>
      </c>
      <c r="K212" s="12" t="s">
        <v>120</v>
      </c>
      <c r="L212" s="12" t="s">
        <v>389</v>
      </c>
      <c r="M212" s="12" t="s">
        <v>56</v>
      </c>
      <c r="N212" s="34" t="s">
        <v>274</v>
      </c>
      <c r="O212" s="34" t="s">
        <v>275</v>
      </c>
      <c r="P212" s="35" t="s">
        <v>276</v>
      </c>
      <c r="Q212" s="13" t="s">
        <v>48</v>
      </c>
      <c r="R212" t="s">
        <v>277</v>
      </c>
      <c r="S212" s="74" t="s">
        <v>472</v>
      </c>
      <c r="W212" s="74" t="str">
        <f t="shared" si="28"/>
        <v>TRTD</v>
      </c>
      <c r="X212" t="str">
        <f t="shared" si="29"/>
        <v>安徽芜湖广电</v>
      </c>
      <c r="AE212" s="48" t="s">
        <v>433</v>
      </c>
      <c r="AF212" s="48" t="s">
        <v>5</v>
      </c>
      <c r="AG212" s="13">
        <f t="shared" si="30"/>
        <v>0</v>
      </c>
      <c r="AH212" s="13">
        <f t="shared" si="31"/>
        <v>0</v>
      </c>
      <c r="AI212" s="13">
        <f t="shared" si="32"/>
        <v>0</v>
      </c>
      <c r="AJ212" s="13">
        <v>0</v>
      </c>
      <c r="AK212" s="13">
        <v>0</v>
      </c>
      <c r="AL212" s="38" t="str">
        <f t="shared" si="33"/>
        <v>-</v>
      </c>
    </row>
    <row r="213" spans="1:38">
      <c r="A213" s="11" t="s">
        <v>288</v>
      </c>
      <c r="B213" s="11" t="s">
        <v>143</v>
      </c>
      <c r="C213" s="11" t="s">
        <v>63</v>
      </c>
      <c r="D213" s="11" t="s">
        <v>64</v>
      </c>
      <c r="E213" s="11" t="s">
        <v>364</v>
      </c>
      <c r="F213" s="11" t="s">
        <v>280</v>
      </c>
      <c r="G213" s="11" t="s">
        <v>265</v>
      </c>
      <c r="H213" s="11" t="s">
        <v>392</v>
      </c>
      <c r="I213" s="45" t="s">
        <v>48</v>
      </c>
      <c r="J213" s="11" t="s">
        <v>48</v>
      </c>
      <c r="K213" s="12" t="s">
        <v>43</v>
      </c>
      <c r="L213" s="12" t="s">
        <v>393</v>
      </c>
      <c r="M213" s="12" t="s">
        <v>56</v>
      </c>
      <c r="N213" s="34" t="s">
        <v>282</v>
      </c>
      <c r="O213" s="34" t="s">
        <v>275</v>
      </c>
      <c r="P213" s="35" t="s">
        <v>276</v>
      </c>
      <c r="Q213" s="13" t="s">
        <v>48</v>
      </c>
      <c r="R213" t="s">
        <v>277</v>
      </c>
      <c r="S213" s="74" t="s">
        <v>472</v>
      </c>
      <c r="W213" s="74" t="str">
        <f t="shared" si="28"/>
        <v>TRTD</v>
      </c>
      <c r="X213" t="str">
        <f t="shared" si="29"/>
        <v>安徽芜湖广电</v>
      </c>
      <c r="AE213" s="48" t="s">
        <v>433</v>
      </c>
      <c r="AF213" s="48" t="s">
        <v>0</v>
      </c>
      <c r="AG213" s="13">
        <f t="shared" si="30"/>
        <v>0</v>
      </c>
      <c r="AH213" s="13">
        <f t="shared" si="31"/>
        <v>0</v>
      </c>
      <c r="AI213" s="13">
        <f t="shared" si="32"/>
        <v>0</v>
      </c>
      <c r="AJ213" s="13">
        <v>0</v>
      </c>
      <c r="AK213" s="13">
        <v>0</v>
      </c>
      <c r="AL213" s="38" t="str">
        <f t="shared" si="33"/>
        <v>-</v>
      </c>
    </row>
    <row r="214" spans="1:38">
      <c r="A214" s="11" t="s">
        <v>288</v>
      </c>
      <c r="B214" s="11" t="s">
        <v>143</v>
      </c>
      <c r="C214" s="11" t="s">
        <v>365</v>
      </c>
      <c r="D214" s="11" t="s">
        <v>366</v>
      </c>
      <c r="E214" s="11" t="s">
        <v>370</v>
      </c>
      <c r="F214" s="11" t="s">
        <v>281</v>
      </c>
      <c r="G214" s="11" t="s">
        <v>265</v>
      </c>
      <c r="H214" s="11" t="s">
        <v>396</v>
      </c>
      <c r="I214" s="11" t="s">
        <v>48</v>
      </c>
      <c r="J214" s="11" t="s">
        <v>48</v>
      </c>
      <c r="K214" s="12" t="s">
        <v>120</v>
      </c>
      <c r="L214" s="12" t="s">
        <v>389</v>
      </c>
      <c r="M214" s="12" t="s">
        <v>56</v>
      </c>
      <c r="N214" s="34" t="s">
        <v>289</v>
      </c>
      <c r="O214" s="34" t="s">
        <v>275</v>
      </c>
      <c r="P214" s="35" t="s">
        <v>276</v>
      </c>
      <c r="Q214" s="13" t="s">
        <v>48</v>
      </c>
      <c r="R214" t="s">
        <v>277</v>
      </c>
      <c r="S214" s="74" t="s">
        <v>472</v>
      </c>
      <c r="W214" s="74" t="str">
        <f t="shared" si="28"/>
        <v>TRTD</v>
      </c>
      <c r="X214" t="str">
        <f t="shared" si="29"/>
        <v>安徽芜湖广电</v>
      </c>
      <c r="AE214" s="48" t="s">
        <v>9</v>
      </c>
      <c r="AF214" s="48" t="s">
        <v>4</v>
      </c>
      <c r="AG214" s="13">
        <f t="shared" si="30"/>
        <v>0</v>
      </c>
      <c r="AH214" s="13">
        <f t="shared" si="31"/>
        <v>0</v>
      </c>
      <c r="AI214" s="13">
        <f t="shared" si="32"/>
        <v>0</v>
      </c>
      <c r="AJ214" s="13">
        <v>0</v>
      </c>
      <c r="AK214" s="13">
        <v>0</v>
      </c>
      <c r="AL214" s="38" t="str">
        <f t="shared" si="33"/>
        <v>-</v>
      </c>
    </row>
    <row r="215" spans="1:38">
      <c r="A215" s="11" t="s">
        <v>288</v>
      </c>
      <c r="B215" s="11" t="s">
        <v>143</v>
      </c>
      <c r="C215" s="11" t="s">
        <v>165</v>
      </c>
      <c r="D215" s="11" t="s">
        <v>166</v>
      </c>
      <c r="E215" s="11" t="s">
        <v>369</v>
      </c>
      <c r="F215" s="11" t="s">
        <v>286</v>
      </c>
      <c r="G215" s="11" t="s">
        <v>265</v>
      </c>
      <c r="H215" s="11" t="s">
        <v>395</v>
      </c>
      <c r="I215" s="11" t="s">
        <v>48</v>
      </c>
      <c r="J215" s="42" t="s">
        <v>48</v>
      </c>
      <c r="K215" s="12" t="s">
        <v>43</v>
      </c>
      <c r="L215" s="47" t="s">
        <v>393</v>
      </c>
      <c r="M215" s="12" t="s">
        <v>56</v>
      </c>
      <c r="N215" s="36" t="s">
        <v>287</v>
      </c>
      <c r="O215" s="34" t="s">
        <v>275</v>
      </c>
      <c r="P215" s="35" t="s">
        <v>290</v>
      </c>
      <c r="Q215" s="13" t="s">
        <v>48</v>
      </c>
      <c r="R215" t="s">
        <v>277</v>
      </c>
      <c r="S215" s="74" t="s">
        <v>472</v>
      </c>
      <c r="W215" s="74" t="str">
        <f t="shared" si="28"/>
        <v>TRTD</v>
      </c>
      <c r="X215" t="str">
        <f t="shared" si="29"/>
        <v>安徽芜湖广电</v>
      </c>
      <c r="AE215" s="48" t="s">
        <v>9</v>
      </c>
      <c r="AF215" s="48" t="s">
        <v>449</v>
      </c>
      <c r="AG215" s="13">
        <f t="shared" si="30"/>
        <v>0</v>
      </c>
      <c r="AH215" s="13">
        <f t="shared" si="31"/>
        <v>0</v>
      </c>
      <c r="AI215" s="13">
        <f t="shared" si="32"/>
        <v>0</v>
      </c>
      <c r="AJ215" s="13">
        <v>0</v>
      </c>
      <c r="AK215" s="13">
        <v>0</v>
      </c>
      <c r="AL215" s="38" t="str">
        <f t="shared" si="33"/>
        <v>-</v>
      </c>
    </row>
    <row r="216" spans="1:38">
      <c r="A216" s="11" t="s">
        <v>288</v>
      </c>
      <c r="B216" s="11" t="s">
        <v>143</v>
      </c>
      <c r="C216" s="11" t="s">
        <v>165</v>
      </c>
      <c r="D216" s="11" t="s">
        <v>166</v>
      </c>
      <c r="E216" s="11" t="s">
        <v>368</v>
      </c>
      <c r="F216" s="11" t="s">
        <v>284</v>
      </c>
      <c r="G216" s="11" t="s">
        <v>265</v>
      </c>
      <c r="H216" s="11" t="s">
        <v>395</v>
      </c>
      <c r="I216" s="11" t="s">
        <v>48</v>
      </c>
      <c r="J216" s="42" t="s">
        <v>48</v>
      </c>
      <c r="K216" s="12" t="s">
        <v>43</v>
      </c>
      <c r="L216" s="47" t="s">
        <v>393</v>
      </c>
      <c r="M216" s="12" t="s">
        <v>56</v>
      </c>
      <c r="N216" s="34" t="s">
        <v>282</v>
      </c>
      <c r="O216" s="34" t="s">
        <v>275</v>
      </c>
      <c r="P216" s="35" t="s">
        <v>276</v>
      </c>
      <c r="Q216" s="13" t="s">
        <v>48</v>
      </c>
      <c r="R216" t="s">
        <v>277</v>
      </c>
      <c r="S216" s="74" t="s">
        <v>472</v>
      </c>
      <c r="W216" s="74" t="str">
        <f t="shared" si="28"/>
        <v>TRTD</v>
      </c>
      <c r="X216" t="str">
        <f t="shared" si="29"/>
        <v>安徽芜湖广电</v>
      </c>
      <c r="AE216" s="48" t="s">
        <v>9</v>
      </c>
      <c r="AF216" s="48" t="s">
        <v>0</v>
      </c>
      <c r="AG216" s="13">
        <f t="shared" si="30"/>
        <v>0</v>
      </c>
      <c r="AH216" s="13">
        <f t="shared" si="31"/>
        <v>0</v>
      </c>
      <c r="AI216" s="13">
        <f t="shared" si="32"/>
        <v>0</v>
      </c>
      <c r="AJ216" s="13">
        <v>0</v>
      </c>
      <c r="AK216" s="13">
        <v>0</v>
      </c>
      <c r="AL216" s="38" t="str">
        <f t="shared" si="33"/>
        <v>-</v>
      </c>
    </row>
    <row r="217" spans="1:38">
      <c r="A217" s="11" t="s">
        <v>174</v>
      </c>
      <c r="B217" s="11" t="s">
        <v>175</v>
      </c>
      <c r="C217" s="11" t="s">
        <v>63</v>
      </c>
      <c r="D217" s="11" t="s">
        <v>64</v>
      </c>
      <c r="E217" s="11" t="s">
        <v>359</v>
      </c>
      <c r="F217" s="11" t="s">
        <v>266</v>
      </c>
      <c r="G217" s="11" t="s">
        <v>265</v>
      </c>
      <c r="H217" s="11" t="s">
        <v>98</v>
      </c>
      <c r="I217" s="11" t="s">
        <v>48</v>
      </c>
      <c r="J217" s="38" t="s">
        <v>18</v>
      </c>
      <c r="K217" s="12" t="s">
        <v>120</v>
      </c>
      <c r="L217" s="11" t="s">
        <v>390</v>
      </c>
      <c r="M217" s="12"/>
      <c r="N217" s="13" t="s">
        <v>291</v>
      </c>
      <c r="O217" s="13" t="s">
        <v>291</v>
      </c>
      <c r="P217" s="33" t="s">
        <v>291</v>
      </c>
      <c r="Q217" s="13" t="s">
        <v>48</v>
      </c>
      <c r="R217" t="s">
        <v>271</v>
      </c>
      <c r="S217" s="74" t="s">
        <v>472</v>
      </c>
      <c r="W217" s="74" t="str">
        <f t="shared" si="28"/>
        <v>TRTD</v>
      </c>
      <c r="X217" t="str">
        <f t="shared" si="29"/>
        <v>北京电信</v>
      </c>
      <c r="AE217" s="48" t="s">
        <v>9</v>
      </c>
      <c r="AF217" s="48" t="s">
        <v>5</v>
      </c>
      <c r="AG217" s="13">
        <f t="shared" si="30"/>
        <v>0</v>
      </c>
      <c r="AH217" s="13">
        <f t="shared" si="31"/>
        <v>0</v>
      </c>
      <c r="AI217" s="13">
        <f t="shared" si="32"/>
        <v>0</v>
      </c>
      <c r="AJ217" s="13">
        <v>0</v>
      </c>
      <c r="AK217" s="13">
        <v>0</v>
      </c>
      <c r="AL217" s="38" t="str">
        <f t="shared" si="33"/>
        <v>-</v>
      </c>
    </row>
    <row r="218" spans="1:38">
      <c r="A218" s="11" t="s">
        <v>180</v>
      </c>
      <c r="B218" s="11" t="s">
        <v>181</v>
      </c>
      <c r="C218" s="11" t="s">
        <v>371</v>
      </c>
      <c r="D218" s="11" t="s">
        <v>292</v>
      </c>
      <c r="E218" s="11" t="s">
        <v>372</v>
      </c>
      <c r="F218" s="11" t="s">
        <v>292</v>
      </c>
      <c r="G218" s="11" t="s">
        <v>265</v>
      </c>
      <c r="H218" s="11" t="s">
        <v>397</v>
      </c>
      <c r="I218" s="11" t="s">
        <v>48</v>
      </c>
      <c r="J218" s="11" t="s">
        <v>86</v>
      </c>
      <c r="K218" s="12" t="s">
        <v>43</v>
      </c>
      <c r="L218" s="12" t="s">
        <v>268</v>
      </c>
      <c r="M218" s="12"/>
      <c r="N218" s="13" t="s">
        <v>293</v>
      </c>
      <c r="O218" s="13" t="s">
        <v>293</v>
      </c>
      <c r="P218" s="33" t="s">
        <v>268</v>
      </c>
      <c r="Q218" s="13" t="s">
        <v>48</v>
      </c>
      <c r="R218" t="s">
        <v>294</v>
      </c>
      <c r="S218" s="74" t="s">
        <v>472</v>
      </c>
      <c r="W218" s="74" t="str">
        <f t="shared" si="28"/>
        <v>TRTD</v>
      </c>
      <c r="X218" t="str">
        <f t="shared" si="29"/>
        <v>北京卫通</v>
      </c>
      <c r="AE218" s="48" t="s">
        <v>9</v>
      </c>
      <c r="AF218" s="48" t="s">
        <v>2</v>
      </c>
      <c r="AG218" s="13">
        <f t="shared" si="30"/>
        <v>0</v>
      </c>
      <c r="AH218" s="13">
        <f t="shared" si="31"/>
        <v>0</v>
      </c>
      <c r="AI218" s="13">
        <f t="shared" si="32"/>
        <v>0</v>
      </c>
      <c r="AJ218" s="13">
        <v>0</v>
      </c>
      <c r="AK218" s="13">
        <v>0</v>
      </c>
      <c r="AL218" s="38" t="str">
        <f t="shared" si="33"/>
        <v>-</v>
      </c>
    </row>
    <row r="219" spans="1:38">
      <c r="A219" s="11" t="s">
        <v>180</v>
      </c>
      <c r="B219" s="11" t="s">
        <v>181</v>
      </c>
      <c r="C219" s="11" t="s">
        <v>63</v>
      </c>
      <c r="D219" s="11" t="s">
        <v>64</v>
      </c>
      <c r="E219" s="11" t="s">
        <v>373</v>
      </c>
      <c r="F219" s="11" t="s">
        <v>295</v>
      </c>
      <c r="G219" s="11" t="s">
        <v>265</v>
      </c>
      <c r="H219" s="11" t="s">
        <v>398</v>
      </c>
      <c r="I219" s="11" t="s">
        <v>48</v>
      </c>
      <c r="J219" s="11" t="s">
        <v>86</v>
      </c>
      <c r="K219" s="12" t="s">
        <v>50</v>
      </c>
      <c r="L219" s="12" t="s">
        <v>268</v>
      </c>
      <c r="M219" s="12"/>
      <c r="N219" s="13" t="s">
        <v>293</v>
      </c>
      <c r="O219" s="13" t="s">
        <v>293</v>
      </c>
      <c r="P219" s="33" t="s">
        <v>268</v>
      </c>
      <c r="Q219" s="13" t="s">
        <v>48</v>
      </c>
      <c r="R219" t="s">
        <v>294</v>
      </c>
      <c r="S219" s="74" t="s">
        <v>472</v>
      </c>
      <c r="W219" s="74" t="str">
        <f t="shared" si="28"/>
        <v>TRTD</v>
      </c>
      <c r="X219" t="str">
        <f t="shared" si="29"/>
        <v>北京卫通</v>
      </c>
      <c r="AE219" s="48" t="s">
        <v>486</v>
      </c>
      <c r="AF219" s="48" t="s">
        <v>5</v>
      </c>
      <c r="AG219" s="13">
        <f t="shared" si="30"/>
        <v>0</v>
      </c>
      <c r="AH219" s="13">
        <f t="shared" si="31"/>
        <v>0</v>
      </c>
      <c r="AI219" s="13">
        <f t="shared" si="32"/>
        <v>0</v>
      </c>
      <c r="AJ219" s="13">
        <v>0</v>
      </c>
      <c r="AK219" s="13">
        <v>0</v>
      </c>
      <c r="AL219" s="38" t="str">
        <f t="shared" si="33"/>
        <v>-</v>
      </c>
    </row>
    <row r="220" spans="1:38">
      <c r="A220" s="11" t="s">
        <v>296</v>
      </c>
      <c r="B220" s="11" t="s">
        <v>297</v>
      </c>
      <c r="C220" s="11" t="s">
        <v>63</v>
      </c>
      <c r="D220" s="11" t="s">
        <v>64</v>
      </c>
      <c r="E220" s="11" t="s">
        <v>364</v>
      </c>
      <c r="F220" s="11" t="s">
        <v>280</v>
      </c>
      <c r="G220" s="11" t="s">
        <v>265</v>
      </c>
      <c r="H220" s="11" t="s">
        <v>392</v>
      </c>
      <c r="I220" s="45" t="s">
        <v>48</v>
      </c>
      <c r="J220" s="11" t="s">
        <v>48</v>
      </c>
      <c r="K220" s="12" t="s">
        <v>43</v>
      </c>
      <c r="L220" s="12" t="s">
        <v>393</v>
      </c>
      <c r="M220" s="12" t="s">
        <v>56</v>
      </c>
      <c r="N220" s="34" t="s">
        <v>282</v>
      </c>
      <c r="O220" s="34" t="s">
        <v>298</v>
      </c>
      <c r="P220" s="35" t="s">
        <v>299</v>
      </c>
      <c r="Q220" s="13" t="s">
        <v>48</v>
      </c>
      <c r="R220" t="s">
        <v>300</v>
      </c>
      <c r="S220" s="74" t="s">
        <v>472</v>
      </c>
      <c r="W220" s="74" t="str">
        <f t="shared" si="28"/>
        <v>TRTD</v>
      </c>
      <c r="X220" t="str">
        <f t="shared" si="29"/>
        <v>广东广电</v>
      </c>
      <c r="AE220" s="48" t="s">
        <v>486</v>
      </c>
      <c r="AF220" s="48" t="s">
        <v>2</v>
      </c>
      <c r="AG220" s="13">
        <f t="shared" si="30"/>
        <v>0</v>
      </c>
      <c r="AH220" s="13">
        <f t="shared" si="31"/>
        <v>0</v>
      </c>
      <c r="AI220" s="13">
        <f t="shared" si="32"/>
        <v>0</v>
      </c>
      <c r="AJ220" s="13">
        <v>0</v>
      </c>
      <c r="AK220" s="13">
        <v>0</v>
      </c>
      <c r="AL220" s="38" t="str">
        <f t="shared" si="33"/>
        <v>-</v>
      </c>
    </row>
    <row r="221" spans="1:38">
      <c r="A221" s="11" t="s">
        <v>296</v>
      </c>
      <c r="B221" s="11" t="s">
        <v>297</v>
      </c>
      <c r="C221" s="11" t="s">
        <v>63</v>
      </c>
      <c r="D221" s="11" t="s">
        <v>64</v>
      </c>
      <c r="E221" s="11" t="s">
        <v>374</v>
      </c>
      <c r="F221" s="11" t="s">
        <v>150</v>
      </c>
      <c r="G221" s="11" t="s">
        <v>265</v>
      </c>
      <c r="H221" s="11" t="s">
        <v>399</v>
      </c>
      <c r="I221" s="11" t="s">
        <v>48</v>
      </c>
      <c r="J221" s="11" t="s">
        <v>48</v>
      </c>
      <c r="K221" s="12" t="s">
        <v>43</v>
      </c>
      <c r="L221" s="12" t="s">
        <v>393</v>
      </c>
      <c r="M221" s="12" t="s">
        <v>56</v>
      </c>
      <c r="N221" s="34" t="s">
        <v>274</v>
      </c>
      <c r="O221" s="34" t="s">
        <v>298</v>
      </c>
      <c r="P221" s="35" t="s">
        <v>299</v>
      </c>
      <c r="Q221" s="13" t="s">
        <v>48</v>
      </c>
      <c r="R221" t="s">
        <v>300</v>
      </c>
      <c r="S221" s="74" t="s">
        <v>472</v>
      </c>
      <c r="W221" s="74" t="str">
        <f t="shared" si="28"/>
        <v>TRTD</v>
      </c>
      <c r="X221" t="str">
        <f t="shared" si="29"/>
        <v>广东广电</v>
      </c>
      <c r="AE221" s="48" t="s">
        <v>486</v>
      </c>
      <c r="AF221" s="48" t="s">
        <v>6</v>
      </c>
      <c r="AG221" s="13">
        <f t="shared" si="30"/>
        <v>0</v>
      </c>
      <c r="AH221" s="13">
        <f t="shared" si="31"/>
        <v>0</v>
      </c>
      <c r="AI221" s="13">
        <f t="shared" si="32"/>
        <v>0</v>
      </c>
      <c r="AJ221" s="13">
        <v>0</v>
      </c>
      <c r="AK221" s="13">
        <v>0</v>
      </c>
      <c r="AL221" s="38" t="str">
        <f t="shared" si="33"/>
        <v>-</v>
      </c>
    </row>
    <row r="222" spans="1:38">
      <c r="A222" s="11" t="s">
        <v>296</v>
      </c>
      <c r="B222" s="11" t="s">
        <v>297</v>
      </c>
      <c r="C222" s="11" t="s">
        <v>63</v>
      </c>
      <c r="D222" s="11" t="s">
        <v>64</v>
      </c>
      <c r="E222" s="11" t="s">
        <v>375</v>
      </c>
      <c r="F222" s="11" t="s">
        <v>272</v>
      </c>
      <c r="G222" s="11" t="s">
        <v>265</v>
      </c>
      <c r="H222" s="11" t="s">
        <v>388</v>
      </c>
      <c r="I222" s="11" t="s">
        <v>48</v>
      </c>
      <c r="J222" s="11" t="s">
        <v>48</v>
      </c>
      <c r="K222" s="12" t="s">
        <v>120</v>
      </c>
      <c r="L222" s="12" t="s">
        <v>389</v>
      </c>
      <c r="M222" s="12" t="s">
        <v>56</v>
      </c>
      <c r="N222" s="32" t="s">
        <v>301</v>
      </c>
      <c r="O222" s="34" t="s">
        <v>302</v>
      </c>
      <c r="P222" s="35" t="s">
        <v>303</v>
      </c>
      <c r="Q222" s="36" t="s">
        <v>304</v>
      </c>
      <c r="R222" t="s">
        <v>300</v>
      </c>
      <c r="S222" s="74" t="s">
        <v>472</v>
      </c>
      <c r="W222" s="74" t="str">
        <f t="shared" si="28"/>
        <v>TRTD</v>
      </c>
      <c r="X222" t="str">
        <f t="shared" si="29"/>
        <v>广东广电</v>
      </c>
      <c r="AE222" s="48" t="s">
        <v>486</v>
      </c>
      <c r="AF222" s="48" t="s">
        <v>4</v>
      </c>
      <c r="AG222" s="13">
        <f t="shared" si="30"/>
        <v>0</v>
      </c>
      <c r="AH222" s="13">
        <f t="shared" si="31"/>
        <v>0</v>
      </c>
      <c r="AI222" s="13">
        <f t="shared" si="32"/>
        <v>0</v>
      </c>
      <c r="AJ222" s="13">
        <v>0</v>
      </c>
      <c r="AK222" s="13">
        <v>0</v>
      </c>
      <c r="AL222" s="38" t="str">
        <f t="shared" si="33"/>
        <v>-</v>
      </c>
    </row>
    <row r="223" spans="1:38">
      <c r="A223" s="11" t="s">
        <v>296</v>
      </c>
      <c r="B223" s="11" t="s">
        <v>297</v>
      </c>
      <c r="C223" s="11" t="s">
        <v>63</v>
      </c>
      <c r="D223" s="11" t="s">
        <v>64</v>
      </c>
      <c r="E223" s="11" t="s">
        <v>363</v>
      </c>
      <c r="F223" s="11" t="s">
        <v>278</v>
      </c>
      <c r="G223" s="11" t="s">
        <v>265</v>
      </c>
      <c r="H223" s="11" t="s">
        <v>394</v>
      </c>
      <c r="I223" s="11" t="s">
        <v>48</v>
      </c>
      <c r="J223" s="11" t="s">
        <v>268</v>
      </c>
      <c r="K223" s="12" t="s">
        <v>43</v>
      </c>
      <c r="L223" s="12" t="s">
        <v>393</v>
      </c>
      <c r="M223" s="12" t="s">
        <v>56</v>
      </c>
      <c r="N223" s="34" t="s">
        <v>279</v>
      </c>
      <c r="O223" s="34" t="s">
        <v>302</v>
      </c>
      <c r="P223" s="35" t="s">
        <v>299</v>
      </c>
      <c r="Q223" s="13" t="s">
        <v>48</v>
      </c>
      <c r="R223" t="s">
        <v>300</v>
      </c>
      <c r="S223" s="74" t="s">
        <v>472</v>
      </c>
      <c r="W223" s="74" t="str">
        <f t="shared" si="28"/>
        <v>TRTD</v>
      </c>
      <c r="X223" t="str">
        <f t="shared" si="29"/>
        <v>广东广电</v>
      </c>
      <c r="AE223" s="48" t="s">
        <v>486</v>
      </c>
      <c r="AF223" s="48" t="s">
        <v>0</v>
      </c>
      <c r="AG223" s="13">
        <f t="shared" si="30"/>
        <v>0</v>
      </c>
      <c r="AH223" s="13">
        <f t="shared" si="31"/>
        <v>0</v>
      </c>
      <c r="AI223" s="13">
        <f t="shared" si="32"/>
        <v>0</v>
      </c>
      <c r="AJ223" s="13">
        <v>0</v>
      </c>
      <c r="AK223" s="13">
        <v>0</v>
      </c>
      <c r="AL223" s="38" t="str">
        <f t="shared" si="33"/>
        <v>-</v>
      </c>
    </row>
    <row r="224" spans="1:38">
      <c r="A224" s="11" t="s">
        <v>296</v>
      </c>
      <c r="B224" s="11" t="s">
        <v>297</v>
      </c>
      <c r="C224" s="11" t="s">
        <v>365</v>
      </c>
      <c r="D224" s="11" t="s">
        <v>366</v>
      </c>
      <c r="E224" s="11" t="s">
        <v>370</v>
      </c>
      <c r="F224" s="11" t="s">
        <v>281</v>
      </c>
      <c r="G224" s="11" t="s">
        <v>265</v>
      </c>
      <c r="H224" s="11" t="s">
        <v>396</v>
      </c>
      <c r="I224" s="11" t="s">
        <v>48</v>
      </c>
      <c r="J224" s="11" t="s">
        <v>48</v>
      </c>
      <c r="K224" s="12" t="s">
        <v>120</v>
      </c>
      <c r="L224" s="12" t="s">
        <v>389</v>
      </c>
      <c r="M224" s="12" t="s">
        <v>56</v>
      </c>
      <c r="N224" s="34" t="s">
        <v>305</v>
      </c>
      <c r="O224" s="34" t="s">
        <v>302</v>
      </c>
      <c r="P224" s="35" t="s">
        <v>299</v>
      </c>
      <c r="Q224" s="13" t="s">
        <v>48</v>
      </c>
      <c r="R224" t="s">
        <v>300</v>
      </c>
      <c r="S224" s="74" t="s">
        <v>472</v>
      </c>
      <c r="W224" s="74" t="str">
        <f t="shared" si="28"/>
        <v>TRTD</v>
      </c>
      <c r="X224" t="str">
        <f t="shared" si="29"/>
        <v>广东广电</v>
      </c>
      <c r="AE224" s="48" t="s">
        <v>486</v>
      </c>
      <c r="AF224" s="48" t="s">
        <v>1</v>
      </c>
      <c r="AG224" s="13">
        <f t="shared" si="30"/>
        <v>0</v>
      </c>
      <c r="AH224" s="13">
        <f t="shared" si="31"/>
        <v>0</v>
      </c>
      <c r="AI224" s="13">
        <f t="shared" si="32"/>
        <v>0</v>
      </c>
      <c r="AJ224" s="13">
        <v>0</v>
      </c>
      <c r="AK224" s="13">
        <v>0</v>
      </c>
      <c r="AL224" s="38" t="str">
        <f t="shared" si="33"/>
        <v>-</v>
      </c>
    </row>
    <row r="225" spans="1:38">
      <c r="A225" s="11" t="s">
        <v>296</v>
      </c>
      <c r="B225" s="11" t="s">
        <v>297</v>
      </c>
      <c r="C225" s="11" t="s">
        <v>165</v>
      </c>
      <c r="D225" s="11" t="s">
        <v>166</v>
      </c>
      <c r="E225" s="11" t="s">
        <v>368</v>
      </c>
      <c r="F225" s="11" t="s">
        <v>284</v>
      </c>
      <c r="G225" s="11" t="s">
        <v>265</v>
      </c>
      <c r="H225" s="11" t="s">
        <v>395</v>
      </c>
      <c r="I225" s="11" t="s">
        <v>48</v>
      </c>
      <c r="J225" s="42" t="s">
        <v>48</v>
      </c>
      <c r="K225" s="12" t="s">
        <v>43</v>
      </c>
      <c r="L225" s="47" t="s">
        <v>393</v>
      </c>
      <c r="M225" s="12" t="s">
        <v>56</v>
      </c>
      <c r="N225" s="34" t="s">
        <v>282</v>
      </c>
      <c r="O225" s="34" t="s">
        <v>298</v>
      </c>
      <c r="P225" s="35" t="s">
        <v>299</v>
      </c>
      <c r="Q225" s="13" t="s">
        <v>48</v>
      </c>
      <c r="R225" t="s">
        <v>300</v>
      </c>
      <c r="S225" s="74" t="s">
        <v>472</v>
      </c>
      <c r="W225" s="74" t="str">
        <f t="shared" si="28"/>
        <v>TRTD</v>
      </c>
      <c r="X225" t="str">
        <f t="shared" si="29"/>
        <v>广东广电</v>
      </c>
      <c r="AE225" s="48" t="s">
        <v>333</v>
      </c>
      <c r="AF225" s="48" t="s">
        <v>265</v>
      </c>
      <c r="AG225" s="13">
        <f t="shared" si="30"/>
        <v>0</v>
      </c>
      <c r="AH225" s="13">
        <f t="shared" si="31"/>
        <v>0</v>
      </c>
      <c r="AI225" s="13">
        <f t="shared" si="32"/>
        <v>0</v>
      </c>
      <c r="AJ225" s="13">
        <v>0</v>
      </c>
      <c r="AK225" s="13">
        <v>0</v>
      </c>
      <c r="AL225" s="38" t="str">
        <f t="shared" si="33"/>
        <v>-</v>
      </c>
    </row>
    <row r="226" spans="1:38">
      <c r="A226" s="11" t="s">
        <v>296</v>
      </c>
      <c r="B226" s="11" t="s">
        <v>297</v>
      </c>
      <c r="C226" s="11" t="s">
        <v>165</v>
      </c>
      <c r="D226" s="11" t="s">
        <v>166</v>
      </c>
      <c r="E226" s="11" t="s">
        <v>369</v>
      </c>
      <c r="F226" s="11" t="s">
        <v>286</v>
      </c>
      <c r="G226" s="11" t="s">
        <v>265</v>
      </c>
      <c r="H226" s="11" t="s">
        <v>395</v>
      </c>
      <c r="I226" s="11" t="s">
        <v>48</v>
      </c>
      <c r="J226" s="42" t="s">
        <v>48</v>
      </c>
      <c r="K226" s="12" t="s">
        <v>43</v>
      </c>
      <c r="L226" s="47" t="s">
        <v>393</v>
      </c>
      <c r="M226" s="12" t="s">
        <v>56</v>
      </c>
      <c r="N226" s="36" t="s">
        <v>287</v>
      </c>
      <c r="O226" s="34" t="s">
        <v>298</v>
      </c>
      <c r="P226" s="35" t="s">
        <v>303</v>
      </c>
      <c r="Q226" s="13" t="s">
        <v>48</v>
      </c>
      <c r="R226" t="s">
        <v>300</v>
      </c>
      <c r="S226" s="74" t="s">
        <v>472</v>
      </c>
      <c r="W226" s="74" t="str">
        <f t="shared" si="28"/>
        <v>TRTD</v>
      </c>
      <c r="X226" t="str">
        <f t="shared" si="29"/>
        <v>广东广电</v>
      </c>
      <c r="AE226" s="48" t="s">
        <v>501</v>
      </c>
      <c r="AF226" s="48" t="s">
        <v>502</v>
      </c>
      <c r="AG226" s="13">
        <f t="shared" si="30"/>
        <v>0</v>
      </c>
      <c r="AH226" s="13">
        <f t="shared" si="31"/>
        <v>0</v>
      </c>
      <c r="AI226" s="13">
        <f t="shared" si="32"/>
        <v>0</v>
      </c>
      <c r="AJ226" s="13">
        <v>0</v>
      </c>
      <c r="AK226" s="13">
        <v>0</v>
      </c>
      <c r="AL226" s="38" t="str">
        <f t="shared" si="33"/>
        <v>-</v>
      </c>
    </row>
    <row r="227" spans="1:38">
      <c r="A227" s="11" t="s">
        <v>296</v>
      </c>
      <c r="B227" s="11" t="s">
        <v>297</v>
      </c>
      <c r="C227" s="11" t="s">
        <v>376</v>
      </c>
      <c r="D227" s="11" t="s">
        <v>16</v>
      </c>
      <c r="E227" s="11" t="s">
        <v>377</v>
      </c>
      <c r="F227" s="11" t="s">
        <v>306</v>
      </c>
      <c r="G227" s="11" t="s">
        <v>265</v>
      </c>
      <c r="H227" s="11" t="s">
        <v>400</v>
      </c>
      <c r="I227" s="11" t="s">
        <v>48</v>
      </c>
      <c r="J227" s="11" t="s">
        <v>48</v>
      </c>
      <c r="K227" s="12" t="s">
        <v>120</v>
      </c>
      <c r="L227" s="12" t="s">
        <v>389</v>
      </c>
      <c r="M227" s="12" t="s">
        <v>56</v>
      </c>
      <c r="N227" s="34" t="s">
        <v>307</v>
      </c>
      <c r="O227" s="34" t="s">
        <v>302</v>
      </c>
      <c r="P227" s="35" t="s">
        <v>303</v>
      </c>
      <c r="Q227" s="13" t="s">
        <v>48</v>
      </c>
      <c r="R227" t="s">
        <v>300</v>
      </c>
      <c r="S227" s="74" t="s">
        <v>472</v>
      </c>
      <c r="W227" s="74" t="str">
        <f t="shared" si="28"/>
        <v>TRTD</v>
      </c>
      <c r="X227" t="str">
        <f t="shared" si="29"/>
        <v>广东广电</v>
      </c>
      <c r="AE227" s="48" t="s">
        <v>501</v>
      </c>
      <c r="AF227" s="48" t="s">
        <v>503</v>
      </c>
      <c r="AG227" s="13">
        <f t="shared" si="30"/>
        <v>0</v>
      </c>
      <c r="AH227" s="13">
        <f t="shared" si="31"/>
        <v>0</v>
      </c>
      <c r="AI227" s="13">
        <f t="shared" si="32"/>
        <v>0</v>
      </c>
      <c r="AJ227" s="13">
        <v>0</v>
      </c>
      <c r="AK227" s="13">
        <v>0</v>
      </c>
      <c r="AL227" s="38" t="str">
        <f t="shared" si="33"/>
        <v>-</v>
      </c>
    </row>
    <row r="228" spans="1:38">
      <c r="A228" s="11" t="s">
        <v>308</v>
      </c>
      <c r="B228" s="11" t="s">
        <v>309</v>
      </c>
      <c r="C228" s="11" t="s">
        <v>360</v>
      </c>
      <c r="D228" s="11" t="s">
        <v>16</v>
      </c>
      <c r="E228" s="11" t="s">
        <v>361</v>
      </c>
      <c r="F228" s="11" t="s">
        <v>272</v>
      </c>
      <c r="G228" s="11" t="s">
        <v>265</v>
      </c>
      <c r="H228" s="12" t="s">
        <v>391</v>
      </c>
      <c r="I228" s="48"/>
      <c r="J228" s="48"/>
      <c r="K228" s="48"/>
      <c r="L228" s="48"/>
      <c r="M228" s="48"/>
      <c r="N228" s="13"/>
      <c r="O228" s="13"/>
      <c r="P228" s="13"/>
      <c r="Q228" s="37"/>
      <c r="R228" t="s">
        <v>310</v>
      </c>
      <c r="S228" s="74" t="s">
        <v>472</v>
      </c>
      <c r="W228" s="74" t="str">
        <f t="shared" si="28"/>
        <v>TRTD</v>
      </c>
      <c r="X228" t="str">
        <f t="shared" si="29"/>
        <v>吉林电信</v>
      </c>
      <c r="AE228" s="48" t="s">
        <v>501</v>
      </c>
      <c r="AF228" s="48" t="s">
        <v>449</v>
      </c>
      <c r="AG228" s="13">
        <f t="shared" si="30"/>
        <v>0</v>
      </c>
      <c r="AH228" s="13">
        <f t="shared" si="31"/>
        <v>0</v>
      </c>
      <c r="AI228" s="13">
        <f t="shared" si="32"/>
        <v>0</v>
      </c>
      <c r="AJ228" s="13">
        <v>0</v>
      </c>
      <c r="AK228" s="13">
        <v>0</v>
      </c>
      <c r="AL228" s="38" t="str">
        <f t="shared" si="33"/>
        <v>-</v>
      </c>
    </row>
    <row r="229" spans="1:38">
      <c r="A229" s="11" t="s">
        <v>222</v>
      </c>
      <c r="B229" s="11" t="s">
        <v>223</v>
      </c>
      <c r="C229" s="11" t="s">
        <v>378</v>
      </c>
      <c r="D229" s="11" t="s">
        <v>379</v>
      </c>
      <c r="E229" s="11" t="s">
        <v>380</v>
      </c>
      <c r="F229" s="11" t="s">
        <v>311</v>
      </c>
      <c r="G229" s="11" t="s">
        <v>265</v>
      </c>
      <c r="H229" s="12" t="s">
        <v>98</v>
      </c>
      <c r="I229" s="13" t="s">
        <v>48</v>
      </c>
      <c r="J229" s="38" t="s">
        <v>18</v>
      </c>
      <c r="K229" s="38" t="s">
        <v>18</v>
      </c>
      <c r="L229" s="38" t="s">
        <v>18</v>
      </c>
      <c r="M229" s="38" t="s">
        <v>18</v>
      </c>
      <c r="N229" s="38" t="s">
        <v>18</v>
      </c>
      <c r="O229" s="38" t="s">
        <v>18</v>
      </c>
      <c r="P229" s="38" t="s">
        <v>18</v>
      </c>
      <c r="Q229" s="38" t="s">
        <v>18</v>
      </c>
      <c r="R229" t="s">
        <v>312</v>
      </c>
      <c r="S229" s="74" t="s">
        <v>472</v>
      </c>
      <c r="W229" s="74" t="str">
        <f t="shared" si="28"/>
        <v>TRTD</v>
      </c>
      <c r="X229" t="str">
        <f t="shared" si="29"/>
        <v>江苏广电</v>
      </c>
      <c r="AE229" s="48" t="s">
        <v>336</v>
      </c>
      <c r="AF229" s="48" t="s">
        <v>494</v>
      </c>
      <c r="AG229" s="13">
        <f t="shared" si="30"/>
        <v>0</v>
      </c>
      <c r="AH229" s="13">
        <f t="shared" si="31"/>
        <v>0</v>
      </c>
      <c r="AI229" s="13">
        <f t="shared" si="32"/>
        <v>0</v>
      </c>
      <c r="AJ229" s="13">
        <v>0</v>
      </c>
      <c r="AK229" s="13">
        <v>0</v>
      </c>
      <c r="AL229" s="38" t="str">
        <f t="shared" si="33"/>
        <v>-</v>
      </c>
    </row>
    <row r="230" spans="1:38">
      <c r="A230" s="11" t="s">
        <v>313</v>
      </c>
      <c r="B230" s="11" t="s">
        <v>229</v>
      </c>
      <c r="C230" s="42" t="s">
        <v>381</v>
      </c>
      <c r="D230" s="11" t="s">
        <v>382</v>
      </c>
      <c r="E230" s="11" t="s">
        <v>383</v>
      </c>
      <c r="F230" s="11" t="s">
        <v>2</v>
      </c>
      <c r="G230" s="11" t="s">
        <v>265</v>
      </c>
      <c r="H230" s="12" t="s">
        <v>400</v>
      </c>
      <c r="I230" s="13" t="s">
        <v>48</v>
      </c>
      <c r="J230" s="11" t="s">
        <v>48</v>
      </c>
      <c r="K230" s="12" t="s">
        <v>43</v>
      </c>
      <c r="L230" s="12" t="s">
        <v>393</v>
      </c>
      <c r="M230" s="13" t="s">
        <v>56</v>
      </c>
      <c r="N230" s="34" t="s">
        <v>314</v>
      </c>
      <c r="O230" s="13" t="s">
        <v>268</v>
      </c>
      <c r="P230" s="13" t="s">
        <v>268</v>
      </c>
      <c r="Q230" s="13" t="s">
        <v>48</v>
      </c>
      <c r="R230" t="s">
        <v>315</v>
      </c>
      <c r="S230" s="74" t="s">
        <v>472</v>
      </c>
      <c r="W230" s="74" t="str">
        <f t="shared" si="28"/>
        <v>TRTD</v>
      </c>
      <c r="X230" t="str">
        <f t="shared" si="29"/>
        <v>内蒙古广电</v>
      </c>
      <c r="AE230" s="48" t="s">
        <v>336</v>
      </c>
      <c r="AF230" s="48" t="s">
        <v>265</v>
      </c>
      <c r="AG230" s="13">
        <f t="shared" si="30"/>
        <v>0</v>
      </c>
      <c r="AH230" s="13">
        <f t="shared" si="31"/>
        <v>0</v>
      </c>
      <c r="AI230" s="13">
        <f t="shared" si="32"/>
        <v>0</v>
      </c>
      <c r="AJ230" s="13">
        <v>0</v>
      </c>
      <c r="AK230" s="13">
        <v>0</v>
      </c>
      <c r="AL230" s="38" t="str">
        <f t="shared" si="33"/>
        <v>-</v>
      </c>
    </row>
    <row r="231" spans="1:38">
      <c r="A231" s="11" t="s">
        <v>313</v>
      </c>
      <c r="B231" s="11" t="s">
        <v>229</v>
      </c>
      <c r="C231" s="11" t="s">
        <v>63</v>
      </c>
      <c r="D231" s="11" t="s">
        <v>64</v>
      </c>
      <c r="E231" s="11" t="s">
        <v>384</v>
      </c>
      <c r="F231" s="11" t="s">
        <v>264</v>
      </c>
      <c r="G231" s="11" t="s">
        <v>265</v>
      </c>
      <c r="H231" s="12" t="s">
        <v>401</v>
      </c>
      <c r="I231" s="13" t="s">
        <v>48</v>
      </c>
      <c r="J231" s="11" t="s">
        <v>48</v>
      </c>
      <c r="K231" s="12" t="s">
        <v>43</v>
      </c>
      <c r="L231" s="12" t="s">
        <v>393</v>
      </c>
      <c r="M231" s="13" t="s">
        <v>56</v>
      </c>
      <c r="N231" s="34" t="s">
        <v>316</v>
      </c>
      <c r="O231" s="13" t="s">
        <v>268</v>
      </c>
      <c r="P231" s="13" t="s">
        <v>268</v>
      </c>
      <c r="Q231" s="32" t="s">
        <v>268</v>
      </c>
      <c r="R231" t="s">
        <v>315</v>
      </c>
      <c r="S231" s="74" t="s">
        <v>472</v>
      </c>
      <c r="W231" s="74" t="str">
        <f t="shared" si="28"/>
        <v>TRTD</v>
      </c>
      <c r="X231" t="str">
        <f t="shared" si="29"/>
        <v>内蒙古广电</v>
      </c>
      <c r="AE231" s="48" t="s">
        <v>336</v>
      </c>
      <c r="AF231" s="48" t="s">
        <v>2</v>
      </c>
      <c r="AG231" s="13">
        <f t="shared" si="30"/>
        <v>0</v>
      </c>
      <c r="AH231" s="13">
        <f t="shared" si="31"/>
        <v>0</v>
      </c>
      <c r="AI231" s="13">
        <f t="shared" si="32"/>
        <v>0</v>
      </c>
      <c r="AJ231" s="13">
        <v>0</v>
      </c>
      <c r="AK231" s="13">
        <v>0</v>
      </c>
      <c r="AL231" s="38" t="str">
        <f t="shared" si="33"/>
        <v>-</v>
      </c>
    </row>
    <row r="232" spans="1:38">
      <c r="A232" s="11" t="s">
        <v>313</v>
      </c>
      <c r="B232" s="11" t="s">
        <v>229</v>
      </c>
      <c r="C232" s="11" t="s">
        <v>63</v>
      </c>
      <c r="D232" s="11" t="s">
        <v>64</v>
      </c>
      <c r="E232" s="11" t="s">
        <v>374</v>
      </c>
      <c r="F232" s="11" t="s">
        <v>150</v>
      </c>
      <c r="G232" s="11" t="s">
        <v>265</v>
      </c>
      <c r="H232" s="12" t="s">
        <v>399</v>
      </c>
      <c r="I232" s="13" t="s">
        <v>48</v>
      </c>
      <c r="J232" s="11" t="s">
        <v>48</v>
      </c>
      <c r="K232" s="12" t="s">
        <v>43</v>
      </c>
      <c r="L232" s="12" t="s">
        <v>393</v>
      </c>
      <c r="M232" s="13" t="s">
        <v>56</v>
      </c>
      <c r="N232" s="34" t="s">
        <v>274</v>
      </c>
      <c r="O232" s="13" t="s">
        <v>268</v>
      </c>
      <c r="P232" s="13" t="s">
        <v>268</v>
      </c>
      <c r="Q232" s="32" t="s">
        <v>268</v>
      </c>
      <c r="R232" t="s">
        <v>315</v>
      </c>
      <c r="S232" s="74" t="s">
        <v>472</v>
      </c>
      <c r="W232" s="74" t="str">
        <f t="shared" si="28"/>
        <v>TRTD</v>
      </c>
      <c r="X232" t="str">
        <f t="shared" si="29"/>
        <v>内蒙古广电</v>
      </c>
      <c r="AE232" s="48" t="s">
        <v>336</v>
      </c>
      <c r="AF232" s="48" t="s">
        <v>0</v>
      </c>
      <c r="AG232" s="13">
        <f t="shared" si="30"/>
        <v>0</v>
      </c>
      <c r="AH232" s="13">
        <f t="shared" si="31"/>
        <v>0</v>
      </c>
      <c r="AI232" s="13">
        <f t="shared" si="32"/>
        <v>0</v>
      </c>
      <c r="AJ232" s="13">
        <v>0</v>
      </c>
      <c r="AK232" s="13">
        <v>0</v>
      </c>
      <c r="AL232" s="38" t="str">
        <f t="shared" si="33"/>
        <v>-</v>
      </c>
    </row>
    <row r="233" spans="1:38">
      <c r="A233" s="11" t="s">
        <v>313</v>
      </c>
      <c r="B233" s="11" t="s">
        <v>229</v>
      </c>
      <c r="C233" s="11" t="s">
        <v>378</v>
      </c>
      <c r="D233" s="11" t="s">
        <v>379</v>
      </c>
      <c r="E233" s="11" t="s">
        <v>380</v>
      </c>
      <c r="F233" s="11" t="s">
        <v>311</v>
      </c>
      <c r="G233" s="11" t="s">
        <v>265</v>
      </c>
      <c r="H233" s="12" t="s">
        <v>98</v>
      </c>
      <c r="I233" s="13" t="s">
        <v>48</v>
      </c>
      <c r="J233" s="11" t="s">
        <v>48</v>
      </c>
      <c r="K233" s="12" t="s">
        <v>43</v>
      </c>
      <c r="L233" s="12" t="s">
        <v>393</v>
      </c>
      <c r="M233" s="13" t="s">
        <v>56</v>
      </c>
      <c r="N233" s="34" t="s">
        <v>317</v>
      </c>
      <c r="O233" s="13" t="s">
        <v>268</v>
      </c>
      <c r="P233" s="13" t="s">
        <v>268</v>
      </c>
      <c r="Q233" s="13" t="s">
        <v>48</v>
      </c>
      <c r="R233" t="s">
        <v>315</v>
      </c>
      <c r="S233" s="74" t="s">
        <v>472</v>
      </c>
      <c r="W233" s="74" t="str">
        <f t="shared" si="28"/>
        <v>TRTD</v>
      </c>
      <c r="X233" t="str">
        <f t="shared" si="29"/>
        <v>内蒙古广电</v>
      </c>
      <c r="AE233" s="48" t="s">
        <v>240</v>
      </c>
      <c r="AF233" s="48" t="s">
        <v>0</v>
      </c>
      <c r="AG233" s="13">
        <f t="shared" si="30"/>
        <v>0</v>
      </c>
      <c r="AH233" s="13">
        <f t="shared" si="31"/>
        <v>0</v>
      </c>
      <c r="AI233" s="13">
        <f t="shared" si="32"/>
        <v>0</v>
      </c>
      <c r="AJ233" s="13">
        <v>0</v>
      </c>
      <c r="AK233" s="13">
        <v>0</v>
      </c>
      <c r="AL233" s="38" t="str">
        <f t="shared" si="33"/>
        <v>-</v>
      </c>
    </row>
    <row r="234" spans="1:38">
      <c r="A234" s="11" t="s">
        <v>313</v>
      </c>
      <c r="B234" s="11" t="s">
        <v>229</v>
      </c>
      <c r="C234" s="11" t="s">
        <v>165</v>
      </c>
      <c r="D234" s="11" t="s">
        <v>166</v>
      </c>
      <c r="E234" s="11" t="s">
        <v>385</v>
      </c>
      <c r="F234" s="11" t="s">
        <v>318</v>
      </c>
      <c r="G234" s="11" t="s">
        <v>265</v>
      </c>
      <c r="H234" s="12" t="s">
        <v>402</v>
      </c>
      <c r="I234" s="13" t="s">
        <v>48</v>
      </c>
      <c r="J234" s="11" t="s">
        <v>48</v>
      </c>
      <c r="K234" s="12" t="s">
        <v>43</v>
      </c>
      <c r="L234" s="12" t="s">
        <v>393</v>
      </c>
      <c r="M234" s="13" t="s">
        <v>56</v>
      </c>
      <c r="N234" s="34" t="s">
        <v>319</v>
      </c>
      <c r="O234" s="13" t="s">
        <v>268</v>
      </c>
      <c r="P234" s="13" t="s">
        <v>268</v>
      </c>
      <c r="Q234" s="39" t="s">
        <v>268</v>
      </c>
      <c r="R234" t="s">
        <v>315</v>
      </c>
      <c r="S234" s="74" t="s">
        <v>472</v>
      </c>
      <c r="W234" s="74" t="str">
        <f t="shared" si="28"/>
        <v>TRTD</v>
      </c>
      <c r="X234" t="str">
        <f t="shared" si="29"/>
        <v>内蒙古广电</v>
      </c>
      <c r="AE234" s="48" t="s">
        <v>240</v>
      </c>
      <c r="AF234" s="48" t="s">
        <v>5</v>
      </c>
      <c r="AG234" s="13">
        <f t="shared" si="30"/>
        <v>0</v>
      </c>
      <c r="AH234" s="13">
        <f t="shared" si="31"/>
        <v>0</v>
      </c>
      <c r="AI234" s="13">
        <f t="shared" si="32"/>
        <v>0</v>
      </c>
      <c r="AJ234" s="13">
        <v>0</v>
      </c>
      <c r="AK234" s="13">
        <v>0</v>
      </c>
      <c r="AL234" s="38" t="str">
        <f t="shared" si="33"/>
        <v>-</v>
      </c>
    </row>
    <row r="235" spans="1:38">
      <c r="A235" s="11" t="s">
        <v>313</v>
      </c>
      <c r="B235" s="11" t="s">
        <v>229</v>
      </c>
      <c r="C235" s="11" t="s">
        <v>165</v>
      </c>
      <c r="D235" s="11" t="s">
        <v>166</v>
      </c>
      <c r="E235" s="11" t="s">
        <v>386</v>
      </c>
      <c r="F235" s="11" t="s">
        <v>320</v>
      </c>
      <c r="G235" s="11" t="s">
        <v>265</v>
      </c>
      <c r="H235" s="12" t="s">
        <v>402</v>
      </c>
      <c r="I235" s="13" t="s">
        <v>48</v>
      </c>
      <c r="J235" s="11" t="s">
        <v>48</v>
      </c>
      <c r="K235" s="12" t="s">
        <v>43</v>
      </c>
      <c r="L235" s="12" t="s">
        <v>393</v>
      </c>
      <c r="M235" s="13" t="s">
        <v>56</v>
      </c>
      <c r="N235" s="36" t="s">
        <v>287</v>
      </c>
      <c r="O235" s="13" t="s">
        <v>268</v>
      </c>
      <c r="P235" s="13" t="s">
        <v>268</v>
      </c>
      <c r="Q235" s="39" t="s">
        <v>268</v>
      </c>
      <c r="R235" t="s">
        <v>315</v>
      </c>
      <c r="S235" s="74" t="s">
        <v>472</v>
      </c>
      <c r="W235" s="74" t="str">
        <f t="shared" si="28"/>
        <v>TRTD</v>
      </c>
      <c r="X235" t="str">
        <f t="shared" si="29"/>
        <v>内蒙古广电</v>
      </c>
      <c r="AE235" s="48" t="s">
        <v>240</v>
      </c>
      <c r="AF235" s="48" t="s">
        <v>494</v>
      </c>
      <c r="AG235" s="13">
        <f t="shared" si="30"/>
        <v>0</v>
      </c>
      <c r="AH235" s="13">
        <f t="shared" si="31"/>
        <v>0</v>
      </c>
      <c r="AI235" s="13">
        <f t="shared" si="32"/>
        <v>0</v>
      </c>
      <c r="AJ235" s="13">
        <v>0</v>
      </c>
      <c r="AK235" s="13">
        <v>0</v>
      </c>
      <c r="AL235" s="38" t="str">
        <f t="shared" si="33"/>
        <v>-</v>
      </c>
    </row>
    <row r="236" spans="1:38">
      <c r="A236" s="11" t="s">
        <v>321</v>
      </c>
      <c r="B236" s="11" t="s">
        <v>115</v>
      </c>
      <c r="C236" s="11" t="s">
        <v>63</v>
      </c>
      <c r="D236" s="11" t="s">
        <v>64</v>
      </c>
      <c r="E236" s="11" t="s">
        <v>374</v>
      </c>
      <c r="F236" s="11" t="s">
        <v>150</v>
      </c>
      <c r="G236" s="11" t="s">
        <v>265</v>
      </c>
      <c r="H236" s="12" t="s">
        <v>399</v>
      </c>
      <c r="I236" s="13" t="s">
        <v>48</v>
      </c>
      <c r="J236" s="38" t="s">
        <v>18</v>
      </c>
      <c r="K236" s="38" t="s">
        <v>18</v>
      </c>
      <c r="L236" s="38" t="s">
        <v>18</v>
      </c>
      <c r="M236" s="38" t="s">
        <v>18</v>
      </c>
      <c r="N236" s="38" t="s">
        <v>18</v>
      </c>
      <c r="O236" s="38" t="s">
        <v>18</v>
      </c>
      <c r="P236" s="38" t="s">
        <v>18</v>
      </c>
      <c r="Q236" s="38" t="s">
        <v>18</v>
      </c>
      <c r="R236" t="s">
        <v>312</v>
      </c>
      <c r="S236" s="74" t="s">
        <v>472</v>
      </c>
      <c r="W236" s="74" t="str">
        <f t="shared" si="28"/>
        <v>TRTD</v>
      </c>
      <c r="X236" t="str">
        <f t="shared" si="29"/>
        <v>山东广电</v>
      </c>
      <c r="AE236" s="48" t="s">
        <v>240</v>
      </c>
      <c r="AF236" s="48" t="s">
        <v>495</v>
      </c>
      <c r="AG236" s="13">
        <f t="shared" si="30"/>
        <v>0</v>
      </c>
      <c r="AH236" s="13">
        <f t="shared" si="31"/>
        <v>0</v>
      </c>
      <c r="AI236" s="13">
        <f t="shared" si="32"/>
        <v>0</v>
      </c>
      <c r="AJ236" s="13">
        <v>3</v>
      </c>
      <c r="AK236" s="13">
        <v>1</v>
      </c>
      <c r="AL236" s="38">
        <f t="shared" si="33"/>
        <v>0</v>
      </c>
    </row>
    <row r="237" spans="1:38">
      <c r="A237" s="11" t="s">
        <v>321</v>
      </c>
      <c r="B237" s="11" t="s">
        <v>115</v>
      </c>
      <c r="C237" s="11" t="s">
        <v>63</v>
      </c>
      <c r="D237" s="11" t="s">
        <v>64</v>
      </c>
      <c r="E237" s="11" t="s">
        <v>384</v>
      </c>
      <c r="F237" s="11" t="s">
        <v>264</v>
      </c>
      <c r="G237" s="11" t="s">
        <v>265</v>
      </c>
      <c r="H237" s="12" t="s">
        <v>401</v>
      </c>
      <c r="I237" s="13" t="s">
        <v>48</v>
      </c>
      <c r="J237" s="38" t="s">
        <v>18</v>
      </c>
      <c r="K237" s="38" t="s">
        <v>18</v>
      </c>
      <c r="L237" s="38" t="s">
        <v>18</v>
      </c>
      <c r="M237" s="38" t="s">
        <v>18</v>
      </c>
      <c r="N237" s="38" t="s">
        <v>18</v>
      </c>
      <c r="O237" s="38" t="s">
        <v>18</v>
      </c>
      <c r="P237" s="38" t="s">
        <v>18</v>
      </c>
      <c r="Q237" s="38" t="s">
        <v>18</v>
      </c>
      <c r="R237" t="s">
        <v>312</v>
      </c>
      <c r="S237" s="74" t="s">
        <v>472</v>
      </c>
      <c r="W237" s="74" t="str">
        <f t="shared" si="28"/>
        <v>TRTD</v>
      </c>
      <c r="X237" t="str">
        <f t="shared" si="29"/>
        <v>山东广电</v>
      </c>
      <c r="AE237" s="48" t="s">
        <v>240</v>
      </c>
      <c r="AF237" s="48" t="s">
        <v>2</v>
      </c>
      <c r="AG237" s="13">
        <f t="shared" si="30"/>
        <v>0</v>
      </c>
      <c r="AH237" s="13">
        <f t="shared" si="31"/>
        <v>0</v>
      </c>
      <c r="AI237" s="13">
        <f t="shared" si="32"/>
        <v>0</v>
      </c>
      <c r="AJ237" s="13">
        <v>0</v>
      </c>
      <c r="AK237" s="13">
        <v>0</v>
      </c>
      <c r="AL237" s="38" t="str">
        <f t="shared" si="33"/>
        <v>-</v>
      </c>
    </row>
    <row r="238" spans="1:38">
      <c r="A238" s="11" t="s">
        <v>321</v>
      </c>
      <c r="B238" s="11" t="s">
        <v>115</v>
      </c>
      <c r="C238" s="11" t="s">
        <v>365</v>
      </c>
      <c r="D238" s="11" t="s">
        <v>366</v>
      </c>
      <c r="E238" s="11" t="s">
        <v>367</v>
      </c>
      <c r="F238" s="11" t="s">
        <v>281</v>
      </c>
      <c r="G238" s="11" t="s">
        <v>265</v>
      </c>
      <c r="H238" s="12" t="s">
        <v>388</v>
      </c>
      <c r="I238" s="13" t="s">
        <v>48</v>
      </c>
      <c r="J238" s="38" t="s">
        <v>18</v>
      </c>
      <c r="K238" s="38" t="s">
        <v>18</v>
      </c>
      <c r="L238" s="38" t="s">
        <v>18</v>
      </c>
      <c r="M238" s="38" t="s">
        <v>18</v>
      </c>
      <c r="N238" s="38" t="s">
        <v>18</v>
      </c>
      <c r="O238" s="38" t="s">
        <v>18</v>
      </c>
      <c r="P238" s="38" t="s">
        <v>18</v>
      </c>
      <c r="Q238" s="38" t="s">
        <v>18</v>
      </c>
      <c r="R238" t="s">
        <v>312</v>
      </c>
      <c r="S238" s="74" t="s">
        <v>472</v>
      </c>
      <c r="W238" s="74" t="str">
        <f t="shared" si="28"/>
        <v>TRTD</v>
      </c>
      <c r="X238" t="str">
        <f t="shared" si="29"/>
        <v>山东广电</v>
      </c>
      <c r="AE238" s="48" t="s">
        <v>240</v>
      </c>
      <c r="AF238" s="48" t="s">
        <v>449</v>
      </c>
      <c r="AG238" s="13">
        <f t="shared" si="30"/>
        <v>0</v>
      </c>
      <c r="AH238" s="13">
        <f t="shared" si="31"/>
        <v>0</v>
      </c>
      <c r="AI238" s="13">
        <f t="shared" si="32"/>
        <v>0</v>
      </c>
      <c r="AJ238" s="13">
        <v>0</v>
      </c>
      <c r="AK238" s="13">
        <v>0</v>
      </c>
      <c r="AL238" s="38" t="str">
        <f t="shared" si="33"/>
        <v>-</v>
      </c>
    </row>
    <row r="239" spans="1:38">
      <c r="A239" s="11" t="s">
        <v>321</v>
      </c>
      <c r="B239" s="11" t="s">
        <v>115</v>
      </c>
      <c r="C239" s="11" t="s">
        <v>165</v>
      </c>
      <c r="D239" s="11" t="s">
        <v>166</v>
      </c>
      <c r="E239" s="11" t="s">
        <v>385</v>
      </c>
      <c r="F239" s="11" t="s">
        <v>318</v>
      </c>
      <c r="G239" s="11" t="s">
        <v>265</v>
      </c>
      <c r="H239" s="12" t="s">
        <v>402</v>
      </c>
      <c r="I239" s="13" t="s">
        <v>48</v>
      </c>
      <c r="J239" s="38" t="s">
        <v>18</v>
      </c>
      <c r="K239" s="38" t="s">
        <v>18</v>
      </c>
      <c r="L239" s="38" t="s">
        <v>18</v>
      </c>
      <c r="M239" s="38" t="s">
        <v>18</v>
      </c>
      <c r="N239" s="38" t="s">
        <v>18</v>
      </c>
      <c r="O239" s="38" t="s">
        <v>18</v>
      </c>
      <c r="P239" s="38" t="s">
        <v>18</v>
      </c>
      <c r="Q239" s="38" t="s">
        <v>18</v>
      </c>
      <c r="R239" t="s">
        <v>312</v>
      </c>
      <c r="S239" s="74" t="s">
        <v>472</v>
      </c>
      <c r="W239" s="74" t="str">
        <f t="shared" si="28"/>
        <v>TRTD</v>
      </c>
      <c r="X239" t="str">
        <f t="shared" si="29"/>
        <v>山东广电</v>
      </c>
      <c r="AE239" s="48" t="s">
        <v>240</v>
      </c>
      <c r="AF239" s="48" t="s">
        <v>4</v>
      </c>
      <c r="AG239" s="13">
        <f t="shared" si="30"/>
        <v>0</v>
      </c>
      <c r="AH239" s="13">
        <f t="shared" si="31"/>
        <v>0</v>
      </c>
      <c r="AI239" s="13">
        <f t="shared" si="32"/>
        <v>0</v>
      </c>
      <c r="AJ239" s="13">
        <v>0</v>
      </c>
      <c r="AK239" s="13">
        <v>0</v>
      </c>
      <c r="AL239" s="38" t="str">
        <f t="shared" si="33"/>
        <v>-</v>
      </c>
    </row>
    <row r="240" spans="1:38">
      <c r="A240" s="11" t="s">
        <v>321</v>
      </c>
      <c r="B240" s="11" t="s">
        <v>115</v>
      </c>
      <c r="C240" s="11" t="s">
        <v>165</v>
      </c>
      <c r="D240" s="11" t="s">
        <v>166</v>
      </c>
      <c r="E240" s="11" t="s">
        <v>386</v>
      </c>
      <c r="F240" s="11" t="s">
        <v>320</v>
      </c>
      <c r="G240" s="11" t="s">
        <v>265</v>
      </c>
      <c r="H240" s="12" t="s">
        <v>402</v>
      </c>
      <c r="I240" s="13" t="s">
        <v>48</v>
      </c>
      <c r="J240" s="38" t="s">
        <v>18</v>
      </c>
      <c r="K240" s="38" t="s">
        <v>18</v>
      </c>
      <c r="L240" s="38" t="s">
        <v>18</v>
      </c>
      <c r="M240" s="38" t="s">
        <v>18</v>
      </c>
      <c r="N240" s="38" t="s">
        <v>18</v>
      </c>
      <c r="O240" s="38" t="s">
        <v>18</v>
      </c>
      <c r="P240" s="38" t="s">
        <v>18</v>
      </c>
      <c r="Q240" s="38" t="s">
        <v>18</v>
      </c>
      <c r="R240" t="s">
        <v>312</v>
      </c>
      <c r="S240" s="74" t="s">
        <v>472</v>
      </c>
      <c r="W240" s="74" t="str">
        <f t="shared" si="28"/>
        <v>TRTD</v>
      </c>
      <c r="X240" t="str">
        <f t="shared" si="29"/>
        <v>山东广电</v>
      </c>
      <c r="AE240" s="48" t="s">
        <v>240</v>
      </c>
      <c r="AF240" s="48" t="s">
        <v>3</v>
      </c>
      <c r="AG240" s="13">
        <f t="shared" si="30"/>
        <v>0</v>
      </c>
      <c r="AH240" s="13">
        <f t="shared" si="31"/>
        <v>0</v>
      </c>
      <c r="AI240" s="13">
        <f t="shared" si="32"/>
        <v>0</v>
      </c>
      <c r="AJ240" s="13">
        <v>0</v>
      </c>
      <c r="AK240" s="13">
        <v>0</v>
      </c>
      <c r="AL240" s="38" t="str">
        <f t="shared" si="33"/>
        <v>-</v>
      </c>
    </row>
    <row r="241" spans="1:38">
      <c r="A241" s="11" t="s">
        <v>234</v>
      </c>
      <c r="B241" s="11" t="s">
        <v>235</v>
      </c>
      <c r="C241" s="11" t="s">
        <v>371</v>
      </c>
      <c r="D241" s="11" t="s">
        <v>292</v>
      </c>
      <c r="E241" s="11" t="s">
        <v>372</v>
      </c>
      <c r="F241" s="11" t="s">
        <v>292</v>
      </c>
      <c r="G241" s="11" t="s">
        <v>265</v>
      </c>
      <c r="H241" s="12" t="s">
        <v>397</v>
      </c>
      <c r="I241" s="13" t="s">
        <v>48</v>
      </c>
      <c r="J241" s="13" t="s">
        <v>86</v>
      </c>
      <c r="K241" s="13"/>
      <c r="L241" s="13"/>
      <c r="M241" s="13"/>
      <c r="N241" s="40" t="s">
        <v>322</v>
      </c>
      <c r="O241" s="36" t="s">
        <v>268</v>
      </c>
      <c r="P241" s="36" t="s">
        <v>268</v>
      </c>
      <c r="Q241" s="41" t="s">
        <v>48</v>
      </c>
      <c r="R241" t="s">
        <v>323</v>
      </c>
      <c r="S241" s="74" t="s">
        <v>472</v>
      </c>
      <c r="W241" s="74" t="str">
        <f t="shared" si="28"/>
        <v>TRTD</v>
      </c>
      <c r="X241" t="str">
        <f t="shared" si="29"/>
        <v>山西电信</v>
      </c>
      <c r="AE241" s="48" t="s">
        <v>240</v>
      </c>
      <c r="AF241" s="48" t="s">
        <v>496</v>
      </c>
      <c r="AG241" s="13">
        <f t="shared" si="30"/>
        <v>0</v>
      </c>
      <c r="AH241" s="13">
        <f t="shared" si="31"/>
        <v>0</v>
      </c>
      <c r="AI241" s="13">
        <f t="shared" si="32"/>
        <v>0</v>
      </c>
      <c r="AJ241" s="13">
        <v>0</v>
      </c>
      <c r="AK241" s="13">
        <v>0</v>
      </c>
      <c r="AL241" s="38" t="str">
        <f t="shared" si="33"/>
        <v>-</v>
      </c>
    </row>
    <row r="242" spans="1:38">
      <c r="A242" s="11" t="s">
        <v>234</v>
      </c>
      <c r="B242" s="11" t="s">
        <v>235</v>
      </c>
      <c r="C242" s="11" t="s">
        <v>63</v>
      </c>
      <c r="D242" s="11" t="s">
        <v>64</v>
      </c>
      <c r="E242" s="11" t="s">
        <v>359</v>
      </c>
      <c r="F242" s="11" t="s">
        <v>266</v>
      </c>
      <c r="G242" s="11" t="s">
        <v>265</v>
      </c>
      <c r="H242" s="12" t="s">
        <v>98</v>
      </c>
      <c r="I242" s="13" t="s">
        <v>48</v>
      </c>
      <c r="J242" s="38" t="s">
        <v>18</v>
      </c>
      <c r="K242" s="38" t="s">
        <v>18</v>
      </c>
      <c r="L242" s="38" t="s">
        <v>18</v>
      </c>
      <c r="M242" s="38" t="s">
        <v>18</v>
      </c>
      <c r="N242" s="38" t="s">
        <v>18</v>
      </c>
      <c r="O242" s="38" t="s">
        <v>18</v>
      </c>
      <c r="P242" s="38" t="s">
        <v>18</v>
      </c>
      <c r="Q242" s="38" t="s">
        <v>18</v>
      </c>
      <c r="R242" t="s">
        <v>312</v>
      </c>
      <c r="S242" s="74" t="s">
        <v>472</v>
      </c>
      <c r="W242" s="74" t="str">
        <f t="shared" si="28"/>
        <v>TRTD</v>
      </c>
      <c r="X242" t="str">
        <f t="shared" si="29"/>
        <v>山西电信</v>
      </c>
      <c r="AE242" s="48" t="s">
        <v>240</v>
      </c>
      <c r="AF242" s="48" t="s">
        <v>1</v>
      </c>
      <c r="AG242" s="13">
        <f t="shared" si="30"/>
        <v>0</v>
      </c>
      <c r="AH242" s="13">
        <f t="shared" si="31"/>
        <v>0</v>
      </c>
      <c r="AI242" s="13">
        <f t="shared" si="32"/>
        <v>0</v>
      </c>
      <c r="AJ242" s="13">
        <v>0</v>
      </c>
      <c r="AK242" s="13">
        <v>0</v>
      </c>
      <c r="AL242" s="38" t="str">
        <f t="shared" si="33"/>
        <v>-</v>
      </c>
    </row>
    <row r="243" spans="1:38">
      <c r="A243" s="11" t="s">
        <v>234</v>
      </c>
      <c r="B243" s="11" t="s">
        <v>235</v>
      </c>
      <c r="C243" s="11" t="s">
        <v>63</v>
      </c>
      <c r="D243" s="11" t="s">
        <v>64</v>
      </c>
      <c r="E243" s="11" t="s">
        <v>373</v>
      </c>
      <c r="F243" s="11" t="s">
        <v>295</v>
      </c>
      <c r="G243" s="11" t="s">
        <v>265</v>
      </c>
      <c r="H243" s="12" t="s">
        <v>398</v>
      </c>
      <c r="I243" s="13" t="s">
        <v>48</v>
      </c>
      <c r="J243" s="13" t="s">
        <v>48</v>
      </c>
      <c r="K243" s="13" t="s">
        <v>120</v>
      </c>
      <c r="L243" s="36" t="s">
        <v>403</v>
      </c>
      <c r="M243" s="13" t="s">
        <v>140</v>
      </c>
      <c r="N243" s="79" t="s">
        <v>474</v>
      </c>
      <c r="O243" s="79" t="s">
        <v>476</v>
      </c>
      <c r="P243" s="79" t="s">
        <v>477</v>
      </c>
      <c r="Q243" s="37" t="s">
        <v>48</v>
      </c>
      <c r="R243" t="s">
        <v>323</v>
      </c>
      <c r="S243" s="74" t="s">
        <v>472</v>
      </c>
      <c r="T243" s="80">
        <v>41</v>
      </c>
      <c r="U243">
        <v>51</v>
      </c>
      <c r="V243" s="80">
        <v>15</v>
      </c>
      <c r="W243" s="74" t="str">
        <f t="shared" si="28"/>
        <v>TRTD</v>
      </c>
      <c r="X243" t="str">
        <f t="shared" si="29"/>
        <v>山西电信</v>
      </c>
      <c r="AE243" s="48" t="s">
        <v>13</v>
      </c>
      <c r="AF243" s="48" t="s">
        <v>4</v>
      </c>
      <c r="AG243" s="13">
        <f t="shared" si="30"/>
        <v>0</v>
      </c>
      <c r="AH243" s="13">
        <f t="shared" si="31"/>
        <v>0</v>
      </c>
      <c r="AI243" s="13">
        <f t="shared" si="32"/>
        <v>0</v>
      </c>
      <c r="AJ243" s="13">
        <v>0</v>
      </c>
      <c r="AK243" s="13">
        <v>0</v>
      </c>
      <c r="AL243" s="38" t="str">
        <f t="shared" si="33"/>
        <v>-</v>
      </c>
    </row>
    <row r="244" spans="1:38">
      <c r="A244" s="11" t="s">
        <v>234</v>
      </c>
      <c r="B244" s="11" t="s">
        <v>235</v>
      </c>
      <c r="C244" s="11" t="s">
        <v>63</v>
      </c>
      <c r="D244" s="11" t="s">
        <v>64</v>
      </c>
      <c r="E244" s="11" t="s">
        <v>361</v>
      </c>
      <c r="F244" s="11" t="s">
        <v>272</v>
      </c>
      <c r="G244" s="11" t="s">
        <v>265</v>
      </c>
      <c r="H244" s="12" t="s">
        <v>391</v>
      </c>
      <c r="I244" s="13" t="s">
        <v>48</v>
      </c>
      <c r="J244" s="36" t="s">
        <v>86</v>
      </c>
      <c r="K244" s="13"/>
      <c r="L244" s="13"/>
      <c r="M244" s="13"/>
      <c r="N244" s="34" t="s">
        <v>324</v>
      </c>
      <c r="O244" s="36" t="s">
        <v>268</v>
      </c>
      <c r="P244" s="36" t="s">
        <v>268</v>
      </c>
      <c r="Q244" s="41" t="s">
        <v>48</v>
      </c>
      <c r="R244" t="s">
        <v>323</v>
      </c>
      <c r="S244" s="74" t="s">
        <v>472</v>
      </c>
      <c r="W244" s="74" t="str">
        <f t="shared" si="28"/>
        <v>TRTD</v>
      </c>
      <c r="X244" t="str">
        <f t="shared" si="29"/>
        <v>山西电信</v>
      </c>
      <c r="AE244" s="48" t="s">
        <v>13</v>
      </c>
      <c r="AF244" s="48" t="s">
        <v>0</v>
      </c>
      <c r="AG244" s="13">
        <f t="shared" si="30"/>
        <v>0</v>
      </c>
      <c r="AH244" s="13">
        <f t="shared" si="31"/>
        <v>0</v>
      </c>
      <c r="AI244" s="13">
        <f t="shared" si="32"/>
        <v>0</v>
      </c>
      <c r="AJ244" s="13">
        <v>0</v>
      </c>
      <c r="AK244" s="13">
        <v>0</v>
      </c>
      <c r="AL244" s="38" t="str">
        <f t="shared" si="33"/>
        <v>-</v>
      </c>
    </row>
    <row r="245" spans="1:38">
      <c r="A245" s="11" t="s">
        <v>234</v>
      </c>
      <c r="B245" s="11" t="s">
        <v>235</v>
      </c>
      <c r="C245" s="11" t="s">
        <v>360</v>
      </c>
      <c r="D245" s="11" t="s">
        <v>16</v>
      </c>
      <c r="E245" s="11" t="s">
        <v>361</v>
      </c>
      <c r="F245" s="11" t="s">
        <v>272</v>
      </c>
      <c r="G245" s="11" t="s">
        <v>265</v>
      </c>
      <c r="H245" s="12" t="s">
        <v>391</v>
      </c>
      <c r="I245" s="13" t="s">
        <v>48</v>
      </c>
      <c r="J245" s="36" t="s">
        <v>86</v>
      </c>
      <c r="K245" s="13"/>
      <c r="L245" s="13"/>
      <c r="M245" s="13"/>
      <c r="N245" s="34" t="s">
        <v>324</v>
      </c>
      <c r="O245" s="36" t="s">
        <v>268</v>
      </c>
      <c r="P245" s="36" t="s">
        <v>268</v>
      </c>
      <c r="Q245" s="41" t="s">
        <v>48</v>
      </c>
      <c r="R245" t="s">
        <v>323</v>
      </c>
      <c r="S245" s="74" t="s">
        <v>472</v>
      </c>
      <c r="W245" s="74" t="str">
        <f t="shared" si="28"/>
        <v>TRTD</v>
      </c>
      <c r="X245" t="str">
        <f t="shared" si="29"/>
        <v>山西电信</v>
      </c>
      <c r="AE245" s="48" t="s">
        <v>13</v>
      </c>
      <c r="AF245" s="48" t="s">
        <v>5</v>
      </c>
      <c r="AG245" s="13">
        <f t="shared" si="30"/>
        <v>0</v>
      </c>
      <c r="AH245" s="13">
        <f t="shared" si="31"/>
        <v>0</v>
      </c>
      <c r="AI245" s="13">
        <f t="shared" si="32"/>
        <v>0</v>
      </c>
      <c r="AJ245" s="13">
        <v>0</v>
      </c>
      <c r="AK245" s="13">
        <v>0</v>
      </c>
      <c r="AL245" s="38" t="str">
        <f t="shared" si="33"/>
        <v>-</v>
      </c>
    </row>
    <row r="246" spans="1:38">
      <c r="A246" s="11" t="s">
        <v>325</v>
      </c>
      <c r="B246" s="11" t="s">
        <v>326</v>
      </c>
      <c r="C246" s="11" t="s">
        <v>63</v>
      </c>
      <c r="D246" s="11" t="s">
        <v>64</v>
      </c>
      <c r="E246" s="11" t="s">
        <v>364</v>
      </c>
      <c r="F246" s="11" t="s">
        <v>280</v>
      </c>
      <c r="G246" s="11" t="s">
        <v>265</v>
      </c>
      <c r="H246" s="12" t="s">
        <v>392</v>
      </c>
      <c r="I246" s="45" t="s">
        <v>48</v>
      </c>
      <c r="J246" s="11" t="s">
        <v>48</v>
      </c>
      <c r="K246" s="12" t="s">
        <v>43</v>
      </c>
      <c r="L246" s="12" t="s">
        <v>393</v>
      </c>
      <c r="M246" s="12" t="s">
        <v>56</v>
      </c>
      <c r="N246" s="34" t="s">
        <v>282</v>
      </c>
      <c r="O246" s="34" t="s">
        <v>327</v>
      </c>
      <c r="P246" s="34" t="s">
        <v>328</v>
      </c>
      <c r="Q246" s="13" t="s">
        <v>48</v>
      </c>
      <c r="R246" t="s">
        <v>329</v>
      </c>
      <c r="S246" s="74" t="s">
        <v>472</v>
      </c>
      <c r="W246" s="74" t="str">
        <f t="shared" si="28"/>
        <v>TRTD</v>
      </c>
      <c r="X246" t="str">
        <f t="shared" si="29"/>
        <v>山西广电</v>
      </c>
      <c r="AE246" s="48" t="s">
        <v>13</v>
      </c>
      <c r="AF246" s="48" t="s">
        <v>265</v>
      </c>
      <c r="AG246" s="13">
        <f t="shared" si="30"/>
        <v>0</v>
      </c>
      <c r="AH246" s="13">
        <f t="shared" si="31"/>
        <v>0</v>
      </c>
      <c r="AI246" s="13">
        <f t="shared" si="32"/>
        <v>0</v>
      </c>
      <c r="AJ246" s="13">
        <v>0</v>
      </c>
      <c r="AK246" s="13">
        <v>0</v>
      </c>
      <c r="AL246" s="38" t="str">
        <f t="shared" si="33"/>
        <v>-</v>
      </c>
    </row>
    <row r="247" spans="1:38">
      <c r="A247" s="11" t="s">
        <v>325</v>
      </c>
      <c r="B247" s="11" t="s">
        <v>326</v>
      </c>
      <c r="C247" s="11" t="s">
        <v>63</v>
      </c>
      <c r="D247" s="11" t="s">
        <v>64</v>
      </c>
      <c r="E247" s="11" t="s">
        <v>362</v>
      </c>
      <c r="F247" s="11" t="s">
        <v>150</v>
      </c>
      <c r="G247" s="11" t="s">
        <v>265</v>
      </c>
      <c r="H247" s="12" t="s">
        <v>392</v>
      </c>
      <c r="I247" s="11" t="s">
        <v>48</v>
      </c>
      <c r="J247" s="11" t="s">
        <v>48</v>
      </c>
      <c r="K247" s="12" t="s">
        <v>43</v>
      </c>
      <c r="L247" s="12" t="s">
        <v>393</v>
      </c>
      <c r="M247" s="12" t="s">
        <v>56</v>
      </c>
      <c r="N247" s="34" t="s">
        <v>274</v>
      </c>
      <c r="O247" s="34" t="s">
        <v>330</v>
      </c>
      <c r="P247" s="34" t="s">
        <v>328</v>
      </c>
      <c r="Q247" s="13" t="s">
        <v>48</v>
      </c>
      <c r="R247" t="s">
        <v>329</v>
      </c>
      <c r="S247" s="74" t="s">
        <v>472</v>
      </c>
      <c r="W247" s="74" t="str">
        <f t="shared" si="28"/>
        <v>TRTD</v>
      </c>
      <c r="X247" t="str">
        <f t="shared" si="29"/>
        <v>山西广电</v>
      </c>
      <c r="AE247" s="48" t="s">
        <v>13</v>
      </c>
      <c r="AF247" s="48" t="s">
        <v>449</v>
      </c>
      <c r="AG247" s="13">
        <f t="shared" si="30"/>
        <v>0</v>
      </c>
      <c r="AH247" s="13">
        <f t="shared" si="31"/>
        <v>0</v>
      </c>
      <c r="AI247" s="13">
        <f t="shared" si="32"/>
        <v>0</v>
      </c>
      <c r="AJ247" s="13">
        <v>0</v>
      </c>
      <c r="AK247" s="13">
        <v>0</v>
      </c>
      <c r="AL247" s="38" t="str">
        <f t="shared" si="33"/>
        <v>-</v>
      </c>
    </row>
    <row r="248" spans="1:38">
      <c r="A248" s="11" t="s">
        <v>325</v>
      </c>
      <c r="B248" s="11" t="s">
        <v>326</v>
      </c>
      <c r="C248" s="11" t="s">
        <v>63</v>
      </c>
      <c r="D248" s="11" t="s">
        <v>64</v>
      </c>
      <c r="E248" s="11" t="s">
        <v>363</v>
      </c>
      <c r="F248" s="11" t="s">
        <v>278</v>
      </c>
      <c r="G248" s="11" t="s">
        <v>265</v>
      </c>
      <c r="H248" s="12" t="s">
        <v>394</v>
      </c>
      <c r="I248" s="13" t="s">
        <v>48</v>
      </c>
      <c r="J248" s="11" t="s">
        <v>48</v>
      </c>
      <c r="K248" s="12" t="s">
        <v>120</v>
      </c>
      <c r="L248" s="12" t="s">
        <v>389</v>
      </c>
      <c r="M248" s="12" t="s">
        <v>56</v>
      </c>
      <c r="N248" s="34" t="s">
        <v>279</v>
      </c>
      <c r="O248" s="34" t="s">
        <v>330</v>
      </c>
      <c r="P248" s="34" t="s">
        <v>328</v>
      </c>
      <c r="Q248" s="13" t="s">
        <v>48</v>
      </c>
      <c r="R248" t="s">
        <v>329</v>
      </c>
      <c r="S248" s="74" t="s">
        <v>472</v>
      </c>
      <c r="W248" s="74" t="str">
        <f t="shared" si="28"/>
        <v>TRTD</v>
      </c>
      <c r="X248" t="str">
        <f t="shared" si="29"/>
        <v>山西广电</v>
      </c>
      <c r="AE248" s="48" t="s">
        <v>13</v>
      </c>
      <c r="AF248" s="48" t="s">
        <v>3</v>
      </c>
      <c r="AG248" s="13">
        <f t="shared" si="30"/>
        <v>0</v>
      </c>
      <c r="AH248" s="13">
        <f t="shared" si="31"/>
        <v>0</v>
      </c>
      <c r="AI248" s="13">
        <f t="shared" si="32"/>
        <v>0</v>
      </c>
      <c r="AJ248" s="13">
        <v>0</v>
      </c>
      <c r="AK248" s="13">
        <v>0</v>
      </c>
      <c r="AL248" s="38" t="str">
        <f t="shared" si="33"/>
        <v>-</v>
      </c>
    </row>
    <row r="249" spans="1:38">
      <c r="A249" s="11" t="s">
        <v>325</v>
      </c>
      <c r="B249" s="11" t="s">
        <v>326</v>
      </c>
      <c r="C249" s="11" t="s">
        <v>365</v>
      </c>
      <c r="D249" s="11" t="s">
        <v>366</v>
      </c>
      <c r="E249" s="11" t="s">
        <v>370</v>
      </c>
      <c r="F249" s="11" t="s">
        <v>281</v>
      </c>
      <c r="G249" s="11" t="s">
        <v>265</v>
      </c>
      <c r="H249" s="12" t="s">
        <v>396</v>
      </c>
      <c r="I249" s="11" t="s">
        <v>48</v>
      </c>
      <c r="J249" s="11" t="s">
        <v>48</v>
      </c>
      <c r="K249" s="12" t="s">
        <v>120</v>
      </c>
      <c r="L249" s="12" t="s">
        <v>389</v>
      </c>
      <c r="M249" s="12" t="s">
        <v>56</v>
      </c>
      <c r="N249" s="34" t="s">
        <v>289</v>
      </c>
      <c r="O249" s="34" t="s">
        <v>330</v>
      </c>
      <c r="P249" s="34" t="s">
        <v>328</v>
      </c>
      <c r="Q249" s="13" t="s">
        <v>48</v>
      </c>
      <c r="R249" t="s">
        <v>329</v>
      </c>
      <c r="S249" s="74" t="s">
        <v>472</v>
      </c>
      <c r="W249" s="74" t="str">
        <f t="shared" si="28"/>
        <v>TRTD</v>
      </c>
      <c r="X249" t="str">
        <f t="shared" si="29"/>
        <v>山西广电</v>
      </c>
      <c r="AE249" s="48" t="s">
        <v>13</v>
      </c>
      <c r="AF249" s="48" t="s">
        <v>2</v>
      </c>
      <c r="AG249" s="13">
        <f t="shared" si="30"/>
        <v>0</v>
      </c>
      <c r="AH249" s="13">
        <f t="shared" si="31"/>
        <v>0</v>
      </c>
      <c r="AI249" s="13">
        <f t="shared" si="32"/>
        <v>0</v>
      </c>
      <c r="AJ249" s="13">
        <v>0</v>
      </c>
      <c r="AK249" s="13">
        <v>0</v>
      </c>
      <c r="AL249" s="38" t="str">
        <f t="shared" si="33"/>
        <v>-</v>
      </c>
    </row>
    <row r="250" spans="1:38">
      <c r="A250" s="11" t="s">
        <v>325</v>
      </c>
      <c r="B250" s="11" t="s">
        <v>326</v>
      </c>
      <c r="C250" s="11" t="s">
        <v>165</v>
      </c>
      <c r="D250" s="11" t="s">
        <v>166</v>
      </c>
      <c r="E250" s="11" t="s">
        <v>368</v>
      </c>
      <c r="F250" s="11" t="s">
        <v>284</v>
      </c>
      <c r="G250" s="11" t="s">
        <v>265</v>
      </c>
      <c r="H250" s="12" t="s">
        <v>395</v>
      </c>
      <c r="I250" s="11" t="s">
        <v>48</v>
      </c>
      <c r="J250" s="42" t="s">
        <v>48</v>
      </c>
      <c r="K250" s="13" t="s">
        <v>43</v>
      </c>
      <c r="L250" s="47" t="s">
        <v>393</v>
      </c>
      <c r="M250" s="12" t="s">
        <v>56</v>
      </c>
      <c r="N250" s="34" t="s">
        <v>282</v>
      </c>
      <c r="O250" s="34" t="s">
        <v>330</v>
      </c>
      <c r="P250" s="34" t="s">
        <v>328</v>
      </c>
      <c r="Q250" s="13" t="s">
        <v>48</v>
      </c>
      <c r="R250" t="s">
        <v>329</v>
      </c>
      <c r="S250" s="74" t="s">
        <v>472</v>
      </c>
      <c r="W250" s="74" t="str">
        <f t="shared" si="28"/>
        <v>TRTD</v>
      </c>
      <c r="X250" t="str">
        <f t="shared" si="29"/>
        <v>山西广电</v>
      </c>
      <c r="AE250" s="48" t="s">
        <v>13</v>
      </c>
      <c r="AF250" s="48" t="s">
        <v>494</v>
      </c>
      <c r="AG250" s="13">
        <f t="shared" si="30"/>
        <v>0</v>
      </c>
      <c r="AH250" s="13">
        <f t="shared" si="31"/>
        <v>0</v>
      </c>
      <c r="AI250" s="13">
        <f t="shared" si="32"/>
        <v>0</v>
      </c>
      <c r="AJ250" s="13">
        <v>0</v>
      </c>
      <c r="AK250" s="13">
        <v>0</v>
      </c>
      <c r="AL250" s="38" t="str">
        <f t="shared" si="33"/>
        <v>-</v>
      </c>
    </row>
    <row r="251" spans="1:38">
      <c r="A251" s="11" t="s">
        <v>325</v>
      </c>
      <c r="B251" s="11" t="s">
        <v>326</v>
      </c>
      <c r="C251" s="11" t="s">
        <v>165</v>
      </c>
      <c r="D251" s="11" t="s">
        <v>166</v>
      </c>
      <c r="E251" s="11" t="s">
        <v>369</v>
      </c>
      <c r="F251" s="11" t="s">
        <v>286</v>
      </c>
      <c r="G251" s="11" t="s">
        <v>265</v>
      </c>
      <c r="H251" s="12" t="s">
        <v>395</v>
      </c>
      <c r="I251" s="11" t="s">
        <v>48</v>
      </c>
      <c r="J251" s="42" t="s">
        <v>48</v>
      </c>
      <c r="K251" s="12" t="s">
        <v>43</v>
      </c>
      <c r="L251" s="47" t="s">
        <v>393</v>
      </c>
      <c r="M251" s="12" t="s">
        <v>56</v>
      </c>
      <c r="N251" s="36" t="s">
        <v>287</v>
      </c>
      <c r="O251" s="34" t="s">
        <v>330</v>
      </c>
      <c r="P251" s="34" t="s">
        <v>331</v>
      </c>
      <c r="Q251" s="13" t="s">
        <v>48</v>
      </c>
      <c r="R251" t="s">
        <v>329</v>
      </c>
      <c r="S251" s="74" t="s">
        <v>472</v>
      </c>
      <c r="W251" s="74" t="str">
        <f t="shared" si="28"/>
        <v>TRTD</v>
      </c>
      <c r="X251" t="str">
        <f t="shared" si="29"/>
        <v>山西广电</v>
      </c>
      <c r="AE251" s="48" t="s">
        <v>504</v>
      </c>
      <c r="AF251" s="48" t="s">
        <v>5</v>
      </c>
      <c r="AG251" s="13">
        <f t="shared" si="30"/>
        <v>0</v>
      </c>
      <c r="AH251" s="13">
        <f t="shared" si="31"/>
        <v>0</v>
      </c>
      <c r="AI251" s="13">
        <f t="shared" si="32"/>
        <v>0</v>
      </c>
      <c r="AJ251" s="13">
        <v>0</v>
      </c>
      <c r="AK251" s="13">
        <v>0</v>
      </c>
      <c r="AL251" s="38" t="str">
        <f t="shared" si="33"/>
        <v>-</v>
      </c>
    </row>
    <row r="252" spans="1:38">
      <c r="A252" s="42" t="s">
        <v>332</v>
      </c>
      <c r="B252" s="42" t="s">
        <v>333</v>
      </c>
      <c r="C252" s="11" t="s">
        <v>365</v>
      </c>
      <c r="D252" s="11" t="s">
        <v>366</v>
      </c>
      <c r="E252" s="11" t="s">
        <v>370</v>
      </c>
      <c r="F252" s="11" t="s">
        <v>281</v>
      </c>
      <c r="G252" s="11" t="s">
        <v>265</v>
      </c>
      <c r="H252" s="12" t="s">
        <v>396</v>
      </c>
      <c r="I252" s="13" t="s">
        <v>48</v>
      </c>
      <c r="J252" s="38" t="s">
        <v>18</v>
      </c>
      <c r="K252" s="38" t="s">
        <v>18</v>
      </c>
      <c r="L252" s="38" t="s">
        <v>18</v>
      </c>
      <c r="M252" s="38" t="s">
        <v>18</v>
      </c>
      <c r="N252" s="38" t="s">
        <v>18</v>
      </c>
      <c r="O252" s="38" t="s">
        <v>18</v>
      </c>
      <c r="P252" s="38" t="s">
        <v>18</v>
      </c>
      <c r="Q252" s="38" t="s">
        <v>18</v>
      </c>
      <c r="R252" t="s">
        <v>334</v>
      </c>
      <c r="S252" s="74" t="s">
        <v>472</v>
      </c>
      <c r="W252" s="74" t="str">
        <f t="shared" si="28"/>
        <v>TRTD</v>
      </c>
      <c r="X252" t="str">
        <f t="shared" si="29"/>
        <v>数字电影局广电</v>
      </c>
      <c r="AE252" s="48" t="s">
        <v>411</v>
      </c>
      <c r="AF252" s="48" t="s">
        <v>5</v>
      </c>
      <c r="AG252" s="13">
        <f t="shared" si="30"/>
        <v>0</v>
      </c>
      <c r="AH252" s="13">
        <f t="shared" si="31"/>
        <v>0</v>
      </c>
      <c r="AI252" s="13">
        <f t="shared" si="32"/>
        <v>0</v>
      </c>
      <c r="AJ252" s="13">
        <v>0</v>
      </c>
      <c r="AK252" s="13">
        <v>0</v>
      </c>
      <c r="AL252" s="38" t="str">
        <f t="shared" si="33"/>
        <v>-</v>
      </c>
    </row>
    <row r="253" spans="1:38">
      <c r="A253" s="11" t="s">
        <v>335</v>
      </c>
      <c r="B253" s="11" t="s">
        <v>336</v>
      </c>
      <c r="C253" s="11" t="s">
        <v>63</v>
      </c>
      <c r="D253" s="11" t="s">
        <v>64</v>
      </c>
      <c r="E253" s="11" t="s">
        <v>364</v>
      </c>
      <c r="F253" s="11" t="s">
        <v>280</v>
      </c>
      <c r="G253" s="11" t="s">
        <v>265</v>
      </c>
      <c r="H253" s="12" t="s">
        <v>392</v>
      </c>
      <c r="I253" s="45" t="s">
        <v>48</v>
      </c>
      <c r="J253" s="11" t="s">
        <v>48</v>
      </c>
      <c r="K253" s="12" t="s">
        <v>120</v>
      </c>
      <c r="L253" s="12" t="s">
        <v>389</v>
      </c>
      <c r="M253" s="12" t="s">
        <v>56</v>
      </c>
      <c r="N253" s="34" t="s">
        <v>282</v>
      </c>
      <c r="O253" s="34" t="s">
        <v>337</v>
      </c>
      <c r="P253" s="34" t="s">
        <v>338</v>
      </c>
      <c r="Q253" s="13" t="s">
        <v>48</v>
      </c>
      <c r="R253" t="s">
        <v>339</v>
      </c>
      <c r="S253" s="74" t="s">
        <v>472</v>
      </c>
      <c r="W253" s="74" t="str">
        <f t="shared" si="28"/>
        <v>TRTD</v>
      </c>
      <c r="X253" t="str">
        <f t="shared" si="29"/>
        <v>四川广电</v>
      </c>
      <c r="AE253" s="48" t="s">
        <v>411</v>
      </c>
      <c r="AF253" s="48" t="s">
        <v>6</v>
      </c>
      <c r="AG253" s="13">
        <f t="shared" si="30"/>
        <v>83</v>
      </c>
      <c r="AH253" s="13">
        <f t="shared" si="31"/>
        <v>6</v>
      </c>
      <c r="AI253" s="13">
        <f t="shared" si="32"/>
        <v>5</v>
      </c>
      <c r="AJ253" s="13">
        <v>0</v>
      </c>
      <c r="AK253" s="13">
        <v>0</v>
      </c>
      <c r="AL253" s="38" t="str">
        <f t="shared" si="33"/>
        <v>-</v>
      </c>
    </row>
    <row r="254" spans="1:38">
      <c r="A254" s="11" t="s">
        <v>335</v>
      </c>
      <c r="B254" s="11" t="s">
        <v>336</v>
      </c>
      <c r="C254" s="11" t="s">
        <v>63</v>
      </c>
      <c r="D254" s="11" t="s">
        <v>64</v>
      </c>
      <c r="E254" s="11" t="s">
        <v>362</v>
      </c>
      <c r="F254" s="11" t="s">
        <v>150</v>
      </c>
      <c r="G254" s="11" t="s">
        <v>265</v>
      </c>
      <c r="H254" s="12" t="s">
        <v>392</v>
      </c>
      <c r="I254" s="11" t="s">
        <v>48</v>
      </c>
      <c r="J254" s="11" t="s">
        <v>48</v>
      </c>
      <c r="K254" s="12" t="s">
        <v>120</v>
      </c>
      <c r="L254" s="12" t="s">
        <v>389</v>
      </c>
      <c r="M254" s="12" t="s">
        <v>56</v>
      </c>
      <c r="N254" s="34" t="s">
        <v>274</v>
      </c>
      <c r="O254" s="34" t="s">
        <v>340</v>
      </c>
      <c r="P254" s="34" t="s">
        <v>338</v>
      </c>
      <c r="Q254" s="13" t="s">
        <v>48</v>
      </c>
      <c r="R254" t="s">
        <v>339</v>
      </c>
      <c r="S254" s="74" t="s">
        <v>472</v>
      </c>
      <c r="W254" s="74" t="str">
        <f t="shared" si="28"/>
        <v>TRTD</v>
      </c>
      <c r="X254" t="str">
        <f t="shared" si="29"/>
        <v>四川广电</v>
      </c>
      <c r="AE254" s="48" t="s">
        <v>411</v>
      </c>
      <c r="AF254" s="48" t="s">
        <v>494</v>
      </c>
      <c r="AG254" s="13">
        <f t="shared" si="30"/>
        <v>0</v>
      </c>
      <c r="AH254" s="13">
        <f t="shared" si="31"/>
        <v>0</v>
      </c>
      <c r="AI254" s="13">
        <f t="shared" si="32"/>
        <v>0</v>
      </c>
      <c r="AJ254" s="13">
        <v>0</v>
      </c>
      <c r="AK254" s="13">
        <v>0</v>
      </c>
      <c r="AL254" s="38" t="str">
        <f t="shared" si="33"/>
        <v>-</v>
      </c>
    </row>
    <row r="255" spans="1:38">
      <c r="A255" s="11" t="s">
        <v>335</v>
      </c>
      <c r="B255" s="11" t="s">
        <v>336</v>
      </c>
      <c r="C255" s="11" t="s">
        <v>365</v>
      </c>
      <c r="D255" s="11" t="s">
        <v>366</v>
      </c>
      <c r="E255" s="11" t="s">
        <v>370</v>
      </c>
      <c r="F255" s="11" t="s">
        <v>281</v>
      </c>
      <c r="G255" s="11" t="s">
        <v>265</v>
      </c>
      <c r="H255" s="12" t="s">
        <v>396</v>
      </c>
      <c r="I255" s="11" t="s">
        <v>48</v>
      </c>
      <c r="J255" s="11" t="s">
        <v>48</v>
      </c>
      <c r="K255" s="12" t="s">
        <v>120</v>
      </c>
      <c r="L255" s="12" t="s">
        <v>389</v>
      </c>
      <c r="M255" s="13" t="s">
        <v>56</v>
      </c>
      <c r="N255" s="34" t="s">
        <v>289</v>
      </c>
      <c r="O255" s="34" t="s">
        <v>337</v>
      </c>
      <c r="P255" s="34" t="s">
        <v>338</v>
      </c>
      <c r="Q255" s="39" t="s">
        <v>86</v>
      </c>
      <c r="R255" t="s">
        <v>339</v>
      </c>
      <c r="S255" s="74" t="s">
        <v>472</v>
      </c>
      <c r="W255" s="74" t="str">
        <f t="shared" si="28"/>
        <v>TRTD</v>
      </c>
      <c r="X255" t="str">
        <f t="shared" si="29"/>
        <v>四川广电</v>
      </c>
      <c r="AE255" s="48" t="s">
        <v>411</v>
      </c>
      <c r="AF255" s="48" t="s">
        <v>2</v>
      </c>
      <c r="AG255" s="13">
        <f t="shared" si="30"/>
        <v>0</v>
      </c>
      <c r="AH255" s="13">
        <f t="shared" si="31"/>
        <v>0</v>
      </c>
      <c r="AI255" s="13">
        <f t="shared" si="32"/>
        <v>0</v>
      </c>
      <c r="AJ255" s="13">
        <v>0</v>
      </c>
      <c r="AK255" s="13">
        <v>0</v>
      </c>
      <c r="AL255" s="38" t="str">
        <f t="shared" si="33"/>
        <v>-</v>
      </c>
    </row>
    <row r="256" spans="1:38">
      <c r="A256" s="11" t="s">
        <v>335</v>
      </c>
      <c r="B256" s="11" t="s">
        <v>336</v>
      </c>
      <c r="C256" s="11" t="s">
        <v>378</v>
      </c>
      <c r="D256" s="11" t="s">
        <v>379</v>
      </c>
      <c r="E256" s="11" t="s">
        <v>380</v>
      </c>
      <c r="F256" s="11" t="s">
        <v>311</v>
      </c>
      <c r="G256" s="11" t="s">
        <v>265</v>
      </c>
      <c r="H256" s="12" t="s">
        <v>98</v>
      </c>
      <c r="I256" s="48" t="s">
        <v>48</v>
      </c>
      <c r="J256" s="11" t="s">
        <v>48</v>
      </c>
      <c r="K256" s="12" t="s">
        <v>120</v>
      </c>
      <c r="L256" s="12" t="s">
        <v>389</v>
      </c>
      <c r="M256" s="13" t="s">
        <v>56</v>
      </c>
      <c r="N256" s="34" t="s">
        <v>317</v>
      </c>
      <c r="O256" s="34" t="s">
        <v>337</v>
      </c>
      <c r="P256" s="34" t="s">
        <v>338</v>
      </c>
      <c r="Q256" s="41" t="s">
        <v>48</v>
      </c>
      <c r="R256" t="s">
        <v>339</v>
      </c>
      <c r="S256" s="74" t="s">
        <v>472</v>
      </c>
      <c r="W256" s="74" t="str">
        <f t="shared" si="28"/>
        <v>TRTD</v>
      </c>
      <c r="X256" t="str">
        <f t="shared" si="29"/>
        <v>四川广电</v>
      </c>
      <c r="AE256" s="48" t="s">
        <v>411</v>
      </c>
      <c r="AF256" s="48" t="s">
        <v>4</v>
      </c>
      <c r="AG256" s="13">
        <f t="shared" si="30"/>
        <v>0</v>
      </c>
      <c r="AH256" s="13">
        <f t="shared" si="31"/>
        <v>0</v>
      </c>
      <c r="AI256" s="13">
        <f t="shared" si="32"/>
        <v>0</v>
      </c>
      <c r="AJ256" s="13">
        <v>0</v>
      </c>
      <c r="AK256" s="13">
        <v>0</v>
      </c>
      <c r="AL256" s="38" t="str">
        <f t="shared" si="33"/>
        <v>-</v>
      </c>
    </row>
    <row r="257" spans="1:38">
      <c r="A257" s="11" t="s">
        <v>335</v>
      </c>
      <c r="B257" s="11" t="s">
        <v>336</v>
      </c>
      <c r="C257" s="11" t="s">
        <v>165</v>
      </c>
      <c r="D257" s="11" t="s">
        <v>166</v>
      </c>
      <c r="E257" s="11" t="s">
        <v>368</v>
      </c>
      <c r="F257" s="11" t="s">
        <v>284</v>
      </c>
      <c r="G257" s="11" t="s">
        <v>265</v>
      </c>
      <c r="H257" s="12" t="s">
        <v>395</v>
      </c>
      <c r="I257" s="11" t="s">
        <v>48</v>
      </c>
      <c r="J257" s="11" t="s">
        <v>48</v>
      </c>
      <c r="K257" s="12" t="s">
        <v>120</v>
      </c>
      <c r="L257" s="12" t="s">
        <v>389</v>
      </c>
      <c r="M257" s="12" t="s">
        <v>56</v>
      </c>
      <c r="N257" s="34" t="s">
        <v>282</v>
      </c>
      <c r="O257" s="34" t="s">
        <v>337</v>
      </c>
      <c r="P257" s="34" t="s">
        <v>341</v>
      </c>
      <c r="Q257" s="13" t="s">
        <v>48</v>
      </c>
      <c r="R257" t="s">
        <v>339</v>
      </c>
      <c r="S257" s="74" t="s">
        <v>472</v>
      </c>
      <c r="W257" s="74" t="str">
        <f t="shared" si="28"/>
        <v>TRTD</v>
      </c>
      <c r="X257" t="str">
        <f t="shared" si="29"/>
        <v>四川广电</v>
      </c>
      <c r="AE257" s="48" t="s">
        <v>411</v>
      </c>
      <c r="AF257" s="48" t="s">
        <v>449</v>
      </c>
      <c r="AG257" s="13">
        <f t="shared" si="30"/>
        <v>0</v>
      </c>
      <c r="AH257" s="13">
        <f t="shared" si="31"/>
        <v>0</v>
      </c>
      <c r="AI257" s="13">
        <f t="shared" si="32"/>
        <v>0</v>
      </c>
      <c r="AJ257" s="13">
        <v>0</v>
      </c>
      <c r="AK257" s="13">
        <v>0</v>
      </c>
      <c r="AL257" s="38" t="str">
        <f t="shared" si="33"/>
        <v>-</v>
      </c>
    </row>
    <row r="258" spans="1:38">
      <c r="A258" s="11" t="s">
        <v>335</v>
      </c>
      <c r="B258" s="11" t="s">
        <v>336</v>
      </c>
      <c r="C258" s="11" t="s">
        <v>165</v>
      </c>
      <c r="D258" s="11" t="s">
        <v>166</v>
      </c>
      <c r="E258" s="11" t="s">
        <v>369</v>
      </c>
      <c r="F258" s="11" t="s">
        <v>286</v>
      </c>
      <c r="G258" s="11" t="s">
        <v>265</v>
      </c>
      <c r="H258" s="12" t="s">
        <v>395</v>
      </c>
      <c r="I258" s="11" t="s">
        <v>48</v>
      </c>
      <c r="J258" s="11" t="s">
        <v>48</v>
      </c>
      <c r="K258" s="12" t="s">
        <v>120</v>
      </c>
      <c r="L258" s="12" t="s">
        <v>389</v>
      </c>
      <c r="M258" s="12" t="s">
        <v>56</v>
      </c>
      <c r="N258" s="13" t="s">
        <v>514</v>
      </c>
      <c r="O258" s="34" t="s">
        <v>340</v>
      </c>
      <c r="P258" s="34" t="s">
        <v>341</v>
      </c>
      <c r="Q258" s="13" t="s">
        <v>48</v>
      </c>
      <c r="R258" t="s">
        <v>339</v>
      </c>
      <c r="S258" s="74" t="s">
        <v>472</v>
      </c>
      <c r="W258" s="74" t="str">
        <f t="shared" si="28"/>
        <v>TRTD</v>
      </c>
      <c r="X258" t="str">
        <f t="shared" si="29"/>
        <v>四川广电</v>
      </c>
      <c r="AE258" s="48" t="s">
        <v>411</v>
      </c>
      <c r="AF258" s="48" t="s">
        <v>3</v>
      </c>
      <c r="AG258" s="13">
        <f t="shared" si="30"/>
        <v>0</v>
      </c>
      <c r="AH258" s="13">
        <f t="shared" si="31"/>
        <v>0</v>
      </c>
      <c r="AI258" s="13">
        <f t="shared" si="32"/>
        <v>0</v>
      </c>
      <c r="AJ258" s="13">
        <v>0</v>
      </c>
      <c r="AK258" s="13">
        <v>0</v>
      </c>
      <c r="AL258" s="38" t="str">
        <f t="shared" si="33"/>
        <v>-</v>
      </c>
    </row>
    <row r="259" spans="1:38">
      <c r="A259" s="11" t="s">
        <v>241</v>
      </c>
      <c r="B259" s="11" t="s">
        <v>242</v>
      </c>
      <c r="C259" s="11" t="s">
        <v>63</v>
      </c>
      <c r="D259" s="11" t="s">
        <v>64</v>
      </c>
      <c r="E259" s="11" t="s">
        <v>361</v>
      </c>
      <c r="F259" s="11" t="s">
        <v>272</v>
      </c>
      <c r="G259" s="11" t="s">
        <v>265</v>
      </c>
      <c r="H259" s="12" t="s">
        <v>391</v>
      </c>
      <c r="I259" s="13" t="s">
        <v>48</v>
      </c>
      <c r="J259" s="13" t="s">
        <v>86</v>
      </c>
      <c r="K259" s="13"/>
      <c r="L259" s="13"/>
      <c r="M259" s="13"/>
      <c r="N259" s="86" t="s">
        <v>511</v>
      </c>
      <c r="O259" t="s">
        <v>342</v>
      </c>
      <c r="P259" t="s">
        <v>342</v>
      </c>
      <c r="Q259" s="37" t="s">
        <v>48</v>
      </c>
      <c r="R259" t="s">
        <v>343</v>
      </c>
      <c r="S259" s="74" t="s">
        <v>472</v>
      </c>
      <c r="W259" s="74" t="str">
        <f t="shared" ref="W259:W267" si="34">IFERROR(IF(G259="CRM_CUI",G259,(IF(G259="CRM_CMI",G259,MID(G259,1,FIND("_",G259)-1)))),G259)</f>
        <v>TRTD</v>
      </c>
      <c r="X259" t="str">
        <f t="shared" ref="X259:X267" si="35">MID(A259,5,LEN(A259)-4)</f>
        <v>天津电信</v>
      </c>
      <c r="AE259" s="48" t="s">
        <v>411</v>
      </c>
      <c r="AF259" s="48" t="s">
        <v>0</v>
      </c>
      <c r="AG259" s="13">
        <f t="shared" si="30"/>
        <v>0</v>
      </c>
      <c r="AH259" s="13">
        <f t="shared" si="31"/>
        <v>0</v>
      </c>
      <c r="AI259" s="13">
        <f t="shared" si="32"/>
        <v>0</v>
      </c>
      <c r="AJ259" s="13">
        <v>0</v>
      </c>
      <c r="AK259" s="13">
        <v>0</v>
      </c>
      <c r="AL259" s="38" t="str">
        <f t="shared" si="33"/>
        <v>-</v>
      </c>
    </row>
    <row r="260" spans="1:38">
      <c r="A260" s="11" t="s">
        <v>241</v>
      </c>
      <c r="B260" s="11" t="s">
        <v>242</v>
      </c>
      <c r="C260" s="11" t="s">
        <v>63</v>
      </c>
      <c r="D260" s="11" t="s">
        <v>64</v>
      </c>
      <c r="E260" s="11" t="s">
        <v>387</v>
      </c>
      <c r="F260" s="11" t="s">
        <v>344</v>
      </c>
      <c r="G260" s="11" t="s">
        <v>265</v>
      </c>
      <c r="H260" s="12" t="s">
        <v>98</v>
      </c>
      <c r="I260" s="13" t="s">
        <v>48</v>
      </c>
      <c r="J260" s="13" t="s">
        <v>86</v>
      </c>
      <c r="K260" s="13"/>
      <c r="L260" s="13"/>
      <c r="M260" s="13"/>
      <c r="N260" s="86" t="s">
        <v>513</v>
      </c>
      <c r="O260" t="s">
        <v>345</v>
      </c>
      <c r="P260" t="s">
        <v>345</v>
      </c>
      <c r="Q260" s="37" t="s">
        <v>48</v>
      </c>
      <c r="R260" t="s">
        <v>343</v>
      </c>
      <c r="S260" s="74" t="s">
        <v>472</v>
      </c>
      <c r="W260" s="74" t="str">
        <f t="shared" si="34"/>
        <v>TRTD</v>
      </c>
      <c r="X260" t="str">
        <f t="shared" si="35"/>
        <v>天津电信</v>
      </c>
      <c r="AE260" s="48" t="s">
        <v>411</v>
      </c>
      <c r="AF260" s="48" t="s">
        <v>1</v>
      </c>
      <c r="AG260" s="13">
        <f t="shared" ref="AG260:AG306" si="36">SUMIFS(T:T,X:X,AE260&amp;"*",W:W,AF260)</f>
        <v>0</v>
      </c>
      <c r="AH260" s="13">
        <f t="shared" ref="AH260:AH306" si="37">SUMIFS(U:U,X:X,AE260&amp;"*",W:W,AF260)</f>
        <v>0</v>
      </c>
      <c r="AI260" s="13">
        <f t="shared" ref="AI260:AI306" si="38">SUMIFS(V:V,X:X,AE260&amp;"*",W:W,AF260)</f>
        <v>0</v>
      </c>
      <c r="AJ260" s="13">
        <v>0</v>
      </c>
      <c r="AK260" s="13">
        <v>0</v>
      </c>
      <c r="AL260" s="38" t="str">
        <f t="shared" si="33"/>
        <v>-</v>
      </c>
    </row>
    <row r="261" spans="1:38">
      <c r="A261" s="11" t="s">
        <v>241</v>
      </c>
      <c r="B261" s="11" t="s">
        <v>242</v>
      </c>
      <c r="C261" s="11" t="s">
        <v>63</v>
      </c>
      <c r="D261" s="11" t="s">
        <v>64</v>
      </c>
      <c r="E261" s="11" t="s">
        <v>359</v>
      </c>
      <c r="F261" s="11" t="s">
        <v>266</v>
      </c>
      <c r="G261" s="11" t="s">
        <v>265</v>
      </c>
      <c r="H261" s="12" t="s">
        <v>98</v>
      </c>
      <c r="I261" s="11" t="s">
        <v>48</v>
      </c>
      <c r="J261" s="38" t="s">
        <v>18</v>
      </c>
      <c r="K261" s="38" t="s">
        <v>18</v>
      </c>
      <c r="L261" s="38" t="s">
        <v>18</v>
      </c>
      <c r="M261" s="38" t="s">
        <v>18</v>
      </c>
      <c r="N261" s="38" t="s">
        <v>18</v>
      </c>
      <c r="O261" s="38" t="s">
        <v>18</v>
      </c>
      <c r="P261" s="38" t="s">
        <v>18</v>
      </c>
      <c r="Q261" s="38" t="s">
        <v>18</v>
      </c>
      <c r="R261" t="s">
        <v>346</v>
      </c>
      <c r="S261" s="74" t="s">
        <v>472</v>
      </c>
      <c r="W261" s="74" t="str">
        <f t="shared" si="34"/>
        <v>TRTD</v>
      </c>
      <c r="X261" t="str">
        <f t="shared" si="35"/>
        <v>天津电信</v>
      </c>
      <c r="AE261" s="48" t="s">
        <v>487</v>
      </c>
      <c r="AF261" s="48" t="s">
        <v>1</v>
      </c>
      <c r="AG261" s="13">
        <f t="shared" si="36"/>
        <v>0</v>
      </c>
      <c r="AH261" s="13">
        <f t="shared" si="37"/>
        <v>0</v>
      </c>
      <c r="AI261" s="13">
        <f t="shared" si="38"/>
        <v>0</v>
      </c>
      <c r="AJ261" s="13">
        <v>0</v>
      </c>
      <c r="AK261" s="13">
        <v>0</v>
      </c>
      <c r="AL261" s="38" t="str">
        <f t="shared" ref="AL261:AL306" si="39">IF(AJ261=0,"-",IF(AI261=0,0,IF(AI261&lt;AK261,0,IF(AH261/AJ261&lt;0.5,0,IF(AG261/AJ261&lt;0.5,0,5)))))</f>
        <v>-</v>
      </c>
    </row>
    <row r="262" spans="1:38">
      <c r="A262" s="11" t="s">
        <v>241</v>
      </c>
      <c r="B262" s="11" t="s">
        <v>242</v>
      </c>
      <c r="C262" s="11" t="s">
        <v>360</v>
      </c>
      <c r="D262" s="11" t="s">
        <v>16</v>
      </c>
      <c r="E262" s="11" t="s">
        <v>361</v>
      </c>
      <c r="F262" s="11" t="s">
        <v>272</v>
      </c>
      <c r="G262" s="11" t="s">
        <v>265</v>
      </c>
      <c r="H262" s="12" t="s">
        <v>391</v>
      </c>
      <c r="I262" s="13" t="s">
        <v>48</v>
      </c>
      <c r="J262" s="13" t="s">
        <v>86</v>
      </c>
      <c r="K262" s="13"/>
      <c r="L262" s="13"/>
      <c r="M262" s="13"/>
      <c r="N262" s="86" t="s">
        <v>512</v>
      </c>
      <c r="O262" t="s">
        <v>342</v>
      </c>
      <c r="P262" t="s">
        <v>342</v>
      </c>
      <c r="Q262" s="37" t="s">
        <v>48</v>
      </c>
      <c r="R262" t="s">
        <v>343</v>
      </c>
      <c r="S262" s="74" t="s">
        <v>472</v>
      </c>
      <c r="W262" s="74" t="str">
        <f t="shared" si="34"/>
        <v>TRTD</v>
      </c>
      <c r="X262" t="str">
        <f t="shared" si="35"/>
        <v>天津电信</v>
      </c>
      <c r="AE262" s="48" t="s">
        <v>487</v>
      </c>
      <c r="AF262" s="48" t="s">
        <v>5</v>
      </c>
      <c r="AG262" s="13">
        <f t="shared" si="36"/>
        <v>0</v>
      </c>
      <c r="AH262" s="13">
        <f t="shared" si="37"/>
        <v>0</v>
      </c>
      <c r="AI262" s="13">
        <f t="shared" si="38"/>
        <v>0</v>
      </c>
      <c r="AJ262" s="13">
        <v>1</v>
      </c>
      <c r="AK262" s="13">
        <v>0</v>
      </c>
      <c r="AL262" s="38">
        <f t="shared" si="39"/>
        <v>0</v>
      </c>
    </row>
    <row r="263" spans="1:38" ht="72" customHeight="1">
      <c r="A263" s="11" t="s">
        <v>243</v>
      </c>
      <c r="B263" s="11" t="s">
        <v>244</v>
      </c>
      <c r="C263" s="11" t="s">
        <v>245</v>
      </c>
      <c r="D263" s="11" t="s">
        <v>246</v>
      </c>
      <c r="E263" s="11" t="s">
        <v>373</v>
      </c>
      <c r="F263" s="11" t="s">
        <v>295</v>
      </c>
      <c r="G263" s="11" t="s">
        <v>265</v>
      </c>
      <c r="H263" s="12" t="s">
        <v>398</v>
      </c>
      <c r="I263" s="13" t="s">
        <v>48</v>
      </c>
      <c r="J263" s="36" t="s">
        <v>48</v>
      </c>
      <c r="K263" s="13" t="s">
        <v>120</v>
      </c>
      <c r="L263" s="49" t="s">
        <v>404</v>
      </c>
      <c r="M263" s="13" t="s">
        <v>56</v>
      </c>
      <c r="N263" s="81" t="s">
        <v>347</v>
      </c>
      <c r="O263" s="81" t="s">
        <v>478</v>
      </c>
      <c r="P263" s="81" t="s">
        <v>348</v>
      </c>
      <c r="Q263" s="43" t="s">
        <v>48</v>
      </c>
      <c r="R263" t="s">
        <v>349</v>
      </c>
      <c r="S263" s="74" t="s">
        <v>472</v>
      </c>
      <c r="T263" s="222">
        <v>40</v>
      </c>
      <c r="U263" s="73">
        <v>3</v>
      </c>
      <c r="V263" s="80">
        <v>14</v>
      </c>
      <c r="W263" s="74" t="str">
        <f t="shared" si="34"/>
        <v>TRTD</v>
      </c>
      <c r="X263" t="str">
        <f t="shared" si="35"/>
        <v>虚拟运营商爱施德</v>
      </c>
      <c r="AE263" s="48" t="s">
        <v>487</v>
      </c>
      <c r="AF263" s="48" t="s">
        <v>494</v>
      </c>
      <c r="AG263" s="13">
        <f t="shared" si="36"/>
        <v>0</v>
      </c>
      <c r="AH263" s="13">
        <f t="shared" si="37"/>
        <v>0</v>
      </c>
      <c r="AI263" s="13">
        <f t="shared" si="38"/>
        <v>0</v>
      </c>
      <c r="AJ263" s="13">
        <v>0</v>
      </c>
      <c r="AK263" s="13">
        <v>0</v>
      </c>
      <c r="AL263" s="38" t="str">
        <f t="shared" si="39"/>
        <v>-</v>
      </c>
    </row>
    <row r="264" spans="1:38" ht="56.25">
      <c r="A264" s="11" t="s">
        <v>247</v>
      </c>
      <c r="B264" s="11" t="s">
        <v>248</v>
      </c>
      <c r="C264" s="11" t="s">
        <v>245</v>
      </c>
      <c r="D264" s="11" t="s">
        <v>246</v>
      </c>
      <c r="E264" s="11" t="s">
        <v>373</v>
      </c>
      <c r="F264" s="11" t="s">
        <v>295</v>
      </c>
      <c r="G264" s="11" t="s">
        <v>265</v>
      </c>
      <c r="H264" s="12" t="s">
        <v>398</v>
      </c>
      <c r="I264" s="28" t="s">
        <v>48</v>
      </c>
      <c r="J264" s="28" t="s">
        <v>48</v>
      </c>
      <c r="K264" s="28" t="s">
        <v>50</v>
      </c>
      <c r="L264" s="28" t="s">
        <v>405</v>
      </c>
      <c r="M264" s="28" t="s">
        <v>56</v>
      </c>
      <c r="N264" s="81" t="s">
        <v>347</v>
      </c>
      <c r="O264" s="81" t="s">
        <v>350</v>
      </c>
      <c r="P264" s="81" t="s">
        <v>351</v>
      </c>
      <c r="Q264" s="44" t="s">
        <v>48</v>
      </c>
      <c r="R264" t="s">
        <v>352</v>
      </c>
      <c r="S264" s="74" t="s">
        <v>472</v>
      </c>
      <c r="T264" s="222"/>
      <c r="U264" s="73">
        <v>18</v>
      </c>
      <c r="V264" s="80">
        <v>0</v>
      </c>
      <c r="W264" s="74" t="str">
        <f t="shared" si="34"/>
        <v>TRTD</v>
      </c>
      <c r="X264" t="str">
        <f t="shared" si="35"/>
        <v>虚拟运营商天音</v>
      </c>
      <c r="AE264" s="48" t="s">
        <v>487</v>
      </c>
      <c r="AF264" s="48" t="s">
        <v>449</v>
      </c>
      <c r="AG264" s="13">
        <f t="shared" si="36"/>
        <v>0</v>
      </c>
      <c r="AH264" s="13">
        <f t="shared" si="37"/>
        <v>0</v>
      </c>
      <c r="AI264" s="13">
        <f t="shared" si="38"/>
        <v>0</v>
      </c>
      <c r="AJ264" s="13">
        <v>0</v>
      </c>
      <c r="AK264" s="13">
        <v>0</v>
      </c>
      <c r="AL264" s="38" t="str">
        <f t="shared" si="39"/>
        <v>-</v>
      </c>
    </row>
    <row r="265" spans="1:38">
      <c r="A265" s="42" t="s">
        <v>353</v>
      </c>
      <c r="B265" s="11" t="s">
        <v>354</v>
      </c>
      <c r="C265" s="11" t="s">
        <v>63</v>
      </c>
      <c r="D265" s="11" t="s">
        <v>64</v>
      </c>
      <c r="E265" s="11" t="s">
        <v>384</v>
      </c>
      <c r="F265" s="11" t="s">
        <v>264</v>
      </c>
      <c r="G265" s="11" t="s">
        <v>265</v>
      </c>
      <c r="H265" s="12" t="s">
        <v>401</v>
      </c>
      <c r="I265" s="45" t="s">
        <v>48</v>
      </c>
      <c r="J265" s="11" t="s">
        <v>48</v>
      </c>
      <c r="K265" s="12" t="s">
        <v>120</v>
      </c>
      <c r="L265" s="12" t="s">
        <v>389</v>
      </c>
      <c r="M265" s="12" t="s">
        <v>56</v>
      </c>
      <c r="N265" s="34" t="s">
        <v>355</v>
      </c>
      <c r="O265" s="36" t="s">
        <v>268</v>
      </c>
      <c r="P265" s="36" t="s">
        <v>268</v>
      </c>
      <c r="Q265" s="13" t="s">
        <v>48</v>
      </c>
      <c r="R265" t="s">
        <v>356</v>
      </c>
      <c r="S265" s="74" t="s">
        <v>472</v>
      </c>
      <c r="W265" s="74" t="str">
        <f t="shared" si="34"/>
        <v>TRTD</v>
      </c>
      <c r="X265" t="str">
        <f t="shared" si="35"/>
        <v>直播星广电</v>
      </c>
      <c r="AE265" s="48" t="s">
        <v>487</v>
      </c>
      <c r="AF265" s="48" t="s">
        <v>3</v>
      </c>
      <c r="AG265" s="13">
        <f t="shared" si="36"/>
        <v>0</v>
      </c>
      <c r="AH265" s="13">
        <f t="shared" si="37"/>
        <v>0</v>
      </c>
      <c r="AI265" s="13">
        <f t="shared" si="38"/>
        <v>0</v>
      </c>
      <c r="AJ265" s="13">
        <v>1</v>
      </c>
      <c r="AK265" s="13">
        <v>0</v>
      </c>
      <c r="AL265" s="38">
        <f t="shared" si="39"/>
        <v>0</v>
      </c>
    </row>
    <row r="266" spans="1:38">
      <c r="A266" s="11" t="s">
        <v>353</v>
      </c>
      <c r="B266" s="11" t="s">
        <v>354</v>
      </c>
      <c r="C266" s="11" t="s">
        <v>63</v>
      </c>
      <c r="D266" s="11" t="s">
        <v>64</v>
      </c>
      <c r="E266" s="11" t="s">
        <v>374</v>
      </c>
      <c r="F266" s="11" t="s">
        <v>150</v>
      </c>
      <c r="G266" s="11" t="s">
        <v>265</v>
      </c>
      <c r="H266" s="12" t="s">
        <v>399</v>
      </c>
      <c r="I266" s="11" t="s">
        <v>48</v>
      </c>
      <c r="J266" s="11" t="s">
        <v>48</v>
      </c>
      <c r="K266" s="12" t="s">
        <v>120</v>
      </c>
      <c r="L266" s="12" t="s">
        <v>389</v>
      </c>
      <c r="M266" s="12" t="s">
        <v>56</v>
      </c>
      <c r="N266" s="34" t="s">
        <v>357</v>
      </c>
      <c r="O266" s="36" t="s">
        <v>268</v>
      </c>
      <c r="P266" s="36" t="s">
        <v>268</v>
      </c>
      <c r="Q266" s="13" t="s">
        <v>48</v>
      </c>
      <c r="R266" t="s">
        <v>356</v>
      </c>
      <c r="S266" s="74" t="s">
        <v>472</v>
      </c>
      <c r="W266" s="74" t="str">
        <f t="shared" si="34"/>
        <v>TRTD</v>
      </c>
      <c r="X266" t="str">
        <f t="shared" si="35"/>
        <v>直播星广电</v>
      </c>
      <c r="AE266" s="48" t="s">
        <v>487</v>
      </c>
      <c r="AF266" s="48" t="s">
        <v>4</v>
      </c>
      <c r="AG266" s="13">
        <f t="shared" si="36"/>
        <v>0</v>
      </c>
      <c r="AH266" s="13">
        <f t="shared" si="37"/>
        <v>0</v>
      </c>
      <c r="AI266" s="13">
        <f t="shared" si="38"/>
        <v>0</v>
      </c>
      <c r="AJ266" s="13">
        <v>0</v>
      </c>
      <c r="AK266" s="13">
        <v>0</v>
      </c>
      <c r="AL266" s="38" t="str">
        <f t="shared" si="39"/>
        <v>-</v>
      </c>
    </row>
    <row r="267" spans="1:38">
      <c r="A267" s="11" t="s">
        <v>353</v>
      </c>
      <c r="B267" s="11" t="s">
        <v>354</v>
      </c>
      <c r="C267" s="11" t="s">
        <v>365</v>
      </c>
      <c r="D267" s="11" t="s">
        <v>366</v>
      </c>
      <c r="E267" s="11" t="s">
        <v>370</v>
      </c>
      <c r="F267" s="11" t="s">
        <v>281</v>
      </c>
      <c r="G267" s="11" t="s">
        <v>265</v>
      </c>
      <c r="H267" s="12" t="s">
        <v>396</v>
      </c>
      <c r="I267" s="11" t="s">
        <v>48</v>
      </c>
      <c r="J267" s="11" t="s">
        <v>48</v>
      </c>
      <c r="K267" s="12" t="s">
        <v>120</v>
      </c>
      <c r="L267" s="12" t="s">
        <v>389</v>
      </c>
      <c r="M267" s="12" t="s">
        <v>56</v>
      </c>
      <c r="N267" s="34" t="s">
        <v>289</v>
      </c>
      <c r="O267" s="36" t="s">
        <v>268</v>
      </c>
      <c r="P267" s="36" t="s">
        <v>268</v>
      </c>
      <c r="Q267" s="13" t="s">
        <v>48</v>
      </c>
      <c r="R267" t="s">
        <v>356</v>
      </c>
      <c r="S267" s="74" t="s">
        <v>472</v>
      </c>
      <c r="W267" s="74" t="str">
        <f t="shared" si="34"/>
        <v>TRTD</v>
      </c>
      <c r="X267" t="str">
        <f t="shared" si="35"/>
        <v>直播星广电</v>
      </c>
      <c r="AE267" s="48" t="s">
        <v>487</v>
      </c>
      <c r="AF267" s="48" t="s">
        <v>2</v>
      </c>
      <c r="AG267" s="13">
        <f t="shared" si="36"/>
        <v>0</v>
      </c>
      <c r="AH267" s="13">
        <f t="shared" si="37"/>
        <v>0</v>
      </c>
      <c r="AI267" s="13">
        <f t="shared" si="38"/>
        <v>0</v>
      </c>
      <c r="AJ267" s="13">
        <v>0</v>
      </c>
      <c r="AK267" s="13">
        <v>0</v>
      </c>
      <c r="AL267" s="38" t="str">
        <f t="shared" si="39"/>
        <v>-</v>
      </c>
    </row>
    <row r="268" spans="1:38">
      <c r="AE268" s="48" t="s">
        <v>487</v>
      </c>
      <c r="AF268" s="48" t="s">
        <v>0</v>
      </c>
      <c r="AG268" s="13">
        <f t="shared" si="36"/>
        <v>0</v>
      </c>
      <c r="AH268" s="13">
        <f t="shared" si="37"/>
        <v>0</v>
      </c>
      <c r="AI268" s="13">
        <f t="shared" si="38"/>
        <v>0</v>
      </c>
      <c r="AJ268" s="13">
        <v>0</v>
      </c>
      <c r="AK268" s="13">
        <v>0</v>
      </c>
      <c r="AL268" s="38" t="str">
        <f t="shared" si="39"/>
        <v>-</v>
      </c>
    </row>
    <row r="269" spans="1:38">
      <c r="AE269" s="48" t="s">
        <v>487</v>
      </c>
      <c r="AF269" s="48" t="s">
        <v>265</v>
      </c>
      <c r="AG269" s="13">
        <f t="shared" si="36"/>
        <v>40</v>
      </c>
      <c r="AH269" s="13">
        <f t="shared" si="37"/>
        <v>3</v>
      </c>
      <c r="AI269" s="13">
        <f t="shared" si="38"/>
        <v>14</v>
      </c>
      <c r="AJ269" s="13">
        <v>0</v>
      </c>
      <c r="AK269" s="13">
        <v>0</v>
      </c>
      <c r="AL269" s="38" t="str">
        <f t="shared" si="39"/>
        <v>-</v>
      </c>
    </row>
    <row r="270" spans="1:38">
      <c r="AE270" s="48" t="s">
        <v>488</v>
      </c>
      <c r="AF270" s="48" t="s">
        <v>1</v>
      </c>
      <c r="AG270" s="13">
        <f t="shared" si="36"/>
        <v>0</v>
      </c>
      <c r="AH270" s="13">
        <f t="shared" si="37"/>
        <v>0</v>
      </c>
      <c r="AI270" s="13">
        <f t="shared" si="38"/>
        <v>0</v>
      </c>
      <c r="AJ270" s="13">
        <v>0</v>
      </c>
      <c r="AK270" s="13">
        <v>0</v>
      </c>
      <c r="AL270" s="38" t="str">
        <f t="shared" si="39"/>
        <v>-</v>
      </c>
    </row>
    <row r="271" spans="1:38">
      <c r="AE271" s="48" t="s">
        <v>488</v>
      </c>
      <c r="AF271" s="48" t="s">
        <v>5</v>
      </c>
      <c r="AG271" s="13">
        <f t="shared" si="36"/>
        <v>0</v>
      </c>
      <c r="AH271" s="13">
        <f t="shared" si="37"/>
        <v>0</v>
      </c>
      <c r="AI271" s="13">
        <f t="shared" si="38"/>
        <v>0</v>
      </c>
      <c r="AJ271" s="13">
        <v>0</v>
      </c>
      <c r="AK271" s="13">
        <v>0</v>
      </c>
      <c r="AL271" s="38" t="str">
        <f t="shared" si="39"/>
        <v>-</v>
      </c>
    </row>
    <row r="272" spans="1:38">
      <c r="AE272" s="48" t="s">
        <v>488</v>
      </c>
      <c r="AF272" s="48" t="s">
        <v>449</v>
      </c>
      <c r="AG272" s="13">
        <f t="shared" si="36"/>
        <v>0</v>
      </c>
      <c r="AH272" s="13">
        <f t="shared" si="37"/>
        <v>0</v>
      </c>
      <c r="AI272" s="13">
        <f t="shared" si="38"/>
        <v>0</v>
      </c>
      <c r="AJ272" s="13">
        <v>0</v>
      </c>
      <c r="AK272" s="13">
        <v>0</v>
      </c>
      <c r="AL272" s="38" t="str">
        <f t="shared" si="39"/>
        <v>-</v>
      </c>
    </row>
    <row r="273" spans="31:38">
      <c r="AE273" s="48" t="s">
        <v>488</v>
      </c>
      <c r="AF273" s="48" t="s">
        <v>3</v>
      </c>
      <c r="AG273" s="13">
        <f t="shared" si="36"/>
        <v>0</v>
      </c>
      <c r="AH273" s="13">
        <f t="shared" si="37"/>
        <v>0</v>
      </c>
      <c r="AI273" s="13">
        <f t="shared" si="38"/>
        <v>0</v>
      </c>
      <c r="AJ273" s="13">
        <v>0</v>
      </c>
      <c r="AK273" s="13">
        <v>0</v>
      </c>
      <c r="AL273" s="38" t="str">
        <f t="shared" si="39"/>
        <v>-</v>
      </c>
    </row>
    <row r="274" spans="31:38">
      <c r="AE274" s="48" t="s">
        <v>488</v>
      </c>
      <c r="AF274" s="48" t="s">
        <v>4</v>
      </c>
      <c r="AG274" s="13">
        <f t="shared" si="36"/>
        <v>0</v>
      </c>
      <c r="AH274" s="13">
        <f t="shared" si="37"/>
        <v>0</v>
      </c>
      <c r="AI274" s="13">
        <f t="shared" si="38"/>
        <v>0</v>
      </c>
      <c r="AJ274" s="13">
        <v>0</v>
      </c>
      <c r="AK274" s="13">
        <v>0</v>
      </c>
      <c r="AL274" s="38" t="str">
        <f t="shared" si="39"/>
        <v>-</v>
      </c>
    </row>
    <row r="275" spans="31:38">
      <c r="AE275" s="48" t="s">
        <v>488</v>
      </c>
      <c r="AF275" s="48" t="s">
        <v>2</v>
      </c>
      <c r="AG275" s="13">
        <f t="shared" si="36"/>
        <v>0</v>
      </c>
      <c r="AH275" s="13">
        <f t="shared" si="37"/>
        <v>0</v>
      </c>
      <c r="AI275" s="13">
        <f t="shared" si="38"/>
        <v>0</v>
      </c>
      <c r="AJ275" s="13">
        <v>0</v>
      </c>
      <c r="AK275" s="13">
        <v>0</v>
      </c>
      <c r="AL275" s="38" t="str">
        <f t="shared" si="39"/>
        <v>-</v>
      </c>
    </row>
    <row r="276" spans="31:38">
      <c r="AE276" s="48" t="s">
        <v>488</v>
      </c>
      <c r="AF276" s="48" t="s">
        <v>0</v>
      </c>
      <c r="AG276" s="13">
        <f t="shared" si="36"/>
        <v>0</v>
      </c>
      <c r="AH276" s="13">
        <f t="shared" si="37"/>
        <v>0</v>
      </c>
      <c r="AI276" s="13">
        <f t="shared" si="38"/>
        <v>0</v>
      </c>
      <c r="AJ276" s="13">
        <v>0</v>
      </c>
      <c r="AK276" s="13">
        <v>0</v>
      </c>
      <c r="AL276" s="38" t="str">
        <f t="shared" si="39"/>
        <v>-</v>
      </c>
    </row>
    <row r="277" spans="31:38">
      <c r="AE277" s="48" t="s">
        <v>488</v>
      </c>
      <c r="AF277" s="48" t="s">
        <v>494</v>
      </c>
      <c r="AG277" s="13">
        <f t="shared" si="36"/>
        <v>0</v>
      </c>
      <c r="AH277" s="13">
        <f t="shared" si="37"/>
        <v>0</v>
      </c>
      <c r="AI277" s="13">
        <f t="shared" si="38"/>
        <v>0</v>
      </c>
      <c r="AJ277" s="13">
        <v>0</v>
      </c>
      <c r="AK277" s="13">
        <v>0</v>
      </c>
      <c r="AL277" s="38" t="str">
        <f t="shared" si="39"/>
        <v>-</v>
      </c>
    </row>
    <row r="278" spans="31:38">
      <c r="AE278" s="48" t="s">
        <v>488</v>
      </c>
      <c r="AF278" s="48" t="s">
        <v>265</v>
      </c>
      <c r="AG278" s="13">
        <f t="shared" si="36"/>
        <v>0</v>
      </c>
      <c r="AH278" s="13">
        <f t="shared" si="37"/>
        <v>18</v>
      </c>
      <c r="AI278" s="13">
        <f t="shared" si="38"/>
        <v>0</v>
      </c>
      <c r="AJ278" s="13">
        <v>0</v>
      </c>
      <c r="AK278" s="13">
        <v>0</v>
      </c>
      <c r="AL278" s="38" t="str">
        <f t="shared" si="39"/>
        <v>-</v>
      </c>
    </row>
    <row r="279" spans="31:38">
      <c r="AE279" s="48" t="s">
        <v>409</v>
      </c>
      <c r="AF279" s="48" t="s">
        <v>0</v>
      </c>
      <c r="AG279" s="13">
        <f t="shared" si="36"/>
        <v>0</v>
      </c>
      <c r="AH279" s="13">
        <f t="shared" si="37"/>
        <v>0</v>
      </c>
      <c r="AI279" s="13">
        <f t="shared" si="38"/>
        <v>0</v>
      </c>
      <c r="AJ279" s="13">
        <v>0</v>
      </c>
      <c r="AK279" s="13">
        <v>0</v>
      </c>
      <c r="AL279" s="38" t="str">
        <f t="shared" si="39"/>
        <v>-</v>
      </c>
    </row>
    <row r="280" spans="31:38">
      <c r="AE280" s="48" t="s">
        <v>409</v>
      </c>
      <c r="AF280" s="48" t="s">
        <v>5</v>
      </c>
      <c r="AG280" s="13">
        <f t="shared" si="36"/>
        <v>0</v>
      </c>
      <c r="AH280" s="13">
        <f t="shared" si="37"/>
        <v>0</v>
      </c>
      <c r="AI280" s="13">
        <f t="shared" si="38"/>
        <v>0</v>
      </c>
      <c r="AJ280" s="13">
        <v>0</v>
      </c>
      <c r="AK280" s="13">
        <v>0</v>
      </c>
      <c r="AL280" s="38" t="str">
        <f t="shared" si="39"/>
        <v>-</v>
      </c>
    </row>
    <row r="281" spans="31:38">
      <c r="AE281" s="48" t="s">
        <v>505</v>
      </c>
      <c r="AF281" s="48" t="s">
        <v>3</v>
      </c>
      <c r="AG281" s="13">
        <f t="shared" si="36"/>
        <v>0</v>
      </c>
      <c r="AH281" s="13">
        <f t="shared" si="37"/>
        <v>0</v>
      </c>
      <c r="AI281" s="13">
        <f t="shared" si="38"/>
        <v>0</v>
      </c>
      <c r="AJ281" s="13">
        <v>0</v>
      </c>
      <c r="AK281" s="13">
        <v>0</v>
      </c>
      <c r="AL281" s="38" t="str">
        <f t="shared" si="39"/>
        <v>-</v>
      </c>
    </row>
    <row r="282" spans="31:38">
      <c r="AE282" s="48" t="s">
        <v>489</v>
      </c>
      <c r="AF282" s="48" t="s">
        <v>4</v>
      </c>
      <c r="AG282" s="13">
        <f t="shared" si="36"/>
        <v>0</v>
      </c>
      <c r="AH282" s="13">
        <f t="shared" si="37"/>
        <v>0</v>
      </c>
      <c r="AI282" s="13">
        <f t="shared" si="38"/>
        <v>0</v>
      </c>
      <c r="AJ282" s="13">
        <v>0</v>
      </c>
      <c r="AK282" s="13">
        <v>0</v>
      </c>
      <c r="AL282" s="38" t="str">
        <f t="shared" si="39"/>
        <v>-</v>
      </c>
    </row>
    <row r="283" spans="31:38">
      <c r="AE283" s="48" t="s">
        <v>252</v>
      </c>
      <c r="AF283" s="48" t="s">
        <v>4</v>
      </c>
      <c r="AG283" s="13">
        <f t="shared" si="36"/>
        <v>0</v>
      </c>
      <c r="AH283" s="13">
        <f t="shared" si="37"/>
        <v>0</v>
      </c>
      <c r="AI283" s="13">
        <f t="shared" si="38"/>
        <v>0</v>
      </c>
      <c r="AJ283" s="13">
        <v>1</v>
      </c>
      <c r="AK283" s="13">
        <v>1</v>
      </c>
      <c r="AL283" s="38">
        <f t="shared" si="39"/>
        <v>0</v>
      </c>
    </row>
    <row r="284" spans="31:38">
      <c r="AE284" s="48" t="s">
        <v>252</v>
      </c>
      <c r="AF284" s="48" t="s">
        <v>449</v>
      </c>
      <c r="AG284" s="13">
        <f t="shared" si="36"/>
        <v>0</v>
      </c>
      <c r="AH284" s="13">
        <f t="shared" si="37"/>
        <v>0</v>
      </c>
      <c r="AI284" s="13">
        <f t="shared" si="38"/>
        <v>0</v>
      </c>
      <c r="AJ284" s="13">
        <v>0</v>
      </c>
      <c r="AK284" s="13">
        <v>0</v>
      </c>
      <c r="AL284" s="38" t="str">
        <f t="shared" si="39"/>
        <v>-</v>
      </c>
    </row>
    <row r="285" spans="31:38">
      <c r="AE285" s="48" t="s">
        <v>252</v>
      </c>
      <c r="AF285" s="48" t="s">
        <v>0</v>
      </c>
      <c r="AG285" s="13">
        <f t="shared" si="36"/>
        <v>0</v>
      </c>
      <c r="AH285" s="13">
        <f t="shared" si="37"/>
        <v>0</v>
      </c>
      <c r="AI285" s="13">
        <f t="shared" si="38"/>
        <v>0</v>
      </c>
      <c r="AJ285" s="13">
        <v>0</v>
      </c>
      <c r="AK285" s="13">
        <v>0</v>
      </c>
      <c r="AL285" s="38" t="str">
        <f t="shared" si="39"/>
        <v>-</v>
      </c>
    </row>
    <row r="286" spans="31:38">
      <c r="AE286" s="48" t="s">
        <v>252</v>
      </c>
      <c r="AF286" s="48" t="s">
        <v>5</v>
      </c>
      <c r="AG286" s="13">
        <f t="shared" si="36"/>
        <v>0</v>
      </c>
      <c r="AH286" s="13">
        <f t="shared" si="37"/>
        <v>0</v>
      </c>
      <c r="AI286" s="13">
        <f t="shared" si="38"/>
        <v>0</v>
      </c>
      <c r="AJ286" s="13">
        <v>0</v>
      </c>
      <c r="AK286" s="13">
        <v>0</v>
      </c>
      <c r="AL286" s="38" t="str">
        <f t="shared" si="39"/>
        <v>-</v>
      </c>
    </row>
    <row r="287" spans="31:38">
      <c r="AE287" s="48" t="s">
        <v>254</v>
      </c>
      <c r="AF287" s="48" t="s">
        <v>0</v>
      </c>
      <c r="AG287" s="13">
        <f t="shared" si="36"/>
        <v>0</v>
      </c>
      <c r="AH287" s="13">
        <f t="shared" si="37"/>
        <v>0</v>
      </c>
      <c r="AI287" s="13">
        <f t="shared" si="38"/>
        <v>0</v>
      </c>
      <c r="AJ287" s="13">
        <v>0</v>
      </c>
      <c r="AK287" s="13">
        <v>0</v>
      </c>
      <c r="AL287" s="38" t="str">
        <f t="shared" si="39"/>
        <v>-</v>
      </c>
    </row>
    <row r="288" spans="31:38">
      <c r="AE288" s="48" t="s">
        <v>254</v>
      </c>
      <c r="AF288" s="48" t="s">
        <v>2</v>
      </c>
      <c r="AG288" s="13">
        <f t="shared" si="36"/>
        <v>0</v>
      </c>
      <c r="AH288" s="13">
        <f t="shared" si="37"/>
        <v>0</v>
      </c>
      <c r="AI288" s="13">
        <f t="shared" si="38"/>
        <v>0</v>
      </c>
      <c r="AJ288" s="13">
        <v>0</v>
      </c>
      <c r="AK288" s="13">
        <v>0</v>
      </c>
      <c r="AL288" s="38" t="str">
        <f t="shared" si="39"/>
        <v>-</v>
      </c>
    </row>
    <row r="289" spans="31:38">
      <c r="AE289" s="48" t="s">
        <v>254</v>
      </c>
      <c r="AF289" s="48" t="s">
        <v>449</v>
      </c>
      <c r="AG289" s="13">
        <f t="shared" si="36"/>
        <v>0</v>
      </c>
      <c r="AH289" s="13">
        <f t="shared" si="37"/>
        <v>0</v>
      </c>
      <c r="AI289" s="13">
        <f t="shared" si="38"/>
        <v>0</v>
      </c>
      <c r="AJ289" s="13">
        <v>0</v>
      </c>
      <c r="AK289" s="13">
        <v>0</v>
      </c>
      <c r="AL289" s="38" t="str">
        <f t="shared" si="39"/>
        <v>-</v>
      </c>
    </row>
    <row r="290" spans="31:38">
      <c r="AE290" s="48" t="s">
        <v>254</v>
      </c>
      <c r="AF290" s="48" t="s">
        <v>4</v>
      </c>
      <c r="AG290" s="13">
        <f t="shared" si="36"/>
        <v>0</v>
      </c>
      <c r="AH290" s="13">
        <f t="shared" si="37"/>
        <v>0</v>
      </c>
      <c r="AI290" s="13">
        <f t="shared" si="38"/>
        <v>0</v>
      </c>
      <c r="AJ290" s="13">
        <v>0</v>
      </c>
      <c r="AK290" s="13">
        <v>0</v>
      </c>
      <c r="AL290" s="38" t="str">
        <f t="shared" si="39"/>
        <v>-</v>
      </c>
    </row>
    <row r="291" spans="31:38">
      <c r="AE291" s="48" t="s">
        <v>354</v>
      </c>
      <c r="AF291" s="48" t="s">
        <v>265</v>
      </c>
      <c r="AG291" s="13">
        <f t="shared" si="36"/>
        <v>0</v>
      </c>
      <c r="AH291" s="13">
        <f t="shared" si="37"/>
        <v>0</v>
      </c>
      <c r="AI291" s="13">
        <f t="shared" si="38"/>
        <v>0</v>
      </c>
      <c r="AJ291" s="13">
        <v>0</v>
      </c>
      <c r="AK291" s="13">
        <v>0</v>
      </c>
      <c r="AL291" s="38" t="str">
        <f t="shared" si="39"/>
        <v>-</v>
      </c>
    </row>
    <row r="292" spans="31:38">
      <c r="AE292" s="48" t="s">
        <v>354</v>
      </c>
      <c r="AF292" s="48" t="s">
        <v>449</v>
      </c>
      <c r="AG292" s="13">
        <f t="shared" si="36"/>
        <v>0</v>
      </c>
      <c r="AH292" s="13">
        <f t="shared" si="37"/>
        <v>0</v>
      </c>
      <c r="AI292" s="13">
        <f t="shared" si="38"/>
        <v>0</v>
      </c>
      <c r="AJ292" s="13">
        <v>0</v>
      </c>
      <c r="AK292" s="13">
        <v>0</v>
      </c>
      <c r="AL292" s="38" t="str">
        <f t="shared" si="39"/>
        <v>-</v>
      </c>
    </row>
    <row r="293" spans="31:38">
      <c r="AE293" s="48" t="s">
        <v>8</v>
      </c>
      <c r="AF293" s="48" t="s">
        <v>4</v>
      </c>
      <c r="AG293" s="13">
        <f t="shared" si="36"/>
        <v>0</v>
      </c>
      <c r="AH293" s="13">
        <f t="shared" si="37"/>
        <v>0</v>
      </c>
      <c r="AI293" s="13">
        <f t="shared" si="38"/>
        <v>0</v>
      </c>
      <c r="AJ293" s="13">
        <v>0</v>
      </c>
      <c r="AK293" s="13">
        <v>0</v>
      </c>
      <c r="AL293" s="38" t="str">
        <f t="shared" si="39"/>
        <v>-</v>
      </c>
    </row>
    <row r="294" spans="31:38">
      <c r="AE294" s="48" t="s">
        <v>8</v>
      </c>
      <c r="AF294" s="48" t="s">
        <v>0</v>
      </c>
      <c r="AG294" s="13">
        <f t="shared" si="36"/>
        <v>0</v>
      </c>
      <c r="AH294" s="13">
        <f t="shared" si="37"/>
        <v>0</v>
      </c>
      <c r="AI294" s="13">
        <f t="shared" si="38"/>
        <v>0</v>
      </c>
      <c r="AJ294" s="13">
        <v>0</v>
      </c>
      <c r="AK294" s="13">
        <v>0</v>
      </c>
      <c r="AL294" s="38" t="str">
        <f t="shared" si="39"/>
        <v>-</v>
      </c>
    </row>
    <row r="295" spans="31:38">
      <c r="AE295" s="48" t="s">
        <v>8</v>
      </c>
      <c r="AF295" s="48" t="s">
        <v>449</v>
      </c>
      <c r="AG295" s="13">
        <f t="shared" si="36"/>
        <v>0</v>
      </c>
      <c r="AH295" s="13">
        <f t="shared" si="37"/>
        <v>0</v>
      </c>
      <c r="AI295" s="13">
        <f t="shared" si="38"/>
        <v>0</v>
      </c>
      <c r="AJ295" s="13">
        <v>0</v>
      </c>
      <c r="AK295" s="13">
        <v>0</v>
      </c>
      <c r="AL295" s="38" t="str">
        <f t="shared" si="39"/>
        <v>-</v>
      </c>
    </row>
    <row r="296" spans="31:38">
      <c r="AE296" s="48" t="s">
        <v>259</v>
      </c>
      <c r="AF296" s="48" t="s">
        <v>4</v>
      </c>
      <c r="AG296" s="13">
        <f t="shared" si="36"/>
        <v>0</v>
      </c>
      <c r="AH296" s="13">
        <f t="shared" si="37"/>
        <v>0</v>
      </c>
      <c r="AI296" s="13">
        <f t="shared" si="38"/>
        <v>0</v>
      </c>
      <c r="AJ296" s="13">
        <v>0</v>
      </c>
      <c r="AK296" s="13">
        <v>0</v>
      </c>
      <c r="AL296" s="38" t="str">
        <f t="shared" si="39"/>
        <v>-</v>
      </c>
    </row>
    <row r="297" spans="31:38">
      <c r="AE297" s="48" t="s">
        <v>259</v>
      </c>
      <c r="AF297" s="48" t="s">
        <v>0</v>
      </c>
      <c r="AG297" s="13">
        <f t="shared" si="36"/>
        <v>0</v>
      </c>
      <c r="AH297" s="13">
        <f t="shared" si="37"/>
        <v>0</v>
      </c>
      <c r="AI297" s="13">
        <f t="shared" si="38"/>
        <v>0</v>
      </c>
      <c r="AJ297" s="13">
        <v>0</v>
      </c>
      <c r="AK297" s="13">
        <v>0</v>
      </c>
      <c r="AL297" s="38" t="str">
        <f t="shared" si="39"/>
        <v>-</v>
      </c>
    </row>
    <row r="298" spans="31:38">
      <c r="AE298" s="48" t="s">
        <v>259</v>
      </c>
      <c r="AF298" s="48" t="s">
        <v>1</v>
      </c>
      <c r="AG298" s="13">
        <f t="shared" si="36"/>
        <v>0</v>
      </c>
      <c r="AH298" s="13">
        <f t="shared" si="37"/>
        <v>0</v>
      </c>
      <c r="AI298" s="13">
        <f t="shared" si="38"/>
        <v>0</v>
      </c>
      <c r="AJ298" s="13">
        <v>2</v>
      </c>
      <c r="AK298" s="13">
        <v>2</v>
      </c>
      <c r="AL298" s="38">
        <f t="shared" si="39"/>
        <v>0</v>
      </c>
    </row>
    <row r="299" spans="31:38">
      <c r="AE299" s="48" t="s">
        <v>259</v>
      </c>
      <c r="AF299" s="48" t="s">
        <v>449</v>
      </c>
      <c r="AG299" s="13">
        <f t="shared" si="36"/>
        <v>0</v>
      </c>
      <c r="AH299" s="13">
        <f t="shared" si="37"/>
        <v>0</v>
      </c>
      <c r="AI299" s="13">
        <f t="shared" si="38"/>
        <v>0</v>
      </c>
      <c r="AJ299" s="13">
        <v>0</v>
      </c>
      <c r="AK299" s="13">
        <v>0</v>
      </c>
      <c r="AL299" s="38" t="str">
        <f t="shared" si="39"/>
        <v>-</v>
      </c>
    </row>
    <row r="300" spans="31:38">
      <c r="AE300" s="48" t="s">
        <v>261</v>
      </c>
      <c r="AF300" s="48" t="s">
        <v>495</v>
      </c>
      <c r="AG300" s="13">
        <f t="shared" si="36"/>
        <v>0</v>
      </c>
      <c r="AH300" s="13">
        <f t="shared" si="37"/>
        <v>0</v>
      </c>
      <c r="AI300" s="13">
        <f t="shared" si="38"/>
        <v>0</v>
      </c>
      <c r="AJ300" s="13">
        <v>0</v>
      </c>
      <c r="AK300" s="13">
        <v>0</v>
      </c>
      <c r="AL300" s="38" t="str">
        <f t="shared" si="39"/>
        <v>-</v>
      </c>
    </row>
    <row r="301" spans="31:38">
      <c r="AE301" s="48" t="s">
        <v>261</v>
      </c>
      <c r="AF301" s="48" t="s">
        <v>449</v>
      </c>
      <c r="AG301" s="13">
        <f t="shared" si="36"/>
        <v>0</v>
      </c>
      <c r="AH301" s="13">
        <f t="shared" si="37"/>
        <v>0</v>
      </c>
      <c r="AI301" s="13">
        <f t="shared" si="38"/>
        <v>0</v>
      </c>
      <c r="AJ301" s="13">
        <v>0</v>
      </c>
      <c r="AK301" s="13">
        <v>0</v>
      </c>
      <c r="AL301" s="38" t="str">
        <f t="shared" si="39"/>
        <v>-</v>
      </c>
    </row>
    <row r="302" spans="31:38">
      <c r="AE302" s="48" t="s">
        <v>261</v>
      </c>
      <c r="AF302" s="48" t="s">
        <v>494</v>
      </c>
      <c r="AG302" s="13">
        <f t="shared" si="36"/>
        <v>0</v>
      </c>
      <c r="AH302" s="13">
        <f t="shared" si="37"/>
        <v>0</v>
      </c>
      <c r="AI302" s="13">
        <f t="shared" si="38"/>
        <v>0</v>
      </c>
      <c r="AJ302" s="13">
        <v>0</v>
      </c>
      <c r="AK302" s="13">
        <v>0</v>
      </c>
      <c r="AL302" s="38" t="str">
        <f t="shared" si="39"/>
        <v>-</v>
      </c>
    </row>
    <row r="303" spans="31:38">
      <c r="AE303" s="48" t="s">
        <v>261</v>
      </c>
      <c r="AF303" s="48" t="s">
        <v>0</v>
      </c>
      <c r="AG303" s="13">
        <f t="shared" si="36"/>
        <v>0</v>
      </c>
      <c r="AH303" s="13">
        <f t="shared" si="37"/>
        <v>0</v>
      </c>
      <c r="AI303" s="13">
        <f t="shared" si="38"/>
        <v>0</v>
      </c>
      <c r="AJ303" s="13">
        <v>0</v>
      </c>
      <c r="AK303" s="13">
        <v>0</v>
      </c>
      <c r="AL303" s="38" t="str">
        <f t="shared" si="39"/>
        <v>-</v>
      </c>
    </row>
    <row r="304" spans="31:38">
      <c r="AE304" s="48" t="s">
        <v>261</v>
      </c>
      <c r="AF304" s="48" t="s">
        <v>1</v>
      </c>
      <c r="AG304" s="13">
        <f t="shared" si="36"/>
        <v>0</v>
      </c>
      <c r="AH304" s="13">
        <f t="shared" si="37"/>
        <v>0</v>
      </c>
      <c r="AI304" s="13">
        <f t="shared" si="38"/>
        <v>0</v>
      </c>
      <c r="AJ304" s="13">
        <v>0</v>
      </c>
      <c r="AK304" s="13">
        <v>0</v>
      </c>
      <c r="AL304" s="38" t="str">
        <f t="shared" si="39"/>
        <v>-</v>
      </c>
    </row>
    <row r="305" spans="31:38">
      <c r="AE305" s="48" t="s">
        <v>261</v>
      </c>
      <c r="AF305" s="48" t="s">
        <v>4</v>
      </c>
      <c r="AG305" s="13">
        <f t="shared" si="36"/>
        <v>0</v>
      </c>
      <c r="AH305" s="13">
        <f t="shared" si="37"/>
        <v>0</v>
      </c>
      <c r="AI305" s="13">
        <f t="shared" si="38"/>
        <v>0</v>
      </c>
      <c r="AJ305" s="13">
        <v>0</v>
      </c>
      <c r="AK305" s="13">
        <v>0</v>
      </c>
      <c r="AL305" s="38" t="str">
        <f t="shared" si="39"/>
        <v>-</v>
      </c>
    </row>
    <row r="306" spans="31:38">
      <c r="AE306" s="48" t="s">
        <v>261</v>
      </c>
      <c r="AF306" s="48" t="s">
        <v>2</v>
      </c>
      <c r="AG306" s="13">
        <f t="shared" si="36"/>
        <v>0</v>
      </c>
      <c r="AH306" s="13">
        <f t="shared" si="37"/>
        <v>0</v>
      </c>
      <c r="AI306" s="13">
        <f t="shared" si="38"/>
        <v>0</v>
      </c>
      <c r="AJ306" s="13">
        <v>0</v>
      </c>
      <c r="AK306" s="13">
        <v>0</v>
      </c>
      <c r="AL306" s="38" t="str">
        <f t="shared" si="39"/>
        <v>-</v>
      </c>
    </row>
  </sheetData>
  <autoFilter ref="A1:AC267"/>
  <mergeCells count="4">
    <mergeCell ref="T2:T5"/>
    <mergeCell ref="U2:U5"/>
    <mergeCell ref="V2:V5"/>
    <mergeCell ref="T263:T264"/>
  </mergeCells>
  <phoneticPr fontId="2" type="noConversion"/>
  <dataValidations count="3">
    <dataValidation type="list" allowBlank="1" showInputMessage="1" showErrorMessage="1" sqref="K1:K228 K262:K267 K253:K260 K243:K251 K241 K230:K235">
      <formula1>"测试环境,生产环境,测试和生产环境"</formula1>
    </dataValidation>
    <dataValidation type="list" allowBlank="1" showInputMessage="1" showErrorMessage="1" sqref="M1:M228 M262:M267 M253:M260 M243:M251 M241 M230:M235">
      <formula1>"思特奇,局方,开源,自编shell"</formula1>
    </dataValidation>
    <dataValidation type="list" allowBlank="1" showInputMessage="1" showErrorMessage="1" sqref="Q1:Q48 J38 I1:I267">
      <formula1>"是,否"</formula1>
    </dataValidation>
  </dataValidations>
  <hyperlinks>
    <hyperlink ref="O43" r:id="rId1"/>
    <hyperlink ref="P43" r:id="rId2"/>
    <hyperlink ref="N43" r:id="rId3"/>
    <hyperlink ref="N24" r:id="rId4"/>
    <hyperlink ref="O23" r:id="rId5"/>
    <hyperlink ref="P23" r:id="rId6"/>
    <hyperlink ref="N23" r:id="rId7"/>
    <hyperlink ref="O2" r:id="rId8"/>
    <hyperlink ref="P2" r:id="rId9"/>
    <hyperlink ref="O3" r:id="rId10"/>
    <hyperlink ref="P3" r:id="rId11"/>
    <hyperlink ref="O4" r:id="rId12"/>
    <hyperlink ref="P4" r:id="rId13"/>
    <hyperlink ref="O5" r:id="rId14"/>
    <hyperlink ref="P5" r:id="rId15"/>
    <hyperlink ref="P6" r:id="rId16"/>
    <hyperlink ref="P7" r:id="rId17"/>
    <hyperlink ref="P8" r:id="rId18"/>
    <hyperlink ref="P9" r:id="rId19"/>
    <hyperlink ref="P10" r:id="rId20"/>
    <hyperlink ref="P11" r:id="rId21"/>
    <hyperlink ref="P12" r:id="rId22"/>
    <hyperlink ref="P13" r:id="rId23"/>
    <hyperlink ref="P14" r:id="rId24"/>
    <hyperlink ref="P15" r:id="rId25"/>
    <hyperlink ref="N18" r:id="rId26"/>
    <hyperlink ref="O18" r:id="rId27"/>
    <hyperlink ref="P18" r:id="rId28"/>
    <hyperlink ref="N21" r:id="rId29"/>
    <hyperlink ref="O21" r:id="rId30"/>
    <hyperlink ref="P21" r:id="rId31"/>
    <hyperlink ref="N27" r:id="rId32"/>
    <hyperlink ref="O27" r:id="rId33"/>
    <hyperlink ref="P27" r:id="rId34"/>
    <hyperlink ref="O35" r:id="rId35"/>
    <hyperlink ref="N2" r:id="rId36"/>
    <hyperlink ref="N202" r:id="rId37"/>
    <hyperlink ref="P202" r:id="rId38"/>
    <hyperlink ref="N204" r:id="rId39"/>
    <hyperlink ref="N205" r:id="rId40"/>
    <hyperlink ref="O205" r:id="rId41"/>
    <hyperlink ref="P205" r:id="rId42"/>
    <hyperlink ref="N206" r:id="rId43"/>
    <hyperlink ref="O206" r:id="rId44"/>
    <hyperlink ref="P206" r:id="rId45"/>
    <hyperlink ref="N208" r:id="rId46"/>
    <hyperlink ref="O207" r:id="rId47"/>
    <hyperlink ref="P207" r:id="rId48"/>
    <hyperlink ref="O208" r:id="rId49"/>
    <hyperlink ref="P208" r:id="rId50"/>
    <hyperlink ref="N209" r:id="rId51"/>
    <hyperlink ref="O209" r:id="rId52"/>
    <hyperlink ref="P209" r:id="rId53"/>
    <hyperlink ref="O210" r:id="rId54"/>
    <hyperlink ref="P210" r:id="rId55"/>
    <hyperlink ref="N211" r:id="rId56"/>
    <hyperlink ref="O211" r:id="rId57"/>
    <hyperlink ref="P211" r:id="rId58"/>
    <hyperlink ref="N212" r:id="rId59"/>
    <hyperlink ref="N213" r:id="rId60"/>
    <hyperlink ref="O212" r:id="rId61"/>
    <hyperlink ref="P212" r:id="rId62"/>
    <hyperlink ref="O213" r:id="rId63"/>
    <hyperlink ref="P213" r:id="rId64"/>
    <hyperlink ref="N216" r:id="rId65"/>
    <hyperlink ref="N214" r:id="rId66"/>
    <hyperlink ref="O214" r:id="rId67"/>
    <hyperlink ref="P214" r:id="rId68"/>
    <hyperlink ref="O215" r:id="rId69"/>
    <hyperlink ref="P215" r:id="rId70"/>
    <hyperlink ref="O216" r:id="rId71"/>
    <hyperlink ref="P216" r:id="rId72"/>
    <hyperlink ref="N220" r:id="rId73"/>
    <hyperlink ref="O220" r:id="rId74"/>
    <hyperlink ref="P220" r:id="rId75"/>
    <hyperlink ref="N221" r:id="rId76"/>
    <hyperlink ref="O221" r:id="rId77"/>
    <hyperlink ref="P221" r:id="rId78"/>
    <hyperlink ref="O222" r:id="rId79"/>
    <hyperlink ref="P222" r:id="rId80"/>
    <hyperlink ref="N223" r:id="rId81"/>
    <hyperlink ref="O223" r:id="rId82"/>
    <hyperlink ref="P223" r:id="rId83"/>
    <hyperlink ref="N224" r:id="rId84"/>
    <hyperlink ref="O224" r:id="rId85"/>
    <hyperlink ref="P224" r:id="rId86"/>
    <hyperlink ref="N225" r:id="rId87"/>
    <hyperlink ref="O225" r:id="rId88"/>
    <hyperlink ref="P225" r:id="rId89"/>
    <hyperlink ref="O226" r:id="rId90"/>
    <hyperlink ref="P226" r:id="rId91"/>
    <hyperlink ref="N227" r:id="rId92"/>
    <hyperlink ref="O227" r:id="rId93"/>
    <hyperlink ref="P227" r:id="rId94"/>
    <hyperlink ref="N230" r:id="rId95"/>
    <hyperlink ref="N232" r:id="rId96"/>
    <hyperlink ref="N231" r:id="rId97"/>
    <hyperlink ref="N233" r:id="rId98"/>
    <hyperlink ref="N234" r:id="rId99"/>
    <hyperlink ref="N241" r:id="rId100"/>
    <hyperlink ref="N243" r:id="rId101"/>
    <hyperlink ref="O243" r:id="rId102"/>
    <hyperlink ref="P243" r:id="rId103"/>
    <hyperlink ref="N244" r:id="rId104"/>
    <hyperlink ref="N245" r:id="rId105"/>
    <hyperlink ref="N247" r:id="rId106"/>
    <hyperlink ref="N246" r:id="rId107"/>
    <hyperlink ref="O246" r:id="rId108"/>
    <hyperlink ref="P246" r:id="rId109"/>
    <hyperlink ref="O247" r:id="rId110"/>
    <hyperlink ref="P247" r:id="rId111"/>
    <hyperlink ref="N248" r:id="rId112"/>
    <hyperlink ref="O248" r:id="rId113"/>
    <hyperlink ref="P248" r:id="rId114"/>
    <hyperlink ref="N249" r:id="rId115"/>
    <hyperlink ref="O249" r:id="rId116"/>
    <hyperlink ref="P249" r:id="rId117"/>
    <hyperlink ref="N250" r:id="rId118"/>
    <hyperlink ref="O250" r:id="rId119"/>
    <hyperlink ref="P250" r:id="rId120"/>
    <hyperlink ref="O251" r:id="rId121"/>
    <hyperlink ref="P251" r:id="rId122"/>
    <hyperlink ref="N254" r:id="rId123"/>
    <hyperlink ref="N253" r:id="rId124"/>
    <hyperlink ref="O253" r:id="rId125"/>
    <hyperlink ref="P253" r:id="rId126"/>
    <hyperlink ref="O254" r:id="rId127"/>
    <hyperlink ref="P254" r:id="rId128"/>
    <hyperlink ref="N255" r:id="rId129"/>
    <hyperlink ref="N256" r:id="rId130"/>
    <hyperlink ref="O255" r:id="rId131"/>
    <hyperlink ref="P255" r:id="rId132"/>
    <hyperlink ref="O256" r:id="rId133"/>
    <hyperlink ref="P256" r:id="rId134"/>
    <hyperlink ref="N257" r:id="rId135"/>
    <hyperlink ref="O257" r:id="rId136"/>
    <hyperlink ref="P257" r:id="rId137"/>
    <hyperlink ref="O258" r:id="rId138"/>
    <hyperlink ref="P258" r:id="rId139"/>
    <hyperlink ref="P263" r:id="rId140"/>
    <hyperlink ref="O263" r:id="rId141"/>
    <hyperlink ref="N263" r:id="rId142"/>
    <hyperlink ref="N264" r:id="rId143"/>
    <hyperlink ref="O264" r:id="rId144"/>
    <hyperlink ref="P264" r:id="rId145"/>
    <hyperlink ref="N266" r:id="rId146"/>
    <hyperlink ref="N265" r:id="rId147"/>
    <hyperlink ref="N267" r:id="rId148"/>
    <hyperlink ref="N3" r:id="rId149"/>
    <hyperlink ref="N4" r:id="rId150"/>
    <hyperlink ref="N5" r:id="rId151"/>
    <hyperlink ref="N262" r:id="rId152"/>
    <hyperlink ref="N260" r:id="rId153"/>
    <hyperlink ref="N259" r:id="rId154"/>
    <hyperlink ref="N20" r:id="rId15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06"/>
  <sheetViews>
    <sheetView topLeftCell="T292" workbookViewId="0">
      <selection activeCell="M25" sqref="M25"/>
    </sheetView>
  </sheetViews>
  <sheetFormatPr defaultRowHeight="13.5"/>
  <cols>
    <col min="1" max="1" width="23.375" customWidth="1"/>
    <col min="5" max="5" width="26.5" customWidth="1"/>
    <col min="14" max="14" width="31.25" customWidth="1"/>
    <col min="15" max="15" width="17.875" customWidth="1"/>
    <col min="16" max="16" width="6.125" customWidth="1"/>
    <col min="21" max="21" width="9.625" customWidth="1"/>
    <col min="22" max="22" width="13.5" customWidth="1"/>
    <col min="24" max="24" width="17.375" customWidth="1"/>
    <col min="31" max="31" width="19" customWidth="1"/>
    <col min="32" max="32" width="5.75" customWidth="1"/>
    <col min="33" max="33" width="10" bestFit="1" customWidth="1"/>
    <col min="34" max="35" width="13.375" bestFit="1" customWidth="1"/>
    <col min="36" max="37" width="11.625" customWidth="1"/>
    <col min="38" max="38" width="9" style="65"/>
  </cols>
  <sheetData>
    <row r="1" spans="1:38" ht="12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2" t="s">
        <v>26</v>
      </c>
      <c r="I1" s="3" t="s">
        <v>27</v>
      </c>
      <c r="J1" s="4" t="s">
        <v>28</v>
      </c>
      <c r="K1" s="4" t="s">
        <v>29</v>
      </c>
      <c r="L1" s="5" t="s">
        <v>30</v>
      </c>
      <c r="M1" s="5" t="s">
        <v>31</v>
      </c>
      <c r="N1" s="4" t="s">
        <v>32</v>
      </c>
      <c r="O1" s="4" t="s">
        <v>33</v>
      </c>
      <c r="P1" s="4" t="s">
        <v>34</v>
      </c>
      <c r="Q1" s="6" t="s">
        <v>35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/>
      <c r="Y1" t="s">
        <v>483</v>
      </c>
    </row>
    <row r="2" spans="1:38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39</v>
      </c>
      <c r="G2" s="7" t="s">
        <v>6</v>
      </c>
      <c r="H2" s="8" t="s">
        <v>41</v>
      </c>
      <c r="I2" s="7" t="s">
        <v>42</v>
      </c>
      <c r="J2" s="7" t="s">
        <v>42</v>
      </c>
      <c r="K2" s="9" t="s">
        <v>43</v>
      </c>
      <c r="L2" s="9" t="s">
        <v>44</v>
      </c>
      <c r="M2" s="9" t="s">
        <v>17</v>
      </c>
      <c r="N2" s="77" t="s">
        <v>45</v>
      </c>
      <c r="O2" s="77" t="s">
        <v>46</v>
      </c>
      <c r="P2" s="77" t="s">
        <v>47</v>
      </c>
      <c r="Q2" s="10" t="s">
        <v>48</v>
      </c>
      <c r="R2" s="11"/>
      <c r="S2" s="74" t="s">
        <v>472</v>
      </c>
      <c r="T2" s="220">
        <v>83</v>
      </c>
      <c r="U2" s="221">
        <v>21</v>
      </c>
      <c r="V2" s="220">
        <v>20</v>
      </c>
      <c r="W2" s="74" t="str">
        <f>IFERROR(IF(G2="CRM_CUI",G2,(IF(G2="CRM_CMI",G2,MID(G2,1,FIND("_",G2)-1)))),G2)</f>
        <v>CRM_CUI</v>
      </c>
      <c r="X2" t="str">
        <f>MID(A2,5,LEN(A2)-4)</f>
        <v>安徽联通</v>
      </c>
    </row>
    <row r="3" spans="1:38" ht="14.25">
      <c r="A3" s="7" t="s">
        <v>36</v>
      </c>
      <c r="B3" s="7" t="s">
        <v>37</v>
      </c>
      <c r="C3" s="7" t="s">
        <v>38</v>
      </c>
      <c r="D3" s="7" t="s">
        <v>39</v>
      </c>
      <c r="E3" s="7" t="s">
        <v>479</v>
      </c>
      <c r="F3" s="7" t="s">
        <v>39</v>
      </c>
      <c r="G3" s="7" t="s">
        <v>6</v>
      </c>
      <c r="H3" s="8" t="s">
        <v>41</v>
      </c>
      <c r="I3" s="7" t="s">
        <v>48</v>
      </c>
      <c r="J3" s="7" t="s">
        <v>42</v>
      </c>
      <c r="K3" s="9" t="s">
        <v>50</v>
      </c>
      <c r="L3" s="9" t="s">
        <v>51</v>
      </c>
      <c r="M3" s="9" t="s">
        <v>52</v>
      </c>
      <c r="N3" s="77" t="s">
        <v>473</v>
      </c>
      <c r="O3" s="77" t="s">
        <v>46</v>
      </c>
      <c r="P3" s="77" t="s">
        <v>47</v>
      </c>
      <c r="Q3" s="10" t="s">
        <v>48</v>
      </c>
      <c r="S3" s="74" t="s">
        <v>472</v>
      </c>
      <c r="T3" s="220"/>
      <c r="U3" s="221"/>
      <c r="V3" s="220"/>
      <c r="W3" s="74" t="str">
        <f t="shared" ref="W3:W66" si="0">IFERROR(IF(G3="CRM_CUI",G3,(IF(G3="CRM_CMI",G3,MID(G3,1,FIND("_",G3)-1)))),G3)</f>
        <v>CRM_CUI</v>
      </c>
      <c r="X3" t="str">
        <f t="shared" ref="X3:X66" si="1">MID(A3,5,LEN(A3)-4)</f>
        <v>安徽联通</v>
      </c>
      <c r="AE3" s="13"/>
      <c r="AF3" s="13"/>
      <c r="AG3" s="83" t="s">
        <v>490</v>
      </c>
      <c r="AH3" s="83" t="s">
        <v>491</v>
      </c>
      <c r="AI3" s="83" t="s">
        <v>492</v>
      </c>
      <c r="AJ3" s="83" t="s">
        <v>493</v>
      </c>
      <c r="AK3" s="83" t="s">
        <v>506</v>
      </c>
      <c r="AL3" s="85" t="s">
        <v>132</v>
      </c>
    </row>
    <row r="4" spans="1:38" ht="14.25">
      <c r="A4" s="8" t="s">
        <v>36</v>
      </c>
      <c r="B4" s="8" t="s">
        <v>37</v>
      </c>
      <c r="C4" s="8" t="s">
        <v>38</v>
      </c>
      <c r="D4" s="8" t="s">
        <v>39</v>
      </c>
      <c r="E4" s="8" t="s">
        <v>480</v>
      </c>
      <c r="F4" s="8" t="s">
        <v>54</v>
      </c>
      <c r="G4" s="8" t="s">
        <v>6</v>
      </c>
      <c r="H4" s="8" t="s">
        <v>41</v>
      </c>
      <c r="I4" s="8" t="s">
        <v>42</v>
      </c>
      <c r="J4" s="8" t="s">
        <v>42</v>
      </c>
      <c r="K4" s="9" t="s">
        <v>43</v>
      </c>
      <c r="L4" s="9" t="s">
        <v>44</v>
      </c>
      <c r="M4" s="9" t="s">
        <v>17</v>
      </c>
      <c r="N4" s="77" t="s">
        <v>473</v>
      </c>
      <c r="O4" s="77" t="s">
        <v>46</v>
      </c>
      <c r="P4" s="77" t="s">
        <v>47</v>
      </c>
      <c r="Q4" s="10" t="s">
        <v>48</v>
      </c>
      <c r="S4" s="74" t="s">
        <v>472</v>
      </c>
      <c r="T4" s="220"/>
      <c r="U4" s="221"/>
      <c r="V4" s="220"/>
      <c r="W4" s="74" t="str">
        <f t="shared" si="0"/>
        <v>CRM_CUI</v>
      </c>
      <c r="X4" t="str">
        <f t="shared" si="1"/>
        <v>安徽联通</v>
      </c>
      <c r="Y4" s="61" t="s">
        <v>455</v>
      </c>
      <c r="Z4" s="61" t="s">
        <v>456</v>
      </c>
      <c r="AA4" s="64" t="s">
        <v>457</v>
      </c>
      <c r="AB4" s="64" t="s">
        <v>458</v>
      </c>
      <c r="AC4" s="64" t="s">
        <v>459</v>
      </c>
      <c r="AE4" s="48" t="s">
        <v>263</v>
      </c>
      <c r="AF4" s="48" t="s">
        <v>265</v>
      </c>
      <c r="AG4" s="13">
        <f t="shared" ref="AG4:AG67" si="2">SUMIFS(T:T,X:X,AE4&amp;"*",W:W,AF4)</f>
        <v>0</v>
      </c>
      <c r="AH4" s="13">
        <f t="shared" ref="AH4:AH67" si="3">SUMIFS(U:U,X:X,AE4&amp;"*",W:W,AF4)</f>
        <v>0</v>
      </c>
      <c r="AI4" s="13">
        <f t="shared" ref="AI4:AI67" si="4">SUMIFS(V:V,X:X,AE4&amp;"*",W:W,AF4)</f>
        <v>0</v>
      </c>
      <c r="AJ4" s="13">
        <v>0</v>
      </c>
      <c r="AK4" s="13">
        <v>0</v>
      </c>
      <c r="AL4" s="38" t="str">
        <f>IF(AJ4=0,"-",IF(AI4=0,0,IF(AI4&lt;AK4,0,IF(AH4/AJ4&lt;0.5,0,IF(AG4/AJ4&lt;0.5,0,5)))))</f>
        <v>-</v>
      </c>
    </row>
    <row r="5" spans="1:38">
      <c r="A5" s="8" t="s">
        <v>36</v>
      </c>
      <c r="B5" s="8" t="s">
        <v>37</v>
      </c>
      <c r="C5" s="8" t="s">
        <v>38</v>
      </c>
      <c r="D5" s="8" t="s">
        <v>39</v>
      </c>
      <c r="E5" s="8" t="s">
        <v>55</v>
      </c>
      <c r="F5" s="8" t="s">
        <v>54</v>
      </c>
      <c r="G5" s="8" t="s">
        <v>6</v>
      </c>
      <c r="H5" s="8" t="s">
        <v>41</v>
      </c>
      <c r="I5" s="8" t="s">
        <v>48</v>
      </c>
      <c r="J5" s="8" t="s">
        <v>42</v>
      </c>
      <c r="K5" s="9" t="s">
        <v>50</v>
      </c>
      <c r="L5" s="9" t="s">
        <v>51</v>
      </c>
      <c r="M5" s="9" t="s">
        <v>56</v>
      </c>
      <c r="N5" s="77" t="s">
        <v>473</v>
      </c>
      <c r="O5" s="77" t="s">
        <v>46</v>
      </c>
      <c r="P5" s="77" t="s">
        <v>47</v>
      </c>
      <c r="Q5" s="10" t="s">
        <v>48</v>
      </c>
      <c r="S5" s="74" t="s">
        <v>472</v>
      </c>
      <c r="T5" s="220"/>
      <c r="U5" s="221"/>
      <c r="V5" s="220"/>
      <c r="W5" s="74" t="str">
        <f t="shared" si="0"/>
        <v>CRM_CUI</v>
      </c>
      <c r="X5" t="str">
        <f t="shared" si="1"/>
        <v>安徽联通</v>
      </c>
      <c r="Y5" s="50" t="s">
        <v>413</v>
      </c>
      <c r="Z5" s="51" t="s">
        <v>143</v>
      </c>
      <c r="AA5" s="64">
        <f>SUMIFS(AL:AL,AE:AE,Z5&amp;"*")</f>
        <v>0</v>
      </c>
      <c r="AB5" s="64">
        <f>COUNTIFS(AE:AE,Z5&amp;"*",AL:AL,"&lt;&gt;-")</f>
        <v>0</v>
      </c>
      <c r="AC5" s="67">
        <f>IF(AB5=0,0,AA5/AB5)</f>
        <v>0</v>
      </c>
      <c r="AE5" s="48" t="s">
        <v>134</v>
      </c>
      <c r="AF5" s="48" t="s">
        <v>265</v>
      </c>
      <c r="AG5" s="13">
        <f t="shared" si="2"/>
        <v>0</v>
      </c>
      <c r="AH5" s="13">
        <f t="shared" si="3"/>
        <v>0</v>
      </c>
      <c r="AI5" s="13">
        <f t="shared" si="4"/>
        <v>0</v>
      </c>
      <c r="AJ5" s="13">
        <v>0</v>
      </c>
      <c r="AK5" s="13">
        <v>0</v>
      </c>
      <c r="AL5" s="38" t="str">
        <f t="shared" ref="AL5:AL68" si="5">IF(AJ5=0,"-",IF(AI5=0,0,IF(AI5&lt;AK5,0,IF(AH5/AJ5&lt;0.5,0,IF(AG5/AJ5&lt;0.5,0,5)))))</f>
        <v>-</v>
      </c>
    </row>
    <row r="6" spans="1:38">
      <c r="A6" s="8" t="s">
        <v>36</v>
      </c>
      <c r="B6" s="8" t="s">
        <v>37</v>
      </c>
      <c r="C6" s="8" t="s">
        <v>57</v>
      </c>
      <c r="D6" s="8" t="s">
        <v>16</v>
      </c>
      <c r="E6" s="8" t="s">
        <v>58</v>
      </c>
      <c r="F6" s="8" t="s">
        <v>59</v>
      </c>
      <c r="G6" s="8" t="s">
        <v>6</v>
      </c>
      <c r="H6" s="8" t="s">
        <v>60</v>
      </c>
      <c r="I6" s="8" t="s">
        <v>48</v>
      </c>
      <c r="J6" s="8" t="s">
        <v>42</v>
      </c>
      <c r="K6" s="9" t="s">
        <v>43</v>
      </c>
      <c r="L6" s="9" t="s">
        <v>44</v>
      </c>
      <c r="M6" s="9" t="s">
        <v>17</v>
      </c>
      <c r="N6" s="10"/>
      <c r="O6" s="77"/>
      <c r="P6" s="77" t="s">
        <v>61</v>
      </c>
      <c r="Q6" s="10" t="s">
        <v>48</v>
      </c>
      <c r="S6" s="74" t="s">
        <v>472</v>
      </c>
      <c r="W6" s="74" t="str">
        <f t="shared" si="0"/>
        <v>CRM_CUI</v>
      </c>
      <c r="X6" t="str">
        <f t="shared" si="1"/>
        <v>安徽联通</v>
      </c>
      <c r="Y6" s="52" t="s">
        <v>413</v>
      </c>
      <c r="Z6" s="51" t="s">
        <v>37</v>
      </c>
      <c r="AA6" s="76">
        <f t="shared" ref="AA6:AA69" si="6">SUMIFS(AL:AL,AE:AE,Z6&amp;"*")</f>
        <v>0</v>
      </c>
      <c r="AB6" s="76">
        <f t="shared" ref="AB6:AB69" si="7">COUNTIFS(AE:AE,Z6&amp;"*",AL:AL,"&lt;&gt;-")</f>
        <v>1</v>
      </c>
      <c r="AC6" s="67">
        <f t="shared" ref="AC6:AC69" si="8">IF(AB6=0,0,AA6/AB6)</f>
        <v>0</v>
      </c>
      <c r="AE6" s="48" t="s">
        <v>134</v>
      </c>
      <c r="AF6" s="48" t="s">
        <v>4</v>
      </c>
      <c r="AG6" s="13">
        <f t="shared" si="2"/>
        <v>0</v>
      </c>
      <c r="AH6" s="13">
        <f t="shared" si="3"/>
        <v>0</v>
      </c>
      <c r="AI6" s="13">
        <f t="shared" si="4"/>
        <v>0</v>
      </c>
      <c r="AJ6" s="13">
        <v>0</v>
      </c>
      <c r="AK6" s="13">
        <v>0</v>
      </c>
      <c r="AL6" s="38" t="str">
        <f t="shared" si="5"/>
        <v>-</v>
      </c>
    </row>
    <row r="7" spans="1:38">
      <c r="A7" s="8" t="s">
        <v>36</v>
      </c>
      <c r="B7" s="8" t="s">
        <v>37</v>
      </c>
      <c r="C7" s="8" t="s">
        <v>57</v>
      </c>
      <c r="D7" s="8" t="s">
        <v>16</v>
      </c>
      <c r="E7" s="8" t="s">
        <v>62</v>
      </c>
      <c r="F7" s="8" t="s">
        <v>59</v>
      </c>
      <c r="G7" s="8" t="s">
        <v>6</v>
      </c>
      <c r="H7" s="8" t="s">
        <v>60</v>
      </c>
      <c r="I7" s="8" t="s">
        <v>48</v>
      </c>
      <c r="J7" s="8" t="s">
        <v>42</v>
      </c>
      <c r="K7" s="9" t="s">
        <v>50</v>
      </c>
      <c r="L7" s="9" t="s">
        <v>51</v>
      </c>
      <c r="M7" s="9" t="s">
        <v>56</v>
      </c>
      <c r="N7" s="10"/>
      <c r="O7" s="77"/>
      <c r="P7" s="77" t="s">
        <v>61</v>
      </c>
      <c r="Q7" s="10" t="s">
        <v>48</v>
      </c>
      <c r="S7" s="74" t="s">
        <v>472</v>
      </c>
      <c r="W7" s="74" t="str">
        <f t="shared" si="0"/>
        <v>CRM_CUI</v>
      </c>
      <c r="X7" t="str">
        <f t="shared" si="1"/>
        <v>安徽联通</v>
      </c>
      <c r="Y7" s="52" t="s">
        <v>413</v>
      </c>
      <c r="Z7" s="51" t="s">
        <v>156</v>
      </c>
      <c r="AA7" s="76">
        <f t="shared" si="6"/>
        <v>0</v>
      </c>
      <c r="AB7" s="76">
        <f t="shared" si="7"/>
        <v>4</v>
      </c>
      <c r="AC7" s="67">
        <f t="shared" si="8"/>
        <v>0</v>
      </c>
      <c r="AE7" s="48" t="s">
        <v>134</v>
      </c>
      <c r="AF7" s="48" t="s">
        <v>449</v>
      </c>
      <c r="AG7" s="13">
        <f t="shared" si="2"/>
        <v>0</v>
      </c>
      <c r="AH7" s="13">
        <f t="shared" si="3"/>
        <v>0</v>
      </c>
      <c r="AI7" s="13">
        <f t="shared" si="4"/>
        <v>0</v>
      </c>
      <c r="AJ7" s="13">
        <v>0</v>
      </c>
      <c r="AK7" s="13">
        <v>0</v>
      </c>
      <c r="AL7" s="38" t="str">
        <f t="shared" si="5"/>
        <v>-</v>
      </c>
    </row>
    <row r="8" spans="1:38">
      <c r="A8" s="8" t="s">
        <v>36</v>
      </c>
      <c r="B8" s="8" t="s">
        <v>37</v>
      </c>
      <c r="C8" s="8" t="s">
        <v>63</v>
      </c>
      <c r="D8" s="8" t="s">
        <v>64</v>
      </c>
      <c r="E8" s="8" t="s">
        <v>65</v>
      </c>
      <c r="F8" s="8" t="s">
        <v>66</v>
      </c>
      <c r="G8" s="8" t="s">
        <v>6</v>
      </c>
      <c r="H8" s="8" t="s">
        <v>60</v>
      </c>
      <c r="I8" s="8" t="s">
        <v>48</v>
      </c>
      <c r="J8" s="8" t="s">
        <v>42</v>
      </c>
      <c r="K8" s="9" t="s">
        <v>43</v>
      </c>
      <c r="L8" s="9" t="s">
        <v>44</v>
      </c>
      <c r="M8" s="9" t="s">
        <v>17</v>
      </c>
      <c r="N8" s="10"/>
      <c r="O8" s="77"/>
      <c r="P8" s="77" t="s">
        <v>61</v>
      </c>
      <c r="Q8" s="10" t="s">
        <v>48</v>
      </c>
      <c r="S8" s="74" t="s">
        <v>472</v>
      </c>
      <c r="W8" s="74" t="str">
        <f t="shared" si="0"/>
        <v>CRM_CUI</v>
      </c>
      <c r="X8" t="str">
        <f t="shared" si="1"/>
        <v>安徽联通</v>
      </c>
      <c r="Y8" s="52" t="s">
        <v>413</v>
      </c>
      <c r="Z8" s="51" t="s">
        <v>410</v>
      </c>
      <c r="AA8" s="76">
        <f t="shared" si="6"/>
        <v>0</v>
      </c>
      <c r="AB8" s="76">
        <f t="shared" si="7"/>
        <v>0</v>
      </c>
      <c r="AC8" s="67">
        <f t="shared" si="8"/>
        <v>0</v>
      </c>
      <c r="AE8" s="48" t="s">
        <v>134</v>
      </c>
      <c r="AF8" s="48" t="s"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v>0</v>
      </c>
      <c r="AK8" s="13">
        <v>0</v>
      </c>
      <c r="AL8" s="38" t="str">
        <f t="shared" si="5"/>
        <v>-</v>
      </c>
    </row>
    <row r="9" spans="1:38">
      <c r="A9" s="8" t="s">
        <v>36</v>
      </c>
      <c r="B9" s="8" t="s">
        <v>37</v>
      </c>
      <c r="C9" s="8" t="s">
        <v>63</v>
      </c>
      <c r="D9" s="8" t="s">
        <v>64</v>
      </c>
      <c r="E9" s="8" t="s">
        <v>65</v>
      </c>
      <c r="F9" s="8" t="s">
        <v>66</v>
      </c>
      <c r="G9" s="8" t="s">
        <v>6</v>
      </c>
      <c r="H9" s="8" t="s">
        <v>60</v>
      </c>
      <c r="I9" s="8" t="s">
        <v>48</v>
      </c>
      <c r="J9" s="8" t="s">
        <v>42</v>
      </c>
      <c r="K9" s="9" t="s">
        <v>50</v>
      </c>
      <c r="L9" s="9" t="s">
        <v>51</v>
      </c>
      <c r="M9" s="9" t="s">
        <v>56</v>
      </c>
      <c r="N9" s="10"/>
      <c r="O9" s="77"/>
      <c r="P9" s="77" t="s">
        <v>61</v>
      </c>
      <c r="Q9" s="10" t="s">
        <v>48</v>
      </c>
      <c r="S9" s="74" t="s">
        <v>472</v>
      </c>
      <c r="W9" s="74" t="str">
        <f t="shared" si="0"/>
        <v>CRM_CUI</v>
      </c>
      <c r="X9" t="str">
        <f t="shared" si="1"/>
        <v>安徽联通</v>
      </c>
      <c r="Y9" s="52" t="s">
        <v>413</v>
      </c>
      <c r="Z9" s="53" t="s">
        <v>414</v>
      </c>
      <c r="AA9" s="76">
        <f t="shared" si="6"/>
        <v>0</v>
      </c>
      <c r="AB9" s="76">
        <f t="shared" si="7"/>
        <v>1</v>
      </c>
      <c r="AC9" s="67">
        <f t="shared" si="8"/>
        <v>0</v>
      </c>
      <c r="AE9" s="48" t="s">
        <v>134</v>
      </c>
      <c r="AF9" s="48" t="s">
        <v>2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v>0</v>
      </c>
      <c r="AK9" s="13">
        <v>0</v>
      </c>
      <c r="AL9" s="38" t="str">
        <f t="shared" si="5"/>
        <v>-</v>
      </c>
    </row>
    <row r="10" spans="1:38">
      <c r="A10" s="8" t="s">
        <v>36</v>
      </c>
      <c r="B10" s="8" t="s">
        <v>37</v>
      </c>
      <c r="C10" s="8" t="s">
        <v>63</v>
      </c>
      <c r="D10" s="8" t="s">
        <v>64</v>
      </c>
      <c r="E10" s="8" t="s">
        <v>67</v>
      </c>
      <c r="F10" s="8" t="s">
        <v>68</v>
      </c>
      <c r="G10" s="8" t="s">
        <v>6</v>
      </c>
      <c r="H10" s="8" t="s">
        <v>69</v>
      </c>
      <c r="I10" s="8" t="s">
        <v>48</v>
      </c>
      <c r="J10" s="8" t="s">
        <v>42</v>
      </c>
      <c r="K10" s="9" t="s">
        <v>43</v>
      </c>
      <c r="L10" s="9" t="s">
        <v>44</v>
      </c>
      <c r="M10" s="9" t="s">
        <v>17</v>
      </c>
      <c r="N10" s="10"/>
      <c r="O10" s="77"/>
      <c r="P10" s="77" t="s">
        <v>61</v>
      </c>
      <c r="Q10" s="10" t="s">
        <v>48</v>
      </c>
      <c r="S10" s="74" t="s">
        <v>472</v>
      </c>
      <c r="W10" s="74" t="str">
        <f t="shared" si="0"/>
        <v>CRM_CUI</v>
      </c>
      <c r="X10" t="str">
        <f t="shared" si="1"/>
        <v>安徽联通</v>
      </c>
      <c r="Y10" s="52" t="s">
        <v>413</v>
      </c>
      <c r="Z10" s="51" t="s">
        <v>415</v>
      </c>
      <c r="AA10" s="76">
        <f t="shared" si="6"/>
        <v>0</v>
      </c>
      <c r="AB10" s="76">
        <f t="shared" si="7"/>
        <v>0</v>
      </c>
      <c r="AC10" s="67">
        <f t="shared" si="8"/>
        <v>0</v>
      </c>
      <c r="AE10" s="48" t="s">
        <v>134</v>
      </c>
      <c r="AF10" s="48" t="s">
        <v>494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v>1</v>
      </c>
      <c r="AK10" s="13">
        <v>1</v>
      </c>
      <c r="AL10" s="38">
        <f t="shared" si="5"/>
        <v>0</v>
      </c>
    </row>
    <row r="11" spans="1:38">
      <c r="A11" s="8" t="s">
        <v>36</v>
      </c>
      <c r="B11" s="8" t="s">
        <v>37</v>
      </c>
      <c r="C11" s="8" t="s">
        <v>63</v>
      </c>
      <c r="D11" s="8" t="s">
        <v>64</v>
      </c>
      <c r="E11" s="8" t="s">
        <v>67</v>
      </c>
      <c r="F11" s="8" t="s">
        <v>68</v>
      </c>
      <c r="G11" s="8" t="s">
        <v>6</v>
      </c>
      <c r="H11" s="8" t="s">
        <v>69</v>
      </c>
      <c r="I11" s="8" t="s">
        <v>48</v>
      </c>
      <c r="J11" s="8" t="s">
        <v>42</v>
      </c>
      <c r="K11" s="9" t="s">
        <v>50</v>
      </c>
      <c r="L11" s="9" t="s">
        <v>51</v>
      </c>
      <c r="M11" s="9" t="s">
        <v>56</v>
      </c>
      <c r="N11" s="10"/>
      <c r="O11" s="77"/>
      <c r="P11" s="77" t="s">
        <v>61</v>
      </c>
      <c r="Q11" s="10" t="s">
        <v>48</v>
      </c>
      <c r="S11" s="74" t="s">
        <v>472</v>
      </c>
      <c r="W11" s="74" t="str">
        <f t="shared" si="0"/>
        <v>CRM_CUI</v>
      </c>
      <c r="X11" t="str">
        <f t="shared" si="1"/>
        <v>安徽联通</v>
      </c>
      <c r="Y11" s="52" t="s">
        <v>413</v>
      </c>
      <c r="Z11" s="51" t="s">
        <v>297</v>
      </c>
      <c r="AA11" s="76">
        <f t="shared" si="6"/>
        <v>0</v>
      </c>
      <c r="AB11" s="76">
        <f t="shared" si="7"/>
        <v>1</v>
      </c>
      <c r="AC11" s="67">
        <f t="shared" si="8"/>
        <v>0</v>
      </c>
      <c r="AE11" s="48" t="s">
        <v>143</v>
      </c>
      <c r="AF11" s="48" t="s">
        <v>5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v>0</v>
      </c>
      <c r="AK11" s="13"/>
      <c r="AL11" s="38" t="str">
        <f t="shared" si="5"/>
        <v>-</v>
      </c>
    </row>
    <row r="12" spans="1:38">
      <c r="A12" s="8" t="s">
        <v>36</v>
      </c>
      <c r="B12" s="8" t="s">
        <v>37</v>
      </c>
      <c r="C12" s="8" t="s">
        <v>63</v>
      </c>
      <c r="D12" s="8" t="s">
        <v>64</v>
      </c>
      <c r="E12" s="8" t="s">
        <v>70</v>
      </c>
      <c r="F12" s="8" t="s">
        <v>71</v>
      </c>
      <c r="G12" s="8" t="s">
        <v>6</v>
      </c>
      <c r="H12" s="8" t="s">
        <v>72</v>
      </c>
      <c r="I12" s="8" t="s">
        <v>48</v>
      </c>
      <c r="J12" s="8" t="s">
        <v>42</v>
      </c>
      <c r="K12" s="9" t="s">
        <v>43</v>
      </c>
      <c r="L12" s="9" t="s">
        <v>44</v>
      </c>
      <c r="M12" s="9" t="s">
        <v>17</v>
      </c>
      <c r="N12" s="10"/>
      <c r="O12" s="77"/>
      <c r="P12" s="77" t="s">
        <v>61</v>
      </c>
      <c r="Q12" s="10" t="s">
        <v>48</v>
      </c>
      <c r="S12" s="74" t="s">
        <v>472</v>
      </c>
      <c r="W12" s="74" t="str">
        <f t="shared" si="0"/>
        <v>CRM_CUI</v>
      </c>
      <c r="X12" t="str">
        <f t="shared" si="1"/>
        <v>安徽联通</v>
      </c>
      <c r="Y12" s="52" t="s">
        <v>413</v>
      </c>
      <c r="Z12" s="51" t="s">
        <v>416</v>
      </c>
      <c r="AA12" s="76">
        <f t="shared" si="6"/>
        <v>0</v>
      </c>
      <c r="AB12" s="76">
        <f t="shared" si="7"/>
        <v>0</v>
      </c>
      <c r="AC12" s="67">
        <f t="shared" si="8"/>
        <v>0</v>
      </c>
      <c r="AE12" s="48" t="s">
        <v>143</v>
      </c>
      <c r="AF12" s="48" t="s">
        <v>4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v>0</v>
      </c>
      <c r="AK12" s="13"/>
      <c r="AL12" s="38" t="str">
        <f t="shared" si="5"/>
        <v>-</v>
      </c>
    </row>
    <row r="13" spans="1:38">
      <c r="A13" s="8" t="s">
        <v>36</v>
      </c>
      <c r="B13" s="8" t="s">
        <v>37</v>
      </c>
      <c r="C13" s="8" t="s">
        <v>63</v>
      </c>
      <c r="D13" s="8" t="s">
        <v>64</v>
      </c>
      <c r="E13" s="8" t="s">
        <v>70</v>
      </c>
      <c r="F13" s="8" t="s">
        <v>71</v>
      </c>
      <c r="G13" s="8" t="s">
        <v>6</v>
      </c>
      <c r="H13" s="8" t="s">
        <v>72</v>
      </c>
      <c r="I13" s="8" t="s">
        <v>48</v>
      </c>
      <c r="J13" s="8" t="s">
        <v>42</v>
      </c>
      <c r="K13" s="9" t="s">
        <v>50</v>
      </c>
      <c r="L13" s="9" t="s">
        <v>51</v>
      </c>
      <c r="M13" s="9" t="s">
        <v>56</v>
      </c>
      <c r="N13" s="10"/>
      <c r="O13" s="77"/>
      <c r="P13" s="77" t="s">
        <v>61</v>
      </c>
      <c r="Q13" s="10" t="s">
        <v>48</v>
      </c>
      <c r="S13" s="74" t="s">
        <v>472</v>
      </c>
      <c r="W13" s="74" t="str">
        <f t="shared" si="0"/>
        <v>CRM_CUI</v>
      </c>
      <c r="X13" t="str">
        <f t="shared" si="1"/>
        <v>安徽联通</v>
      </c>
      <c r="Y13" s="52" t="s">
        <v>413</v>
      </c>
      <c r="Z13" s="53" t="s">
        <v>417</v>
      </c>
      <c r="AA13" s="76">
        <f t="shared" si="6"/>
        <v>0</v>
      </c>
      <c r="AB13" s="76">
        <f t="shared" si="7"/>
        <v>4</v>
      </c>
      <c r="AC13" s="67">
        <f t="shared" si="8"/>
        <v>0</v>
      </c>
      <c r="AE13" s="48" t="s">
        <v>143</v>
      </c>
      <c r="AF13" s="48" t="s">
        <v>494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v>0</v>
      </c>
      <c r="AK13" s="13"/>
      <c r="AL13" s="38" t="str">
        <f t="shared" si="5"/>
        <v>-</v>
      </c>
    </row>
    <row r="14" spans="1:38">
      <c r="A14" s="8" t="s">
        <v>36</v>
      </c>
      <c r="B14" s="8" t="s">
        <v>37</v>
      </c>
      <c r="C14" s="8" t="s">
        <v>63</v>
      </c>
      <c r="D14" s="8" t="s">
        <v>64</v>
      </c>
      <c r="E14" s="8" t="s">
        <v>73</v>
      </c>
      <c r="F14" s="8" t="s">
        <v>68</v>
      </c>
      <c r="G14" s="8" t="s">
        <v>6</v>
      </c>
      <c r="H14" s="8" t="s">
        <v>72</v>
      </c>
      <c r="I14" s="8" t="s">
        <v>48</v>
      </c>
      <c r="J14" s="8" t="s">
        <v>42</v>
      </c>
      <c r="K14" s="9" t="s">
        <v>43</v>
      </c>
      <c r="L14" s="9" t="s">
        <v>44</v>
      </c>
      <c r="M14" s="9" t="s">
        <v>17</v>
      </c>
      <c r="N14" s="10"/>
      <c r="O14" s="77"/>
      <c r="P14" s="77" t="s">
        <v>61</v>
      </c>
      <c r="Q14" s="10" t="s">
        <v>48</v>
      </c>
      <c r="S14" s="74" t="s">
        <v>472</v>
      </c>
      <c r="W14" s="74" t="str">
        <f t="shared" si="0"/>
        <v>CRM_CUI</v>
      </c>
      <c r="X14" t="str">
        <f t="shared" si="1"/>
        <v>安徽联通</v>
      </c>
      <c r="Y14" s="52" t="s">
        <v>413</v>
      </c>
      <c r="Z14" s="51" t="s">
        <v>12</v>
      </c>
      <c r="AA14" s="76">
        <f t="shared" si="6"/>
        <v>0</v>
      </c>
      <c r="AB14" s="76">
        <f t="shared" si="7"/>
        <v>4</v>
      </c>
      <c r="AC14" s="67">
        <f t="shared" si="8"/>
        <v>0</v>
      </c>
      <c r="AE14" s="48" t="s">
        <v>143</v>
      </c>
      <c r="AF14" s="48" t="s">
        <v>265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v>0</v>
      </c>
      <c r="AK14" s="13">
        <v>0</v>
      </c>
      <c r="AL14" s="38" t="str">
        <f t="shared" si="5"/>
        <v>-</v>
      </c>
    </row>
    <row r="15" spans="1:38">
      <c r="A15" s="8" t="s">
        <v>36</v>
      </c>
      <c r="B15" s="8" t="s">
        <v>37</v>
      </c>
      <c r="C15" s="8" t="s">
        <v>63</v>
      </c>
      <c r="D15" s="8" t="s">
        <v>64</v>
      </c>
      <c r="E15" s="8" t="s">
        <v>73</v>
      </c>
      <c r="F15" s="8" t="s">
        <v>68</v>
      </c>
      <c r="G15" s="8" t="s">
        <v>6</v>
      </c>
      <c r="H15" s="8" t="s">
        <v>72</v>
      </c>
      <c r="I15" s="8" t="s">
        <v>48</v>
      </c>
      <c r="J15" s="8" t="s">
        <v>42</v>
      </c>
      <c r="K15" s="9" t="s">
        <v>50</v>
      </c>
      <c r="L15" s="9" t="s">
        <v>51</v>
      </c>
      <c r="M15" s="9" t="s">
        <v>56</v>
      </c>
      <c r="N15" s="10"/>
      <c r="O15" s="77"/>
      <c r="P15" s="77" t="s">
        <v>61</v>
      </c>
      <c r="Q15" s="10" t="s">
        <v>48</v>
      </c>
      <c r="S15" s="74" t="s">
        <v>472</v>
      </c>
      <c r="W15" s="74" t="str">
        <f t="shared" si="0"/>
        <v>CRM_CUI</v>
      </c>
      <c r="X15" t="str">
        <f t="shared" si="1"/>
        <v>安徽联通</v>
      </c>
      <c r="Y15" s="52" t="s">
        <v>413</v>
      </c>
      <c r="Z15" s="51" t="s">
        <v>408</v>
      </c>
      <c r="AA15" s="76">
        <f t="shared" si="6"/>
        <v>0</v>
      </c>
      <c r="AB15" s="76">
        <f t="shared" si="7"/>
        <v>0</v>
      </c>
      <c r="AC15" s="67">
        <f t="shared" si="8"/>
        <v>0</v>
      </c>
      <c r="AE15" s="48" t="s">
        <v>143</v>
      </c>
      <c r="AF15" s="48" t="s"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v>0</v>
      </c>
      <c r="AK15" s="13"/>
      <c r="AL15" s="38" t="str">
        <f t="shared" si="5"/>
        <v>-</v>
      </c>
    </row>
    <row r="16" spans="1:38">
      <c r="A16" s="11" t="s">
        <v>74</v>
      </c>
      <c r="B16" s="11" t="s">
        <v>75</v>
      </c>
      <c r="C16" s="11" t="s">
        <v>38</v>
      </c>
      <c r="D16" s="11" t="s">
        <v>39</v>
      </c>
      <c r="E16" s="11" t="s">
        <v>40</v>
      </c>
      <c r="F16" s="11" t="s">
        <v>39</v>
      </c>
      <c r="G16" s="11" t="s">
        <v>6</v>
      </c>
      <c r="H16" s="11" t="s">
        <v>41</v>
      </c>
      <c r="I16" s="11"/>
      <c r="J16" s="11"/>
      <c r="K16" s="12"/>
      <c r="L16" s="12"/>
      <c r="M16" s="12"/>
      <c r="N16" s="13"/>
      <c r="O16" s="77"/>
      <c r="P16" s="77"/>
      <c r="Q16" s="13"/>
      <c r="R16" t="s">
        <v>76</v>
      </c>
      <c r="S16" t="s">
        <v>471</v>
      </c>
      <c r="W16" s="74" t="str">
        <f t="shared" si="0"/>
        <v>CRM_CUI</v>
      </c>
      <c r="X16" t="str">
        <f t="shared" si="1"/>
        <v>北京联通</v>
      </c>
      <c r="Y16" s="52" t="s">
        <v>413</v>
      </c>
      <c r="Z16" s="53" t="s">
        <v>418</v>
      </c>
      <c r="AA16" s="76">
        <f t="shared" si="6"/>
        <v>0</v>
      </c>
      <c r="AB16" s="76">
        <f t="shared" si="7"/>
        <v>5</v>
      </c>
      <c r="AC16" s="67">
        <f t="shared" si="8"/>
        <v>0</v>
      </c>
      <c r="AE16" s="48" t="s">
        <v>37</v>
      </c>
      <c r="AF16" s="48" t="s">
        <v>494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v>0</v>
      </c>
      <c r="AK16" s="13"/>
      <c r="AL16" s="38" t="str">
        <f t="shared" si="5"/>
        <v>-</v>
      </c>
    </row>
    <row r="17" spans="1:38">
      <c r="A17" s="11" t="s">
        <v>74</v>
      </c>
      <c r="B17" s="11" t="s">
        <v>75</v>
      </c>
      <c r="C17" s="11" t="s">
        <v>57</v>
      </c>
      <c r="D17" s="11" t="s">
        <v>16</v>
      </c>
      <c r="E17" s="11" t="s">
        <v>58</v>
      </c>
      <c r="F17" s="11" t="s">
        <v>59</v>
      </c>
      <c r="G17" s="11" t="s">
        <v>6</v>
      </c>
      <c r="H17" s="11" t="s">
        <v>60</v>
      </c>
      <c r="I17" s="11"/>
      <c r="J17" s="11"/>
      <c r="K17" s="12"/>
      <c r="L17" s="12"/>
      <c r="M17" s="12"/>
      <c r="N17" s="13"/>
      <c r="O17" s="77"/>
      <c r="P17" s="77"/>
      <c r="Q17" s="13"/>
      <c r="R17" t="s">
        <v>76</v>
      </c>
      <c r="S17" t="s">
        <v>471</v>
      </c>
      <c r="W17" s="74" t="str">
        <f t="shared" si="0"/>
        <v>CRM_CUI</v>
      </c>
      <c r="X17" t="str">
        <f t="shared" si="1"/>
        <v>北京联通</v>
      </c>
      <c r="Y17" s="52" t="s">
        <v>413</v>
      </c>
      <c r="Z17" s="51" t="s">
        <v>217</v>
      </c>
      <c r="AA17" s="76">
        <f t="shared" si="6"/>
        <v>0</v>
      </c>
      <c r="AB17" s="76">
        <f t="shared" si="7"/>
        <v>4</v>
      </c>
      <c r="AC17" s="67">
        <f t="shared" si="8"/>
        <v>0</v>
      </c>
      <c r="AE17" s="48" t="s">
        <v>37</v>
      </c>
      <c r="AF17" s="48" t="s">
        <v>6</v>
      </c>
      <c r="AG17" s="13">
        <f t="shared" si="2"/>
        <v>83</v>
      </c>
      <c r="AH17" s="13">
        <f t="shared" si="3"/>
        <v>21</v>
      </c>
      <c r="AI17" s="13">
        <f t="shared" si="4"/>
        <v>20</v>
      </c>
      <c r="AJ17" s="13">
        <v>0</v>
      </c>
      <c r="AK17" s="13">
        <v>0</v>
      </c>
      <c r="AL17" s="38" t="str">
        <f t="shared" si="5"/>
        <v>-</v>
      </c>
    </row>
    <row r="18" spans="1:38">
      <c r="A18" s="11" t="s">
        <v>74</v>
      </c>
      <c r="B18" s="11" t="s">
        <v>75</v>
      </c>
      <c r="C18" s="11" t="s">
        <v>63</v>
      </c>
      <c r="D18" s="11" t="s">
        <v>64</v>
      </c>
      <c r="E18" s="11" t="s">
        <v>77</v>
      </c>
      <c r="F18" s="11" t="s">
        <v>78</v>
      </c>
      <c r="G18" s="11" t="s">
        <v>6</v>
      </c>
      <c r="H18" s="11" t="s">
        <v>79</v>
      </c>
      <c r="I18" s="11" t="s">
        <v>48</v>
      </c>
      <c r="J18" s="11" t="s">
        <v>42</v>
      </c>
      <c r="K18" s="12" t="s">
        <v>50</v>
      </c>
      <c r="L18" s="12" t="s">
        <v>80</v>
      </c>
      <c r="M18" s="12" t="s">
        <v>56</v>
      </c>
      <c r="N18" s="79" t="s">
        <v>515</v>
      </c>
      <c r="O18" s="77" t="s">
        <v>81</v>
      </c>
      <c r="P18" s="77" t="s">
        <v>81</v>
      </c>
      <c r="Q18" s="13" t="s">
        <v>48</v>
      </c>
      <c r="S18" s="74" t="s">
        <v>472</v>
      </c>
      <c r="T18">
        <v>0</v>
      </c>
      <c r="U18">
        <v>0</v>
      </c>
      <c r="V18">
        <v>0</v>
      </c>
      <c r="W18" s="74" t="str">
        <f t="shared" si="0"/>
        <v>CRM_CUI</v>
      </c>
      <c r="X18" t="str">
        <f t="shared" si="1"/>
        <v>北京联通</v>
      </c>
      <c r="Y18" s="52" t="s">
        <v>413</v>
      </c>
      <c r="Z18" s="51" t="s">
        <v>407</v>
      </c>
      <c r="AA18" s="76">
        <f t="shared" si="6"/>
        <v>0</v>
      </c>
      <c r="AB18" s="76">
        <f t="shared" si="7"/>
        <v>1</v>
      </c>
      <c r="AC18" s="67">
        <f t="shared" si="8"/>
        <v>0</v>
      </c>
      <c r="AE18" s="48" t="s">
        <v>37</v>
      </c>
      <c r="AF18" s="48" t="s">
        <v>2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v>1</v>
      </c>
      <c r="AK18" s="13">
        <v>1</v>
      </c>
      <c r="AL18" s="38">
        <f t="shared" si="5"/>
        <v>0</v>
      </c>
    </row>
    <row r="19" spans="1:38">
      <c r="A19" s="11" t="s">
        <v>74</v>
      </c>
      <c r="B19" s="11" t="s">
        <v>75</v>
      </c>
      <c r="C19" s="11" t="s">
        <v>63</v>
      </c>
      <c r="D19" s="11" t="s">
        <v>64</v>
      </c>
      <c r="E19" s="11" t="s">
        <v>70</v>
      </c>
      <c r="F19" s="11" t="s">
        <v>71</v>
      </c>
      <c r="G19" s="11" t="s">
        <v>6</v>
      </c>
      <c r="H19" s="11" t="s">
        <v>72</v>
      </c>
      <c r="I19" s="11"/>
      <c r="J19" s="11"/>
      <c r="K19" s="12"/>
      <c r="L19" s="12"/>
      <c r="M19" s="12"/>
      <c r="N19" s="13"/>
      <c r="O19" s="77"/>
      <c r="P19" s="77"/>
      <c r="Q19" s="13"/>
      <c r="R19" t="s">
        <v>82</v>
      </c>
      <c r="S19" t="s">
        <v>471</v>
      </c>
      <c r="W19" s="74" t="str">
        <f t="shared" si="0"/>
        <v>CRM_CUI</v>
      </c>
      <c r="X19" t="str">
        <f t="shared" si="1"/>
        <v>北京联通</v>
      </c>
      <c r="Y19" s="52" t="s">
        <v>413</v>
      </c>
      <c r="Z19" s="51" t="s">
        <v>309</v>
      </c>
      <c r="AA19" s="76">
        <f t="shared" si="6"/>
        <v>0</v>
      </c>
      <c r="AB19" s="76">
        <f t="shared" si="7"/>
        <v>0</v>
      </c>
      <c r="AC19" s="67">
        <f t="shared" si="8"/>
        <v>0</v>
      </c>
      <c r="AE19" s="48" t="s">
        <v>37</v>
      </c>
      <c r="AF19" s="48" t="s">
        <v>5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v>0</v>
      </c>
      <c r="AK19" s="13"/>
      <c r="AL19" s="38" t="str">
        <f t="shared" si="5"/>
        <v>-</v>
      </c>
    </row>
    <row r="20" spans="1:38">
      <c r="A20" s="15" t="s">
        <v>74</v>
      </c>
      <c r="B20" s="15" t="s">
        <v>75</v>
      </c>
      <c r="C20" s="15" t="s">
        <v>83</v>
      </c>
      <c r="D20" s="15" t="s">
        <v>64</v>
      </c>
      <c r="E20" s="15" t="s">
        <v>84</v>
      </c>
      <c r="F20" s="15" t="s">
        <v>85</v>
      </c>
      <c r="G20" s="15" t="s">
        <v>6</v>
      </c>
      <c r="H20" s="15" t="s">
        <v>72</v>
      </c>
      <c r="I20" s="15" t="s">
        <v>86</v>
      </c>
      <c r="J20" s="15" t="s">
        <v>87</v>
      </c>
      <c r="K20" s="16" t="s">
        <v>50</v>
      </c>
      <c r="L20" s="16" t="s">
        <v>88</v>
      </c>
      <c r="M20" s="16"/>
      <c r="N20" s="17" t="s">
        <v>89</v>
      </c>
      <c r="O20" s="77" t="s">
        <v>475</v>
      </c>
      <c r="P20" s="77" t="s">
        <v>475</v>
      </c>
      <c r="Q20" s="17" t="s">
        <v>48</v>
      </c>
      <c r="R20" s="18"/>
      <c r="S20" s="74" t="s">
        <v>472</v>
      </c>
      <c r="T20" s="18"/>
      <c r="U20" s="18"/>
      <c r="V20" s="18"/>
      <c r="W20" s="74" t="str">
        <f t="shared" si="0"/>
        <v>CRM_CUI</v>
      </c>
      <c r="X20" t="str">
        <f t="shared" si="1"/>
        <v>北京联通</v>
      </c>
      <c r="Y20" s="52" t="s">
        <v>413</v>
      </c>
      <c r="Z20" s="51" t="s">
        <v>419</v>
      </c>
      <c r="AA20" s="76">
        <f t="shared" si="6"/>
        <v>0</v>
      </c>
      <c r="AB20" s="76">
        <f t="shared" si="7"/>
        <v>0</v>
      </c>
      <c r="AC20" s="67">
        <f t="shared" si="8"/>
        <v>0</v>
      </c>
      <c r="AE20" s="48" t="s">
        <v>37</v>
      </c>
      <c r="AF20" s="48" t="s">
        <v>449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v>0</v>
      </c>
      <c r="AK20" s="13"/>
      <c r="AL20" s="38" t="str">
        <f t="shared" si="5"/>
        <v>-</v>
      </c>
    </row>
    <row r="21" spans="1:38">
      <c r="A21" s="15" t="s">
        <v>74</v>
      </c>
      <c r="B21" s="15" t="s">
        <v>75</v>
      </c>
      <c r="C21" s="15" t="s">
        <v>90</v>
      </c>
      <c r="D21" s="15" t="s">
        <v>64</v>
      </c>
      <c r="E21" s="15" t="s">
        <v>91</v>
      </c>
      <c r="F21" s="15" t="s">
        <v>85</v>
      </c>
      <c r="G21" s="15" t="s">
        <v>6</v>
      </c>
      <c r="H21" s="15" t="s">
        <v>72</v>
      </c>
      <c r="I21" s="15" t="s">
        <v>48</v>
      </c>
      <c r="J21" s="15" t="s">
        <v>42</v>
      </c>
      <c r="K21" s="16" t="s">
        <v>50</v>
      </c>
      <c r="L21" s="16" t="s">
        <v>80</v>
      </c>
      <c r="M21" s="16" t="s">
        <v>56</v>
      </c>
      <c r="N21" s="19" t="s">
        <v>92</v>
      </c>
      <c r="O21" s="77" t="s">
        <v>92</v>
      </c>
      <c r="P21" s="77" t="s">
        <v>92</v>
      </c>
      <c r="Q21" s="17" t="s">
        <v>48</v>
      </c>
      <c r="R21" s="18"/>
      <c r="S21" s="74" t="s">
        <v>472</v>
      </c>
      <c r="T21" s="18"/>
      <c r="U21" s="18"/>
      <c r="V21" s="18"/>
      <c r="W21" s="74" t="str">
        <f t="shared" si="0"/>
        <v>CRM_CUI</v>
      </c>
      <c r="X21" t="str">
        <f t="shared" si="1"/>
        <v>北京联通</v>
      </c>
      <c r="Y21" s="52" t="s">
        <v>413</v>
      </c>
      <c r="Z21" s="54" t="s">
        <v>115</v>
      </c>
      <c r="AA21" s="76">
        <f t="shared" si="6"/>
        <v>0</v>
      </c>
      <c r="AB21" s="76">
        <f t="shared" si="7"/>
        <v>0</v>
      </c>
      <c r="AC21" s="67">
        <f t="shared" si="8"/>
        <v>0</v>
      </c>
      <c r="AE21" s="48" t="s">
        <v>37</v>
      </c>
      <c r="AF21" s="48" t="s">
        <v>3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v>0</v>
      </c>
      <c r="AK21" s="13"/>
      <c r="AL21" s="38" t="str">
        <f t="shared" si="5"/>
        <v>-</v>
      </c>
    </row>
    <row r="22" spans="1:38">
      <c r="A22" s="11" t="s">
        <v>93</v>
      </c>
      <c r="B22" s="11" t="s">
        <v>12</v>
      </c>
      <c r="C22" s="11" t="s">
        <v>94</v>
      </c>
      <c r="D22" s="11" t="s">
        <v>95</v>
      </c>
      <c r="E22" s="11" t="s">
        <v>53</v>
      </c>
      <c r="F22" s="11" t="s">
        <v>54</v>
      </c>
      <c r="G22" s="11" t="s">
        <v>6</v>
      </c>
      <c r="H22" s="11" t="s">
        <v>41</v>
      </c>
      <c r="I22" s="11"/>
      <c r="J22" s="11"/>
      <c r="K22" s="12"/>
      <c r="L22" s="12"/>
      <c r="M22" s="12"/>
      <c r="N22" s="13"/>
      <c r="O22" s="77"/>
      <c r="P22" s="77"/>
      <c r="Q22" s="13"/>
      <c r="S22" s="74" t="s">
        <v>472</v>
      </c>
      <c r="W22" s="74" t="str">
        <f t="shared" si="0"/>
        <v>CRM_CUI</v>
      </c>
      <c r="X22" t="str">
        <f t="shared" si="1"/>
        <v>黑龙江移动</v>
      </c>
      <c r="Y22" s="52" t="s">
        <v>413</v>
      </c>
      <c r="Z22" s="55" t="s">
        <v>420</v>
      </c>
      <c r="AA22" s="76">
        <f t="shared" si="6"/>
        <v>0</v>
      </c>
      <c r="AB22" s="76">
        <f t="shared" si="7"/>
        <v>0</v>
      </c>
      <c r="AC22" s="67">
        <f t="shared" si="8"/>
        <v>0</v>
      </c>
      <c r="AE22" s="48" t="s">
        <v>37</v>
      </c>
      <c r="AF22" s="48" t="s">
        <v>4</v>
      </c>
      <c r="AG22" s="13">
        <f t="shared" si="2"/>
        <v>0</v>
      </c>
      <c r="AH22" s="13">
        <f t="shared" si="3"/>
        <v>0</v>
      </c>
      <c r="AI22" s="13">
        <f t="shared" si="4"/>
        <v>0</v>
      </c>
      <c r="AJ22" s="13">
        <v>0</v>
      </c>
      <c r="AK22" s="13">
        <v>1</v>
      </c>
      <c r="AL22" s="38" t="str">
        <f t="shared" si="5"/>
        <v>-</v>
      </c>
    </row>
    <row r="23" spans="1:38" ht="13.5" customHeight="1">
      <c r="A23" s="11" t="s">
        <v>93</v>
      </c>
      <c r="B23" s="11" t="s">
        <v>12</v>
      </c>
      <c r="C23" s="11" t="s">
        <v>94</v>
      </c>
      <c r="D23" s="11" t="s">
        <v>95</v>
      </c>
      <c r="E23" s="11" t="s">
        <v>40</v>
      </c>
      <c r="F23" s="11" t="s">
        <v>39</v>
      </c>
      <c r="G23" s="11" t="s">
        <v>6</v>
      </c>
      <c r="H23" s="11" t="s">
        <v>41</v>
      </c>
      <c r="I23" s="11" t="s">
        <v>48</v>
      </c>
      <c r="J23" s="11" t="s">
        <v>87</v>
      </c>
      <c r="K23" s="12"/>
      <c r="L23" s="12"/>
      <c r="M23" s="12"/>
      <c r="N23" s="78" t="s">
        <v>473</v>
      </c>
      <c r="O23" s="77" t="s">
        <v>46</v>
      </c>
      <c r="P23" s="77" t="s">
        <v>47</v>
      </c>
      <c r="Q23" s="13"/>
      <c r="S23" s="74" t="s">
        <v>472</v>
      </c>
      <c r="T23" s="74">
        <v>83</v>
      </c>
      <c r="U23">
        <v>21</v>
      </c>
      <c r="V23" s="74">
        <v>20</v>
      </c>
      <c r="W23" s="74" t="str">
        <f t="shared" si="0"/>
        <v>CRM_CUI</v>
      </c>
      <c r="X23" t="str">
        <f t="shared" si="1"/>
        <v>黑龙江移动</v>
      </c>
      <c r="Y23" s="52" t="s">
        <v>413</v>
      </c>
      <c r="Z23" s="55" t="s">
        <v>421</v>
      </c>
      <c r="AA23" s="76">
        <f t="shared" si="6"/>
        <v>0</v>
      </c>
      <c r="AB23" s="76">
        <f t="shared" si="7"/>
        <v>0</v>
      </c>
      <c r="AC23" s="67">
        <f t="shared" si="8"/>
        <v>0</v>
      </c>
      <c r="AE23" s="48" t="s">
        <v>37</v>
      </c>
      <c r="AF23" s="48" t="s">
        <v>0</v>
      </c>
      <c r="AG23" s="13">
        <f t="shared" si="2"/>
        <v>0</v>
      </c>
      <c r="AH23" s="13">
        <f t="shared" si="3"/>
        <v>0</v>
      </c>
      <c r="AI23" s="13">
        <f t="shared" si="4"/>
        <v>0</v>
      </c>
      <c r="AJ23" s="13">
        <v>0</v>
      </c>
      <c r="AK23" s="13"/>
      <c r="AL23" s="38" t="str">
        <f t="shared" si="5"/>
        <v>-</v>
      </c>
    </row>
    <row r="24" spans="1:38" ht="16.5" customHeight="1">
      <c r="A24" s="11" t="s">
        <v>93</v>
      </c>
      <c r="B24" s="11" t="s">
        <v>12</v>
      </c>
      <c r="C24" s="11" t="s">
        <v>94</v>
      </c>
      <c r="D24" s="11" t="s">
        <v>95</v>
      </c>
      <c r="E24" s="11" t="s">
        <v>96</v>
      </c>
      <c r="F24" s="11" t="s">
        <v>97</v>
      </c>
      <c r="G24" s="11" t="s">
        <v>6</v>
      </c>
      <c r="H24" s="11" t="s">
        <v>98</v>
      </c>
      <c r="I24" s="11" t="s">
        <v>48</v>
      </c>
      <c r="J24" s="11" t="s">
        <v>87</v>
      </c>
      <c r="K24" s="12"/>
      <c r="L24" s="12"/>
      <c r="M24" s="12"/>
      <c r="N24" s="20" t="s">
        <v>99</v>
      </c>
      <c r="O24" s="20" t="s">
        <v>100</v>
      </c>
      <c r="P24" s="20" t="s">
        <v>100</v>
      </c>
      <c r="Q24" s="13"/>
      <c r="S24" s="74" t="s">
        <v>472</v>
      </c>
      <c r="W24" s="74" t="str">
        <f t="shared" si="0"/>
        <v>CRM_CUI</v>
      </c>
      <c r="X24" t="str">
        <f t="shared" si="1"/>
        <v>黑龙江移动</v>
      </c>
      <c r="Y24" s="52" t="s">
        <v>413</v>
      </c>
      <c r="Z24" s="55" t="s">
        <v>422</v>
      </c>
      <c r="AA24" s="76">
        <f t="shared" si="6"/>
        <v>0</v>
      </c>
      <c r="AB24" s="76">
        <f t="shared" si="7"/>
        <v>0</v>
      </c>
      <c r="AC24" s="67">
        <f t="shared" si="8"/>
        <v>0</v>
      </c>
      <c r="AE24" s="48" t="s">
        <v>37</v>
      </c>
      <c r="AF24" s="48" t="s">
        <v>1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v>0</v>
      </c>
      <c r="AK24" s="13"/>
      <c r="AL24" s="38" t="str">
        <f t="shared" si="5"/>
        <v>-</v>
      </c>
    </row>
    <row r="25" spans="1:38">
      <c r="A25" s="11" t="s">
        <v>101</v>
      </c>
      <c r="B25" s="11" t="s">
        <v>102</v>
      </c>
      <c r="C25" s="11" t="s">
        <v>103</v>
      </c>
      <c r="D25" s="11" t="s">
        <v>3</v>
      </c>
      <c r="E25" s="11" t="s">
        <v>16</v>
      </c>
      <c r="F25" s="11" t="s">
        <v>16</v>
      </c>
      <c r="G25" s="11" t="s">
        <v>16</v>
      </c>
      <c r="H25" s="11" t="s">
        <v>16</v>
      </c>
      <c r="I25" s="11"/>
      <c r="J25" s="11"/>
      <c r="K25" s="12"/>
      <c r="L25" s="12"/>
      <c r="M25" s="12"/>
      <c r="N25" s="13"/>
      <c r="O25" s="13"/>
      <c r="P25" s="13"/>
      <c r="Q25" s="13"/>
      <c r="S25" s="74" t="s">
        <v>472</v>
      </c>
      <c r="W25" s="74" t="str">
        <f t="shared" si="0"/>
        <v/>
      </c>
      <c r="X25" t="str">
        <f t="shared" si="1"/>
        <v>联通总部</v>
      </c>
      <c r="Y25" s="52" t="s">
        <v>413</v>
      </c>
      <c r="Z25" s="55" t="s">
        <v>235</v>
      </c>
      <c r="AA25" s="76">
        <f t="shared" si="6"/>
        <v>5</v>
      </c>
      <c r="AB25" s="76">
        <f t="shared" si="7"/>
        <v>2</v>
      </c>
      <c r="AC25" s="67">
        <f t="shared" si="8"/>
        <v>2.5</v>
      </c>
      <c r="AE25" s="48" t="s">
        <v>484</v>
      </c>
      <c r="AF25" s="48" t="s">
        <v>265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v>0</v>
      </c>
      <c r="AK25" s="13"/>
      <c r="AL25" s="38" t="str">
        <f t="shared" si="5"/>
        <v>-</v>
      </c>
    </row>
    <row r="26" spans="1:38">
      <c r="A26" s="11" t="s">
        <v>101</v>
      </c>
      <c r="B26" s="11" t="s">
        <v>102</v>
      </c>
      <c r="C26" s="11" t="s">
        <v>38</v>
      </c>
      <c r="D26" s="11" t="s">
        <v>39</v>
      </c>
      <c r="E26" s="11" t="s">
        <v>104</v>
      </c>
      <c r="F26" s="11" t="s">
        <v>39</v>
      </c>
      <c r="G26" s="11" t="s">
        <v>6</v>
      </c>
      <c r="H26" s="11" t="s">
        <v>72</v>
      </c>
      <c r="I26" s="11"/>
      <c r="J26" s="11"/>
      <c r="K26" s="12"/>
      <c r="L26" s="12"/>
      <c r="M26" s="12"/>
      <c r="N26" s="13"/>
      <c r="O26" s="13"/>
      <c r="P26" s="13"/>
      <c r="Q26" s="13"/>
      <c r="S26" s="74" t="s">
        <v>472</v>
      </c>
      <c r="W26" s="74" t="str">
        <f t="shared" si="0"/>
        <v>CRM_CUI</v>
      </c>
      <c r="X26" t="str">
        <f t="shared" si="1"/>
        <v>联通总部</v>
      </c>
      <c r="Y26" s="52" t="s">
        <v>413</v>
      </c>
      <c r="Z26" s="55" t="s">
        <v>14</v>
      </c>
      <c r="AA26" s="76">
        <f t="shared" si="6"/>
        <v>0</v>
      </c>
      <c r="AB26" s="76">
        <f t="shared" si="7"/>
        <v>5</v>
      </c>
      <c r="AC26" s="67">
        <f t="shared" si="8"/>
        <v>0</v>
      </c>
      <c r="AE26" s="48" t="s">
        <v>484</v>
      </c>
      <c r="AF26" s="48" t="s">
        <v>494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v>0</v>
      </c>
      <c r="AK26" s="13"/>
      <c r="AL26" s="38" t="str">
        <f t="shared" si="5"/>
        <v>-</v>
      </c>
    </row>
    <row r="27" spans="1:38" ht="15.75" customHeight="1">
      <c r="A27" s="11" t="s">
        <v>101</v>
      </c>
      <c r="B27" s="11" t="s">
        <v>102</v>
      </c>
      <c r="C27" s="11" t="s">
        <v>57</v>
      </c>
      <c r="D27" s="11" t="s">
        <v>16</v>
      </c>
      <c r="E27" s="11" t="s">
        <v>58</v>
      </c>
      <c r="F27" s="11" t="s">
        <v>59</v>
      </c>
      <c r="G27" s="11" t="s">
        <v>6</v>
      </c>
      <c r="H27" s="11" t="s">
        <v>60</v>
      </c>
      <c r="I27" s="21" t="s">
        <v>48</v>
      </c>
      <c r="J27" s="21" t="s">
        <v>48</v>
      </c>
      <c r="K27" s="22" t="s">
        <v>43</v>
      </c>
      <c r="L27" s="22" t="s">
        <v>105</v>
      </c>
      <c r="M27" s="22" t="s">
        <v>17</v>
      </c>
      <c r="N27" s="23" t="s">
        <v>106</v>
      </c>
      <c r="O27" s="23" t="s">
        <v>107</v>
      </c>
      <c r="P27" s="23" t="s">
        <v>108</v>
      </c>
      <c r="Q27" s="24" t="s">
        <v>48</v>
      </c>
      <c r="S27" s="74" t="s">
        <v>472</v>
      </c>
      <c r="W27" s="74" t="str">
        <f t="shared" si="0"/>
        <v>CRM_CUI</v>
      </c>
      <c r="X27" t="str">
        <f t="shared" si="1"/>
        <v>联通总部</v>
      </c>
      <c r="Y27" s="52" t="s">
        <v>413</v>
      </c>
      <c r="Z27" s="55" t="s">
        <v>119</v>
      </c>
      <c r="AA27" s="76">
        <f t="shared" si="6"/>
        <v>0</v>
      </c>
      <c r="AB27" s="76">
        <f t="shared" si="7"/>
        <v>0</v>
      </c>
      <c r="AC27" s="67">
        <f t="shared" si="8"/>
        <v>0</v>
      </c>
      <c r="AE27" s="48" t="s">
        <v>156</v>
      </c>
      <c r="AF27" s="48" t="s">
        <v>5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v>1</v>
      </c>
      <c r="AK27" s="13">
        <v>1</v>
      </c>
      <c r="AL27" s="38">
        <f t="shared" si="5"/>
        <v>0</v>
      </c>
    </row>
    <row r="28" spans="1:38">
      <c r="A28" s="11" t="s">
        <v>101</v>
      </c>
      <c r="B28" s="11" t="s">
        <v>102</v>
      </c>
      <c r="C28" s="11" t="s">
        <v>63</v>
      </c>
      <c r="D28" s="11" t="s">
        <v>64</v>
      </c>
      <c r="E28" s="11" t="s">
        <v>73</v>
      </c>
      <c r="F28" s="11" t="s">
        <v>68</v>
      </c>
      <c r="G28" s="11" t="s">
        <v>6</v>
      </c>
      <c r="H28" s="11" t="s">
        <v>72</v>
      </c>
      <c r="I28" s="11"/>
      <c r="J28" s="11"/>
      <c r="K28" s="12"/>
      <c r="L28" s="12"/>
      <c r="M28" s="12"/>
      <c r="N28" s="13"/>
      <c r="O28" s="13"/>
      <c r="P28" s="13"/>
      <c r="Q28" s="13"/>
      <c r="R28" t="s">
        <v>82</v>
      </c>
      <c r="S28" t="s">
        <v>471</v>
      </c>
      <c r="W28" s="74" t="str">
        <f t="shared" si="0"/>
        <v>CRM_CUI</v>
      </c>
      <c r="X28" t="str">
        <f t="shared" si="1"/>
        <v>联通总部</v>
      </c>
      <c r="Y28" s="52" t="s">
        <v>413</v>
      </c>
      <c r="Z28" s="54" t="s">
        <v>423</v>
      </c>
      <c r="AA28" s="76">
        <f t="shared" si="6"/>
        <v>0</v>
      </c>
      <c r="AB28" s="76">
        <f t="shared" si="7"/>
        <v>3</v>
      </c>
      <c r="AC28" s="67">
        <f t="shared" si="8"/>
        <v>0</v>
      </c>
      <c r="AE28" s="48" t="s">
        <v>156</v>
      </c>
      <c r="AF28" s="48" t="s">
        <v>449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v>0</v>
      </c>
      <c r="AK28" s="13"/>
      <c r="AL28" s="38" t="str">
        <f t="shared" si="5"/>
        <v>-</v>
      </c>
    </row>
    <row r="29" spans="1:38">
      <c r="A29" s="11" t="s">
        <v>101</v>
      </c>
      <c r="B29" s="11" t="s">
        <v>102</v>
      </c>
      <c r="C29" s="11" t="s">
        <v>63</v>
      </c>
      <c r="D29" s="11" t="s">
        <v>64</v>
      </c>
      <c r="E29" s="11" t="s">
        <v>65</v>
      </c>
      <c r="F29" s="11" t="s">
        <v>66</v>
      </c>
      <c r="G29" s="11" t="s">
        <v>6</v>
      </c>
      <c r="H29" s="11" t="s">
        <v>60</v>
      </c>
      <c r="I29" s="11"/>
      <c r="J29" s="11"/>
      <c r="K29" s="12"/>
      <c r="L29" s="12"/>
      <c r="M29" s="12"/>
      <c r="N29" s="13"/>
      <c r="O29" s="13"/>
      <c r="P29" s="13"/>
      <c r="Q29" s="13"/>
      <c r="R29" t="s">
        <v>82</v>
      </c>
      <c r="S29" t="s">
        <v>471</v>
      </c>
      <c r="W29" s="74" t="str">
        <f t="shared" si="0"/>
        <v>CRM_CUI</v>
      </c>
      <c r="X29" t="str">
        <f t="shared" si="1"/>
        <v>联通总部</v>
      </c>
      <c r="Y29" s="52" t="s">
        <v>413</v>
      </c>
      <c r="Z29" s="55" t="s">
        <v>240</v>
      </c>
      <c r="AA29" s="76">
        <f t="shared" si="6"/>
        <v>0</v>
      </c>
      <c r="AB29" s="76">
        <f t="shared" si="7"/>
        <v>3</v>
      </c>
      <c r="AC29" s="67">
        <f t="shared" si="8"/>
        <v>0</v>
      </c>
      <c r="AE29" s="48" t="s">
        <v>156</v>
      </c>
      <c r="AF29" s="48" t="s">
        <v>495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v>2</v>
      </c>
      <c r="AK29" s="13">
        <v>1</v>
      </c>
      <c r="AL29" s="38">
        <f t="shared" si="5"/>
        <v>0</v>
      </c>
    </row>
    <row r="30" spans="1:38">
      <c r="A30" s="11" t="s">
        <v>101</v>
      </c>
      <c r="B30" s="11" t="s">
        <v>102</v>
      </c>
      <c r="C30" s="11" t="s">
        <v>63</v>
      </c>
      <c r="D30" s="11" t="s">
        <v>64</v>
      </c>
      <c r="E30" s="11" t="s">
        <v>70</v>
      </c>
      <c r="F30" s="11" t="s">
        <v>71</v>
      </c>
      <c r="G30" s="11" t="s">
        <v>6</v>
      </c>
      <c r="H30" s="11" t="s">
        <v>72</v>
      </c>
      <c r="I30" s="11"/>
      <c r="J30" s="11"/>
      <c r="K30" s="12"/>
      <c r="L30" s="12"/>
      <c r="M30" s="12"/>
      <c r="N30" s="13"/>
      <c r="O30" s="13"/>
      <c r="P30" s="13"/>
      <c r="Q30" s="13"/>
      <c r="R30" t="s">
        <v>82</v>
      </c>
      <c r="S30" t="s">
        <v>471</v>
      </c>
      <c r="W30" s="74" t="str">
        <f t="shared" si="0"/>
        <v>CRM_CUI</v>
      </c>
      <c r="X30" t="str">
        <f t="shared" si="1"/>
        <v>联通总部</v>
      </c>
      <c r="Y30" s="52" t="s">
        <v>413</v>
      </c>
      <c r="Z30" s="55" t="s">
        <v>336</v>
      </c>
      <c r="AA30" s="76">
        <f t="shared" si="6"/>
        <v>0</v>
      </c>
      <c r="AB30" s="76">
        <f t="shared" si="7"/>
        <v>0</v>
      </c>
      <c r="AC30" s="67">
        <f t="shared" si="8"/>
        <v>0</v>
      </c>
      <c r="AE30" s="48" t="s">
        <v>156</v>
      </c>
      <c r="AF30" s="48" t="s">
        <v>494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v>4</v>
      </c>
      <c r="AK30" s="13">
        <v>2</v>
      </c>
      <c r="AL30" s="38">
        <f t="shared" si="5"/>
        <v>0</v>
      </c>
    </row>
    <row r="31" spans="1:38">
      <c r="A31" s="11" t="s">
        <v>101</v>
      </c>
      <c r="B31" s="11" t="s">
        <v>102</v>
      </c>
      <c r="C31" s="11" t="s">
        <v>63</v>
      </c>
      <c r="D31" s="11" t="s">
        <v>64</v>
      </c>
      <c r="E31" s="11" t="s">
        <v>109</v>
      </c>
      <c r="F31" s="11" t="s">
        <v>66</v>
      </c>
      <c r="G31" s="11" t="s">
        <v>6</v>
      </c>
      <c r="H31" s="11" t="s">
        <v>72</v>
      </c>
      <c r="I31" s="11"/>
      <c r="J31" s="11"/>
      <c r="K31" s="12"/>
      <c r="L31" s="12"/>
      <c r="M31" s="12"/>
      <c r="N31" s="13"/>
      <c r="O31" s="13"/>
      <c r="P31" s="13"/>
      <c r="Q31" s="13"/>
      <c r="R31" t="s">
        <v>82</v>
      </c>
      <c r="S31" t="s">
        <v>471</v>
      </c>
      <c r="W31" s="74" t="str">
        <f t="shared" si="0"/>
        <v>CRM_CUI</v>
      </c>
      <c r="X31" t="str">
        <f t="shared" si="1"/>
        <v>联通总部</v>
      </c>
      <c r="Y31" s="52" t="s">
        <v>413</v>
      </c>
      <c r="Z31" s="54" t="s">
        <v>128</v>
      </c>
      <c r="AA31" s="76">
        <f t="shared" si="6"/>
        <v>5</v>
      </c>
      <c r="AB31" s="76">
        <f t="shared" si="7"/>
        <v>3</v>
      </c>
      <c r="AC31" s="67">
        <f t="shared" si="8"/>
        <v>1.6666666666666667</v>
      </c>
      <c r="AE31" s="48" t="s">
        <v>156</v>
      </c>
      <c r="AF31" s="48" t="s">
        <v>2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v>0</v>
      </c>
      <c r="AK31" s="13">
        <v>0</v>
      </c>
      <c r="AL31" s="38" t="str">
        <f t="shared" si="5"/>
        <v>-</v>
      </c>
    </row>
    <row r="32" spans="1:38">
      <c r="A32" s="11" t="s">
        <v>101</v>
      </c>
      <c r="B32" s="11" t="s">
        <v>102</v>
      </c>
      <c r="C32" s="11" t="s">
        <v>63</v>
      </c>
      <c r="D32" s="11" t="s">
        <v>64</v>
      </c>
      <c r="E32" s="11" t="s">
        <v>110</v>
      </c>
      <c r="F32" s="11" t="s">
        <v>111</v>
      </c>
      <c r="G32" s="11" t="s">
        <v>6</v>
      </c>
      <c r="H32" s="11" t="s">
        <v>72</v>
      </c>
      <c r="I32" s="11"/>
      <c r="J32" s="11"/>
      <c r="K32" s="12"/>
      <c r="L32" s="12"/>
      <c r="M32" s="12"/>
      <c r="N32" s="13"/>
      <c r="O32" s="13"/>
      <c r="P32" s="13"/>
      <c r="Q32" s="13"/>
      <c r="R32" t="s">
        <v>82</v>
      </c>
      <c r="S32" t="s">
        <v>471</v>
      </c>
      <c r="W32" s="74" t="str">
        <f t="shared" si="0"/>
        <v>CRM_CUI</v>
      </c>
      <c r="X32" t="str">
        <f t="shared" si="1"/>
        <v>联通总部</v>
      </c>
      <c r="Y32" s="52" t="s">
        <v>413</v>
      </c>
      <c r="Z32" s="55" t="s">
        <v>411</v>
      </c>
      <c r="AA32" s="76">
        <f t="shared" si="6"/>
        <v>5</v>
      </c>
      <c r="AB32" s="76">
        <f t="shared" si="7"/>
        <v>3</v>
      </c>
      <c r="AC32" s="67">
        <f t="shared" si="8"/>
        <v>1.6666666666666667</v>
      </c>
      <c r="AE32" s="48" t="s">
        <v>156</v>
      </c>
      <c r="AF32" s="48" t="s">
        <v>4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v>0</v>
      </c>
      <c r="AK32" s="13">
        <v>0</v>
      </c>
      <c r="AL32" s="38" t="str">
        <f t="shared" si="5"/>
        <v>-</v>
      </c>
    </row>
    <row r="33" spans="1:38">
      <c r="A33" s="11" t="s">
        <v>101</v>
      </c>
      <c r="B33" s="11" t="s">
        <v>102</v>
      </c>
      <c r="C33" s="11" t="s">
        <v>63</v>
      </c>
      <c r="D33" s="11" t="s">
        <v>64</v>
      </c>
      <c r="E33" s="11" t="s">
        <v>67</v>
      </c>
      <c r="F33" s="11" t="s">
        <v>68</v>
      </c>
      <c r="G33" s="11" t="s">
        <v>6</v>
      </c>
      <c r="H33" s="11" t="s">
        <v>69</v>
      </c>
      <c r="I33" s="11"/>
      <c r="J33" s="11"/>
      <c r="K33" s="12"/>
      <c r="L33" s="12"/>
      <c r="M33" s="12"/>
      <c r="N33" s="13"/>
      <c r="O33" s="13"/>
      <c r="P33" s="13"/>
      <c r="Q33" s="13"/>
      <c r="R33" t="s">
        <v>82</v>
      </c>
      <c r="S33" t="s">
        <v>471</v>
      </c>
      <c r="W33" s="74" t="str">
        <f t="shared" si="0"/>
        <v>CRM_CUI</v>
      </c>
      <c r="X33" t="str">
        <f t="shared" si="1"/>
        <v>联通总部</v>
      </c>
      <c r="Y33" s="56" t="s">
        <v>424</v>
      </c>
      <c r="Z33" s="55" t="s">
        <v>134</v>
      </c>
      <c r="AA33" s="76">
        <f t="shared" si="6"/>
        <v>0</v>
      </c>
      <c r="AB33" s="76">
        <f t="shared" si="7"/>
        <v>1</v>
      </c>
      <c r="AC33" s="67">
        <f t="shared" si="8"/>
        <v>0</v>
      </c>
      <c r="AE33" s="48" t="s">
        <v>156</v>
      </c>
      <c r="AF33" s="48" t="s">
        <v>3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v>0</v>
      </c>
      <c r="AK33" s="13">
        <v>0</v>
      </c>
      <c r="AL33" s="38" t="str">
        <f t="shared" si="5"/>
        <v>-</v>
      </c>
    </row>
    <row r="34" spans="1:38">
      <c r="A34" s="11" t="s">
        <v>101</v>
      </c>
      <c r="B34" s="11" t="s">
        <v>102</v>
      </c>
      <c r="C34" s="11" t="s">
        <v>112</v>
      </c>
      <c r="D34" s="11" t="s">
        <v>113</v>
      </c>
      <c r="E34" s="11" t="s">
        <v>16</v>
      </c>
      <c r="F34" s="11" t="s">
        <v>16</v>
      </c>
      <c r="G34" s="11" t="s">
        <v>16</v>
      </c>
      <c r="H34" s="11" t="s">
        <v>16</v>
      </c>
      <c r="I34" s="25"/>
      <c r="J34" s="25"/>
      <c r="K34" s="26"/>
      <c r="L34" s="26"/>
      <c r="M34" s="26"/>
      <c r="N34" s="27"/>
      <c r="O34" s="27"/>
      <c r="P34" s="27"/>
      <c r="Q34" s="27"/>
      <c r="R34" t="s">
        <v>82</v>
      </c>
      <c r="S34" t="s">
        <v>471</v>
      </c>
      <c r="W34" s="74" t="str">
        <f t="shared" si="0"/>
        <v/>
      </c>
      <c r="X34" t="str">
        <f t="shared" si="1"/>
        <v>联通总部</v>
      </c>
      <c r="Y34" s="56" t="s">
        <v>424</v>
      </c>
      <c r="Z34" s="55" t="s">
        <v>175</v>
      </c>
      <c r="AA34" s="76">
        <f t="shared" si="6"/>
        <v>0</v>
      </c>
      <c r="AB34" s="76">
        <f t="shared" si="7"/>
        <v>0</v>
      </c>
      <c r="AC34" s="67">
        <f t="shared" si="8"/>
        <v>0</v>
      </c>
      <c r="AE34" s="48" t="s">
        <v>156</v>
      </c>
      <c r="AF34" s="48" t="s">
        <v>496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v>0</v>
      </c>
      <c r="AK34" s="13">
        <v>0</v>
      </c>
      <c r="AL34" s="38" t="str">
        <f t="shared" si="5"/>
        <v>-</v>
      </c>
    </row>
    <row r="35" spans="1:38">
      <c r="A35" s="11" t="s">
        <v>114</v>
      </c>
      <c r="B35" s="11" t="s">
        <v>115</v>
      </c>
      <c r="C35" s="11" t="s">
        <v>38</v>
      </c>
      <c r="D35" s="11" t="s">
        <v>39</v>
      </c>
      <c r="E35" s="11" t="s">
        <v>104</v>
      </c>
      <c r="F35" s="11" t="s">
        <v>39</v>
      </c>
      <c r="G35" s="11" t="s">
        <v>6</v>
      </c>
      <c r="H35" s="12" t="s">
        <v>72</v>
      </c>
      <c r="I35" s="13" t="s">
        <v>48</v>
      </c>
      <c r="J35" s="13" t="s">
        <v>86</v>
      </c>
      <c r="K35" s="13"/>
      <c r="L35" s="13"/>
      <c r="M35" s="13"/>
      <c r="N35" s="13" t="s">
        <v>116</v>
      </c>
      <c r="O35" s="14" t="s">
        <v>117</v>
      </c>
      <c r="P35" s="13" t="s">
        <v>116</v>
      </c>
      <c r="Q35" s="13" t="s">
        <v>48</v>
      </c>
      <c r="S35" s="74" t="s">
        <v>472</v>
      </c>
      <c r="W35" s="74" t="str">
        <f t="shared" si="0"/>
        <v>CRM_CUI</v>
      </c>
      <c r="X35" t="str">
        <f t="shared" si="1"/>
        <v>山东联通</v>
      </c>
      <c r="Y35" s="56" t="s">
        <v>424</v>
      </c>
      <c r="Z35" s="55" t="s">
        <v>187</v>
      </c>
      <c r="AA35" s="76">
        <f t="shared" si="6"/>
        <v>0</v>
      </c>
      <c r="AB35" s="76">
        <f t="shared" si="7"/>
        <v>0</v>
      </c>
      <c r="AC35" s="67">
        <f t="shared" si="8"/>
        <v>0</v>
      </c>
      <c r="AE35" s="48" t="s">
        <v>156</v>
      </c>
      <c r="AF35" s="48" t="s"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v>0</v>
      </c>
      <c r="AK35" s="13">
        <v>0</v>
      </c>
      <c r="AL35" s="38" t="str">
        <f t="shared" si="5"/>
        <v>-</v>
      </c>
    </row>
    <row r="36" spans="1:38">
      <c r="A36" s="11" t="s">
        <v>114</v>
      </c>
      <c r="B36" s="11" t="s">
        <v>115</v>
      </c>
      <c r="C36" s="11" t="s">
        <v>57</v>
      </c>
      <c r="D36" s="11" t="s">
        <v>16</v>
      </c>
      <c r="E36" s="11" t="s">
        <v>58</v>
      </c>
      <c r="F36" s="11" t="s">
        <v>59</v>
      </c>
      <c r="G36" s="11" t="s">
        <v>6</v>
      </c>
      <c r="H36" s="12" t="s">
        <v>60</v>
      </c>
      <c r="I36" s="13"/>
      <c r="J36" s="13"/>
      <c r="K36" s="13"/>
      <c r="L36" s="13"/>
      <c r="M36" s="13"/>
      <c r="N36" s="13"/>
      <c r="O36" s="13"/>
      <c r="P36" s="13"/>
      <c r="Q36" s="13"/>
      <c r="R36" t="s">
        <v>76</v>
      </c>
      <c r="S36" t="s">
        <v>471</v>
      </c>
      <c r="W36" s="74" t="str">
        <f t="shared" si="0"/>
        <v>CRM_CUI</v>
      </c>
      <c r="X36" t="str">
        <f t="shared" si="1"/>
        <v>山东联通</v>
      </c>
      <c r="Y36" s="56" t="s">
        <v>424</v>
      </c>
      <c r="Z36" s="55" t="s">
        <v>425</v>
      </c>
      <c r="AA36" s="76">
        <f t="shared" si="6"/>
        <v>0</v>
      </c>
      <c r="AB36" s="76">
        <f t="shared" si="7"/>
        <v>0</v>
      </c>
      <c r="AC36" s="67">
        <f t="shared" si="8"/>
        <v>0</v>
      </c>
      <c r="AE36" s="48" t="s">
        <v>156</v>
      </c>
      <c r="AF36" s="48" t="s">
        <v>1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v>1</v>
      </c>
      <c r="AK36" s="13">
        <v>1</v>
      </c>
      <c r="AL36" s="38">
        <f t="shared" si="5"/>
        <v>0</v>
      </c>
    </row>
    <row r="37" spans="1:38">
      <c r="A37" s="11" t="s">
        <v>114</v>
      </c>
      <c r="B37" s="11" t="s">
        <v>115</v>
      </c>
      <c r="C37" s="11" t="s">
        <v>63</v>
      </c>
      <c r="D37" s="11" t="s">
        <v>64</v>
      </c>
      <c r="E37" s="11" t="s">
        <v>70</v>
      </c>
      <c r="F37" s="11" t="s">
        <v>71</v>
      </c>
      <c r="G37" s="11" t="s">
        <v>6</v>
      </c>
      <c r="H37" s="12" t="s">
        <v>72</v>
      </c>
      <c r="I37" s="13"/>
      <c r="J37" s="13"/>
      <c r="K37" s="13"/>
      <c r="L37" s="13"/>
      <c r="M37" s="13"/>
      <c r="N37" s="13"/>
      <c r="O37" s="13"/>
      <c r="P37" s="13"/>
      <c r="Q37" s="13"/>
      <c r="R37" t="s">
        <v>76</v>
      </c>
      <c r="S37" t="s">
        <v>471</v>
      </c>
      <c r="W37" s="74" t="str">
        <f t="shared" si="0"/>
        <v>CRM_CUI</v>
      </c>
      <c r="X37" t="str">
        <f t="shared" si="1"/>
        <v>山东联通</v>
      </c>
      <c r="Y37" s="57" t="s">
        <v>424</v>
      </c>
      <c r="Z37" s="54" t="s">
        <v>194</v>
      </c>
      <c r="AA37" s="76">
        <f t="shared" si="6"/>
        <v>0</v>
      </c>
      <c r="AB37" s="76">
        <f t="shared" si="7"/>
        <v>0</v>
      </c>
      <c r="AC37" s="67">
        <f t="shared" si="8"/>
        <v>0</v>
      </c>
      <c r="AE37" s="48" t="s">
        <v>175</v>
      </c>
      <c r="AF37" s="48" t="s">
        <v>5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v>0</v>
      </c>
      <c r="AK37" s="13">
        <v>0</v>
      </c>
      <c r="AL37" s="38" t="str">
        <f t="shared" si="5"/>
        <v>-</v>
      </c>
    </row>
    <row r="38" spans="1:38">
      <c r="A38" s="11" t="s">
        <v>118</v>
      </c>
      <c r="B38" s="11" t="s">
        <v>119</v>
      </c>
      <c r="C38" s="11" t="s">
        <v>63</v>
      </c>
      <c r="D38" s="11" t="s">
        <v>64</v>
      </c>
      <c r="E38" s="11" t="s">
        <v>110</v>
      </c>
      <c r="F38" s="11" t="s">
        <v>111</v>
      </c>
      <c r="G38" s="11" t="s">
        <v>6</v>
      </c>
      <c r="H38" s="12" t="s">
        <v>72</v>
      </c>
      <c r="I38" s="13" t="s">
        <v>48</v>
      </c>
      <c r="J38" s="13" t="s">
        <v>48</v>
      </c>
      <c r="K38" s="13" t="s">
        <v>120</v>
      </c>
      <c r="L38" s="13" t="s">
        <v>121</v>
      </c>
      <c r="M38" s="13" t="s">
        <v>56</v>
      </c>
      <c r="N38" s="11" t="s">
        <v>122</v>
      </c>
      <c r="O38" s="11" t="s">
        <v>122</v>
      </c>
      <c r="P38" s="11" t="s">
        <v>122</v>
      </c>
      <c r="Q38" s="11" t="s">
        <v>48</v>
      </c>
      <c r="S38" s="74" t="s">
        <v>472</v>
      </c>
      <c r="W38" s="74" t="str">
        <f t="shared" si="0"/>
        <v>CRM_CUI</v>
      </c>
      <c r="X38" t="str">
        <f t="shared" si="1"/>
        <v>深港联通</v>
      </c>
      <c r="Y38" s="57" t="s">
        <v>424</v>
      </c>
      <c r="Z38" s="55" t="s">
        <v>426</v>
      </c>
      <c r="AA38" s="76">
        <f t="shared" si="6"/>
        <v>0</v>
      </c>
      <c r="AB38" s="76">
        <f t="shared" si="7"/>
        <v>0</v>
      </c>
      <c r="AC38" s="67">
        <f t="shared" si="8"/>
        <v>0</v>
      </c>
      <c r="AE38" s="48" t="s">
        <v>175</v>
      </c>
      <c r="AF38" s="48" t="s">
        <v>449</v>
      </c>
      <c r="AG38" s="13">
        <f t="shared" si="2"/>
        <v>0</v>
      </c>
      <c r="AH38" s="13">
        <f t="shared" si="3"/>
        <v>0</v>
      </c>
      <c r="AI38" s="13">
        <f t="shared" si="4"/>
        <v>0</v>
      </c>
      <c r="AJ38" s="13">
        <v>0</v>
      </c>
      <c r="AK38" s="13">
        <v>0</v>
      </c>
      <c r="AL38" s="38" t="str">
        <f t="shared" si="5"/>
        <v>-</v>
      </c>
    </row>
    <row r="39" spans="1:38">
      <c r="A39" s="11" t="s">
        <v>118</v>
      </c>
      <c r="B39" s="11" t="s">
        <v>119</v>
      </c>
      <c r="C39" s="11" t="s">
        <v>63</v>
      </c>
      <c r="D39" s="11" t="s">
        <v>64</v>
      </c>
      <c r="E39" s="11" t="s">
        <v>65</v>
      </c>
      <c r="F39" s="11" t="s">
        <v>66</v>
      </c>
      <c r="G39" s="11" t="s">
        <v>6</v>
      </c>
      <c r="H39" s="12" t="s">
        <v>60</v>
      </c>
      <c r="I39" s="13" t="s">
        <v>48</v>
      </c>
      <c r="J39" s="11" t="s">
        <v>42</v>
      </c>
      <c r="K39" s="11" t="s">
        <v>120</v>
      </c>
      <c r="L39" s="13" t="s">
        <v>123</v>
      </c>
      <c r="M39" s="11" t="s">
        <v>56</v>
      </c>
      <c r="N39" s="11" t="s">
        <v>122</v>
      </c>
      <c r="O39" s="11" t="s">
        <v>122</v>
      </c>
      <c r="P39" s="11" t="s">
        <v>122</v>
      </c>
      <c r="Q39" s="11" t="s">
        <v>48</v>
      </c>
      <c r="S39" s="74" t="s">
        <v>472</v>
      </c>
      <c r="W39" s="74" t="str">
        <f t="shared" si="0"/>
        <v>CRM_CUI</v>
      </c>
      <c r="X39" t="str">
        <f t="shared" si="1"/>
        <v>深港联通</v>
      </c>
      <c r="Y39" s="57" t="s">
        <v>424</v>
      </c>
      <c r="Z39" s="55" t="s">
        <v>427</v>
      </c>
      <c r="AA39" s="76">
        <f t="shared" si="6"/>
        <v>0</v>
      </c>
      <c r="AB39" s="76">
        <f t="shared" si="7"/>
        <v>0</v>
      </c>
      <c r="AC39" s="67">
        <f t="shared" si="8"/>
        <v>0</v>
      </c>
      <c r="AE39" s="48" t="s">
        <v>175</v>
      </c>
      <c r="AF39" s="48" t="s">
        <v>4</v>
      </c>
      <c r="AG39" s="13">
        <f t="shared" si="2"/>
        <v>0</v>
      </c>
      <c r="AH39" s="13">
        <f t="shared" si="3"/>
        <v>0</v>
      </c>
      <c r="AI39" s="13">
        <f t="shared" si="4"/>
        <v>0</v>
      </c>
      <c r="AJ39" s="13">
        <v>0</v>
      </c>
      <c r="AK39" s="13">
        <v>0</v>
      </c>
      <c r="AL39" s="38" t="str">
        <f t="shared" si="5"/>
        <v>-</v>
      </c>
    </row>
    <row r="40" spans="1:38">
      <c r="A40" s="11" t="s">
        <v>118</v>
      </c>
      <c r="B40" s="11" t="s">
        <v>119</v>
      </c>
      <c r="C40" s="11" t="s">
        <v>63</v>
      </c>
      <c r="D40" s="11" t="s">
        <v>64</v>
      </c>
      <c r="E40" s="11" t="s">
        <v>124</v>
      </c>
      <c r="F40" s="11" t="s">
        <v>125</v>
      </c>
      <c r="G40" s="11" t="s">
        <v>6</v>
      </c>
      <c r="H40" s="12" t="s">
        <v>126</v>
      </c>
      <c r="I40" s="13" t="s">
        <v>48</v>
      </c>
      <c r="J40" s="11" t="s">
        <v>42</v>
      </c>
      <c r="K40" s="11" t="s">
        <v>120</v>
      </c>
      <c r="L40" s="13" t="s">
        <v>123</v>
      </c>
      <c r="M40" s="11" t="s">
        <v>56</v>
      </c>
      <c r="N40" s="11" t="s">
        <v>122</v>
      </c>
      <c r="O40" s="11" t="s">
        <v>122</v>
      </c>
      <c r="P40" s="11" t="s">
        <v>122</v>
      </c>
      <c r="Q40" s="11" t="s">
        <v>48</v>
      </c>
      <c r="S40" s="74" t="s">
        <v>472</v>
      </c>
      <c r="W40" s="74" t="str">
        <f t="shared" si="0"/>
        <v>CRM_CUI</v>
      </c>
      <c r="X40" t="str">
        <f t="shared" si="1"/>
        <v>深港联通</v>
      </c>
      <c r="Y40" s="57" t="s">
        <v>424</v>
      </c>
      <c r="Z40" s="55" t="s">
        <v>428</v>
      </c>
      <c r="AA40" s="76">
        <f t="shared" si="6"/>
        <v>0</v>
      </c>
      <c r="AB40" s="76">
        <f t="shared" si="7"/>
        <v>0</v>
      </c>
      <c r="AC40" s="67">
        <f t="shared" si="8"/>
        <v>0</v>
      </c>
      <c r="AE40" s="48" t="s">
        <v>175</v>
      </c>
      <c r="AF40" s="48" t="s">
        <v>3</v>
      </c>
      <c r="AG40" s="13">
        <f t="shared" si="2"/>
        <v>0</v>
      </c>
      <c r="AH40" s="13">
        <f t="shared" si="3"/>
        <v>0</v>
      </c>
      <c r="AI40" s="13">
        <f t="shared" si="4"/>
        <v>0</v>
      </c>
      <c r="AJ40" s="13">
        <v>0</v>
      </c>
      <c r="AK40" s="13">
        <v>0</v>
      </c>
      <c r="AL40" s="38" t="str">
        <f t="shared" si="5"/>
        <v>-</v>
      </c>
    </row>
    <row r="41" spans="1:38">
      <c r="A41" s="11" t="s">
        <v>118</v>
      </c>
      <c r="B41" s="11" t="s">
        <v>119</v>
      </c>
      <c r="C41" s="11" t="s">
        <v>63</v>
      </c>
      <c r="D41" s="11" t="s">
        <v>64</v>
      </c>
      <c r="E41" s="11" t="s">
        <v>70</v>
      </c>
      <c r="F41" s="11" t="s">
        <v>71</v>
      </c>
      <c r="G41" s="11" t="s">
        <v>6</v>
      </c>
      <c r="H41" s="12" t="s">
        <v>72</v>
      </c>
      <c r="I41" s="13" t="s">
        <v>48</v>
      </c>
      <c r="J41" s="11" t="s">
        <v>42</v>
      </c>
      <c r="K41" s="11" t="s">
        <v>120</v>
      </c>
      <c r="L41" s="13" t="s">
        <v>123</v>
      </c>
      <c r="M41" s="11" t="s">
        <v>56</v>
      </c>
      <c r="N41" s="11" t="s">
        <v>122</v>
      </c>
      <c r="O41" s="11" t="s">
        <v>122</v>
      </c>
      <c r="P41" s="11" t="s">
        <v>122</v>
      </c>
      <c r="Q41" s="11" t="s">
        <v>48</v>
      </c>
      <c r="S41" s="74" t="s">
        <v>472</v>
      </c>
      <c r="W41" s="74" t="str">
        <f t="shared" si="0"/>
        <v>CRM_CUI</v>
      </c>
      <c r="X41" t="str">
        <f t="shared" si="1"/>
        <v>深港联通</v>
      </c>
      <c r="Y41" s="56" t="s">
        <v>424</v>
      </c>
      <c r="Z41" s="55" t="s">
        <v>429</v>
      </c>
      <c r="AA41" s="76">
        <f t="shared" si="6"/>
        <v>0</v>
      </c>
      <c r="AB41" s="76">
        <f t="shared" si="7"/>
        <v>0</v>
      </c>
      <c r="AC41" s="67">
        <f t="shared" si="8"/>
        <v>0</v>
      </c>
      <c r="AE41" s="48" t="s">
        <v>175</v>
      </c>
      <c r="AF41" s="48" t="s">
        <v>265</v>
      </c>
      <c r="AG41" s="13">
        <f t="shared" si="2"/>
        <v>0</v>
      </c>
      <c r="AH41" s="13">
        <f t="shared" si="3"/>
        <v>0</v>
      </c>
      <c r="AI41" s="13">
        <f t="shared" si="4"/>
        <v>0</v>
      </c>
      <c r="AJ41" s="13">
        <v>0</v>
      </c>
      <c r="AK41" s="13">
        <v>0</v>
      </c>
      <c r="AL41" s="38" t="str">
        <f t="shared" si="5"/>
        <v>-</v>
      </c>
    </row>
    <row r="42" spans="1:38">
      <c r="A42" s="11" t="s">
        <v>127</v>
      </c>
      <c r="B42" s="11" t="s">
        <v>128</v>
      </c>
      <c r="C42" s="11" t="s">
        <v>38</v>
      </c>
      <c r="D42" s="11" t="s">
        <v>39</v>
      </c>
      <c r="E42" s="11" t="s">
        <v>53</v>
      </c>
      <c r="F42" s="11" t="s">
        <v>54</v>
      </c>
      <c r="G42" s="11" t="s">
        <v>6</v>
      </c>
      <c r="H42" s="12" t="s">
        <v>41</v>
      </c>
      <c r="I42" s="13" t="s">
        <v>48</v>
      </c>
      <c r="J42" s="13" t="s">
        <v>42</v>
      </c>
      <c r="K42" s="13" t="s">
        <v>120</v>
      </c>
      <c r="L42" s="13" t="s">
        <v>129</v>
      </c>
      <c r="M42" s="13" t="s">
        <v>17</v>
      </c>
      <c r="N42" s="13" t="s">
        <v>130</v>
      </c>
      <c r="O42" s="13" t="s">
        <v>130</v>
      </c>
      <c r="P42" s="13" t="s">
        <v>130</v>
      </c>
      <c r="Q42" s="13" t="s">
        <v>48</v>
      </c>
      <c r="S42" s="74" t="s">
        <v>472</v>
      </c>
      <c r="W42" s="74" t="str">
        <f t="shared" si="0"/>
        <v>CRM_CUI</v>
      </c>
      <c r="X42" t="str">
        <f t="shared" si="1"/>
        <v>新疆联通</v>
      </c>
      <c r="Y42" s="56" t="s">
        <v>424</v>
      </c>
      <c r="Z42" s="55" t="s">
        <v>430</v>
      </c>
      <c r="AA42" s="76">
        <f t="shared" si="6"/>
        <v>0</v>
      </c>
      <c r="AB42" s="76">
        <f t="shared" si="7"/>
        <v>0</v>
      </c>
      <c r="AC42" s="67">
        <f t="shared" si="8"/>
        <v>0</v>
      </c>
      <c r="AE42" s="48" t="s">
        <v>175</v>
      </c>
      <c r="AF42" s="48" t="s">
        <v>0</v>
      </c>
      <c r="AG42" s="13">
        <f t="shared" si="2"/>
        <v>0</v>
      </c>
      <c r="AH42" s="13">
        <f t="shared" si="3"/>
        <v>0</v>
      </c>
      <c r="AI42" s="13">
        <f t="shared" si="4"/>
        <v>0</v>
      </c>
      <c r="AJ42" s="13">
        <v>0</v>
      </c>
      <c r="AK42" s="13">
        <v>0</v>
      </c>
      <c r="AL42" s="38" t="str">
        <f t="shared" si="5"/>
        <v>-</v>
      </c>
    </row>
    <row r="43" spans="1:38" ht="15" customHeight="1">
      <c r="A43" s="11" t="s">
        <v>127</v>
      </c>
      <c r="B43" s="11" t="s">
        <v>128</v>
      </c>
      <c r="C43" s="11" t="s">
        <v>38</v>
      </c>
      <c r="D43" s="11" t="s">
        <v>39</v>
      </c>
      <c r="E43" s="11" t="s">
        <v>40</v>
      </c>
      <c r="F43" s="11" t="s">
        <v>39</v>
      </c>
      <c r="G43" s="11" t="s">
        <v>6</v>
      </c>
      <c r="H43" s="12" t="s">
        <v>41</v>
      </c>
      <c r="I43" s="11" t="s">
        <v>42</v>
      </c>
      <c r="J43" s="11" t="s">
        <v>42</v>
      </c>
      <c r="K43" s="12" t="s">
        <v>120</v>
      </c>
      <c r="L43" s="12" t="s">
        <v>131</v>
      </c>
      <c r="M43" s="13"/>
      <c r="N43" s="78" t="s">
        <v>473</v>
      </c>
      <c r="O43" s="20" t="s">
        <v>46</v>
      </c>
      <c r="P43" s="20" t="s">
        <v>47</v>
      </c>
      <c r="Q43" s="28" t="s">
        <v>48</v>
      </c>
      <c r="S43" s="74" t="s">
        <v>472</v>
      </c>
      <c r="T43" s="74">
        <v>83</v>
      </c>
      <c r="U43">
        <v>21</v>
      </c>
      <c r="V43" s="74">
        <v>20</v>
      </c>
      <c r="W43" s="74" t="str">
        <f t="shared" si="0"/>
        <v>CRM_CUI</v>
      </c>
      <c r="X43" t="str">
        <f t="shared" si="1"/>
        <v>新疆联通</v>
      </c>
      <c r="Y43" s="56" t="s">
        <v>424</v>
      </c>
      <c r="Z43" s="55" t="s">
        <v>225</v>
      </c>
      <c r="AA43" s="76">
        <f t="shared" si="6"/>
        <v>0</v>
      </c>
      <c r="AB43" s="76">
        <f t="shared" si="7"/>
        <v>1</v>
      </c>
      <c r="AC43" s="67">
        <f t="shared" si="8"/>
        <v>0</v>
      </c>
      <c r="AE43" s="48" t="s">
        <v>410</v>
      </c>
      <c r="AF43" s="48" t="s">
        <v>6</v>
      </c>
      <c r="AG43" s="13">
        <f t="shared" si="2"/>
        <v>0</v>
      </c>
      <c r="AH43" s="13">
        <f t="shared" si="3"/>
        <v>0</v>
      </c>
      <c r="AI43" s="13">
        <f t="shared" si="4"/>
        <v>0</v>
      </c>
      <c r="AJ43" s="13">
        <v>0</v>
      </c>
      <c r="AK43" s="13">
        <v>0</v>
      </c>
      <c r="AL43" s="38" t="str">
        <f t="shared" si="5"/>
        <v>-</v>
      </c>
    </row>
    <row r="44" spans="1:38">
      <c r="A44" s="11" t="s">
        <v>127</v>
      </c>
      <c r="B44" s="11" t="s">
        <v>128</v>
      </c>
      <c r="C44" s="11" t="s">
        <v>57</v>
      </c>
      <c r="D44" s="11" t="s">
        <v>16</v>
      </c>
      <c r="E44" s="11" t="s">
        <v>58</v>
      </c>
      <c r="F44" s="11" t="s">
        <v>59</v>
      </c>
      <c r="G44" s="11" t="s">
        <v>6</v>
      </c>
      <c r="H44" s="12" t="s">
        <v>60</v>
      </c>
      <c r="I44" s="13" t="s">
        <v>86</v>
      </c>
      <c r="J44" s="13"/>
      <c r="K44" s="13"/>
      <c r="L44" s="13"/>
      <c r="M44" s="13"/>
      <c r="N44" s="13"/>
      <c r="O44" s="13"/>
      <c r="P44" s="13"/>
      <c r="Q44" s="13"/>
      <c r="R44" t="s">
        <v>76</v>
      </c>
      <c r="S44" t="s">
        <v>471</v>
      </c>
      <c r="W44" s="74" t="str">
        <f t="shared" si="0"/>
        <v>CRM_CUI</v>
      </c>
      <c r="X44" t="str">
        <f t="shared" si="1"/>
        <v>新疆联通</v>
      </c>
      <c r="Y44" s="56" t="s">
        <v>424</v>
      </c>
      <c r="Z44" s="55" t="s">
        <v>227</v>
      </c>
      <c r="AA44" s="76">
        <f t="shared" si="6"/>
        <v>0</v>
      </c>
      <c r="AB44" s="76">
        <f t="shared" si="7"/>
        <v>0</v>
      </c>
      <c r="AC44" s="67">
        <f t="shared" si="8"/>
        <v>0</v>
      </c>
      <c r="AE44" s="48" t="s">
        <v>410</v>
      </c>
      <c r="AF44" s="48" t="s">
        <v>494</v>
      </c>
      <c r="AG44" s="13">
        <f t="shared" si="2"/>
        <v>0</v>
      </c>
      <c r="AH44" s="13">
        <f t="shared" si="3"/>
        <v>0</v>
      </c>
      <c r="AI44" s="13">
        <f t="shared" si="4"/>
        <v>0</v>
      </c>
      <c r="AJ44" s="13">
        <v>0</v>
      </c>
      <c r="AK44" s="13">
        <v>0</v>
      </c>
      <c r="AL44" s="38" t="str">
        <f t="shared" si="5"/>
        <v>-</v>
      </c>
    </row>
    <row r="45" spans="1:38">
      <c r="A45" s="11" t="s">
        <v>127</v>
      </c>
      <c r="B45" s="11" t="s">
        <v>128</v>
      </c>
      <c r="C45" s="11" t="s">
        <v>63</v>
      </c>
      <c r="D45" s="11" t="s">
        <v>64</v>
      </c>
      <c r="E45" s="11" t="s">
        <v>73</v>
      </c>
      <c r="F45" s="11" t="s">
        <v>68</v>
      </c>
      <c r="G45" s="11" t="s">
        <v>6</v>
      </c>
      <c r="H45" s="12" t="s">
        <v>72</v>
      </c>
      <c r="I45" s="13" t="s">
        <v>48</v>
      </c>
      <c r="J45" s="13" t="s">
        <v>42</v>
      </c>
      <c r="K45" s="13" t="s">
        <v>120</v>
      </c>
      <c r="L45" s="13" t="s">
        <v>129</v>
      </c>
      <c r="M45" s="13" t="s">
        <v>17</v>
      </c>
      <c r="N45" s="13" t="s">
        <v>130</v>
      </c>
      <c r="O45" s="13" t="s">
        <v>130</v>
      </c>
      <c r="P45" s="13" t="s">
        <v>130</v>
      </c>
      <c r="Q45" s="13" t="s">
        <v>42</v>
      </c>
      <c r="S45" s="74" t="s">
        <v>472</v>
      </c>
      <c r="W45" s="74" t="str">
        <f t="shared" si="0"/>
        <v>CRM_CUI</v>
      </c>
      <c r="X45" t="str">
        <f t="shared" si="1"/>
        <v>新疆联通</v>
      </c>
      <c r="Y45" s="56" t="s">
        <v>424</v>
      </c>
      <c r="Z45" s="55" t="s">
        <v>431</v>
      </c>
      <c r="AA45" s="76">
        <f t="shared" si="6"/>
        <v>0</v>
      </c>
      <c r="AB45" s="76">
        <f t="shared" si="7"/>
        <v>0</v>
      </c>
      <c r="AC45" s="67">
        <f t="shared" si="8"/>
        <v>0</v>
      </c>
      <c r="AE45" s="48" t="s">
        <v>410</v>
      </c>
      <c r="AF45" s="48" t="s">
        <v>3</v>
      </c>
      <c r="AG45" s="13">
        <f t="shared" si="2"/>
        <v>0</v>
      </c>
      <c r="AH45" s="13">
        <f t="shared" si="3"/>
        <v>0</v>
      </c>
      <c r="AI45" s="13">
        <f t="shared" si="4"/>
        <v>0</v>
      </c>
      <c r="AJ45" s="13">
        <v>0</v>
      </c>
      <c r="AK45" s="13">
        <v>0</v>
      </c>
      <c r="AL45" s="38" t="str">
        <f t="shared" si="5"/>
        <v>-</v>
      </c>
    </row>
    <row r="46" spans="1:38">
      <c r="A46" s="11" t="s">
        <v>127</v>
      </c>
      <c r="B46" s="11" t="s">
        <v>128</v>
      </c>
      <c r="C46" s="11" t="s">
        <v>63</v>
      </c>
      <c r="D46" s="11" t="s">
        <v>64</v>
      </c>
      <c r="E46" s="11" t="s">
        <v>70</v>
      </c>
      <c r="F46" s="11" t="s">
        <v>71</v>
      </c>
      <c r="G46" s="11" t="s">
        <v>6</v>
      </c>
      <c r="H46" s="12" t="s">
        <v>72</v>
      </c>
      <c r="I46" s="13" t="s">
        <v>48</v>
      </c>
      <c r="J46" s="13" t="s">
        <v>42</v>
      </c>
      <c r="K46" s="13" t="s">
        <v>120</v>
      </c>
      <c r="L46" s="13" t="s">
        <v>129</v>
      </c>
      <c r="M46" s="13" t="s">
        <v>17</v>
      </c>
      <c r="N46" s="13" t="s">
        <v>130</v>
      </c>
      <c r="O46" s="13" t="s">
        <v>130</v>
      </c>
      <c r="P46" s="13" t="s">
        <v>130</v>
      </c>
      <c r="Q46" s="13" t="s">
        <v>42</v>
      </c>
      <c r="S46" s="74" t="s">
        <v>472</v>
      </c>
      <c r="W46" s="74" t="str">
        <f t="shared" si="0"/>
        <v>CRM_CUI</v>
      </c>
      <c r="X46" t="str">
        <f t="shared" si="1"/>
        <v>新疆联通</v>
      </c>
      <c r="Y46" s="56" t="s">
        <v>424</v>
      </c>
      <c r="Z46" s="55" t="s">
        <v>102</v>
      </c>
      <c r="AA46" s="76">
        <f t="shared" si="6"/>
        <v>0</v>
      </c>
      <c r="AB46" s="76">
        <f t="shared" si="7"/>
        <v>2</v>
      </c>
      <c r="AC46" s="67">
        <f t="shared" si="8"/>
        <v>0</v>
      </c>
      <c r="AE46" s="48" t="s">
        <v>410</v>
      </c>
      <c r="AF46" s="48" t="s">
        <v>449</v>
      </c>
      <c r="AG46" s="13">
        <f t="shared" si="2"/>
        <v>0</v>
      </c>
      <c r="AH46" s="13">
        <f t="shared" si="3"/>
        <v>0</v>
      </c>
      <c r="AI46" s="13">
        <f t="shared" si="4"/>
        <v>0</v>
      </c>
      <c r="AJ46" s="13">
        <v>0</v>
      </c>
      <c r="AK46" s="13">
        <v>0</v>
      </c>
      <c r="AL46" s="38" t="str">
        <f t="shared" si="5"/>
        <v>-</v>
      </c>
    </row>
    <row r="47" spans="1:38">
      <c r="A47" s="11" t="s">
        <v>127</v>
      </c>
      <c r="B47" s="11" t="s">
        <v>128</v>
      </c>
      <c r="C47" s="11" t="s">
        <v>63</v>
      </c>
      <c r="D47" s="11" t="s">
        <v>64</v>
      </c>
      <c r="E47" s="11" t="s">
        <v>65</v>
      </c>
      <c r="F47" s="11" t="s">
        <v>66</v>
      </c>
      <c r="G47" s="11" t="s">
        <v>6</v>
      </c>
      <c r="H47" s="12" t="s">
        <v>60</v>
      </c>
      <c r="I47" s="13" t="s">
        <v>48</v>
      </c>
      <c r="J47" s="13" t="s">
        <v>42</v>
      </c>
      <c r="K47" s="13" t="s">
        <v>120</v>
      </c>
      <c r="L47" s="13" t="s">
        <v>129</v>
      </c>
      <c r="M47" s="13" t="s">
        <v>17</v>
      </c>
      <c r="N47" s="13" t="s">
        <v>130</v>
      </c>
      <c r="O47" s="13" t="s">
        <v>130</v>
      </c>
      <c r="P47" s="13" t="s">
        <v>130</v>
      </c>
      <c r="Q47" s="13" t="s">
        <v>42</v>
      </c>
      <c r="S47" s="74" t="s">
        <v>472</v>
      </c>
      <c r="W47" s="74" t="str">
        <f t="shared" si="0"/>
        <v>CRM_CUI</v>
      </c>
      <c r="X47" t="str">
        <f t="shared" si="1"/>
        <v>新疆联通</v>
      </c>
      <c r="Y47" s="56" t="s">
        <v>424</v>
      </c>
      <c r="Z47" s="55" t="s">
        <v>432</v>
      </c>
      <c r="AA47" s="76">
        <f t="shared" si="6"/>
        <v>0</v>
      </c>
      <c r="AB47" s="76">
        <f t="shared" si="7"/>
        <v>0</v>
      </c>
      <c r="AC47" s="67">
        <f t="shared" si="8"/>
        <v>0</v>
      </c>
      <c r="AE47" s="48" t="s">
        <v>410</v>
      </c>
      <c r="AF47" s="48" t="s">
        <v>0</v>
      </c>
      <c r="AG47" s="13">
        <f t="shared" si="2"/>
        <v>0</v>
      </c>
      <c r="AH47" s="13">
        <f t="shared" si="3"/>
        <v>0</v>
      </c>
      <c r="AI47" s="13">
        <f t="shared" si="4"/>
        <v>0</v>
      </c>
      <c r="AJ47" s="13">
        <v>0</v>
      </c>
      <c r="AK47" s="13">
        <v>0</v>
      </c>
      <c r="AL47" s="38" t="str">
        <f t="shared" si="5"/>
        <v>-</v>
      </c>
    </row>
    <row r="48" spans="1:38">
      <c r="A48" s="11" t="s">
        <v>127</v>
      </c>
      <c r="B48" s="11" t="s">
        <v>128</v>
      </c>
      <c r="C48" s="11" t="s">
        <v>63</v>
      </c>
      <c r="D48" s="11" t="s">
        <v>64</v>
      </c>
      <c r="E48" s="11" t="s">
        <v>67</v>
      </c>
      <c r="F48" s="11" t="s">
        <v>68</v>
      </c>
      <c r="G48" s="11" t="s">
        <v>6</v>
      </c>
      <c r="H48" s="12" t="s">
        <v>69</v>
      </c>
      <c r="I48" s="13" t="s">
        <v>48</v>
      </c>
      <c r="J48" s="13" t="s">
        <v>42</v>
      </c>
      <c r="K48" s="13" t="s">
        <v>120</v>
      </c>
      <c r="L48" s="13" t="s">
        <v>129</v>
      </c>
      <c r="M48" s="13" t="s">
        <v>17</v>
      </c>
      <c r="N48" s="13" t="s">
        <v>130</v>
      </c>
      <c r="O48" s="13" t="s">
        <v>130</v>
      </c>
      <c r="P48" s="13" t="s">
        <v>130</v>
      </c>
      <c r="Q48" s="13" t="s">
        <v>42</v>
      </c>
      <c r="S48" s="74" t="s">
        <v>472</v>
      </c>
      <c r="W48" s="74" t="str">
        <f t="shared" si="0"/>
        <v>CRM_CUI</v>
      </c>
      <c r="X48" t="str">
        <f t="shared" si="1"/>
        <v>新疆联通</v>
      </c>
      <c r="Y48" s="57" t="s">
        <v>424</v>
      </c>
      <c r="Z48" s="54" t="s">
        <v>406</v>
      </c>
      <c r="AA48" s="76">
        <f t="shared" si="6"/>
        <v>0</v>
      </c>
      <c r="AB48" s="76">
        <f t="shared" si="7"/>
        <v>0</v>
      </c>
      <c r="AC48" s="67">
        <f t="shared" si="8"/>
        <v>0</v>
      </c>
      <c r="AE48" s="48" t="s">
        <v>410</v>
      </c>
      <c r="AF48" s="48" t="s">
        <v>4</v>
      </c>
      <c r="AG48" s="13">
        <f t="shared" si="2"/>
        <v>0</v>
      </c>
      <c r="AH48" s="13">
        <f t="shared" si="3"/>
        <v>0</v>
      </c>
      <c r="AI48" s="13">
        <f t="shared" si="4"/>
        <v>0</v>
      </c>
      <c r="AJ48" s="13">
        <v>0</v>
      </c>
      <c r="AK48" s="13">
        <v>0</v>
      </c>
      <c r="AL48" s="38" t="str">
        <f t="shared" si="5"/>
        <v>-</v>
      </c>
    </row>
    <row r="49" spans="1:38">
      <c r="A49" s="11" t="s">
        <v>133</v>
      </c>
      <c r="B49" s="11" t="s">
        <v>134</v>
      </c>
      <c r="C49" s="11" t="s">
        <v>63</v>
      </c>
      <c r="D49" s="11" t="s">
        <v>64</v>
      </c>
      <c r="E49" s="11" t="s">
        <v>135</v>
      </c>
      <c r="F49" s="11" t="s">
        <v>136</v>
      </c>
      <c r="G49" s="11" t="s">
        <v>10</v>
      </c>
      <c r="H49" s="11" t="s">
        <v>137</v>
      </c>
      <c r="I49" s="11"/>
      <c r="J49" s="11"/>
      <c r="K49" s="12" t="s">
        <v>138</v>
      </c>
      <c r="L49" s="12" t="s">
        <v>139</v>
      </c>
      <c r="M49" s="12" t="s">
        <v>140</v>
      </c>
      <c r="N49" s="13" t="s">
        <v>141</v>
      </c>
      <c r="O49" s="13"/>
      <c r="P49" s="13"/>
      <c r="S49" s="74" t="s">
        <v>472</v>
      </c>
      <c r="W49" s="74" t="str">
        <f t="shared" si="0"/>
        <v>BOSD</v>
      </c>
      <c r="X49" t="str">
        <f t="shared" si="1"/>
        <v>安徽电信</v>
      </c>
      <c r="Y49" s="57" t="s">
        <v>424</v>
      </c>
      <c r="Z49" s="55" t="s">
        <v>433</v>
      </c>
      <c r="AA49" s="76">
        <f t="shared" si="6"/>
        <v>0</v>
      </c>
      <c r="AB49" s="76">
        <f t="shared" si="7"/>
        <v>0</v>
      </c>
      <c r="AC49" s="67">
        <f t="shared" si="8"/>
        <v>0</v>
      </c>
      <c r="AE49" s="48" t="s">
        <v>410</v>
      </c>
      <c r="AF49" s="48" t="s">
        <v>1</v>
      </c>
      <c r="AG49" s="13">
        <f t="shared" si="2"/>
        <v>0</v>
      </c>
      <c r="AH49" s="13">
        <f t="shared" si="3"/>
        <v>0</v>
      </c>
      <c r="AI49" s="13">
        <f t="shared" si="4"/>
        <v>0</v>
      </c>
      <c r="AJ49" s="13">
        <v>0</v>
      </c>
      <c r="AK49" s="13">
        <v>0</v>
      </c>
      <c r="AL49" s="38" t="str">
        <f t="shared" si="5"/>
        <v>-</v>
      </c>
    </row>
    <row r="50" spans="1:38">
      <c r="A50" s="11" t="s">
        <v>142</v>
      </c>
      <c r="B50" s="11" t="s">
        <v>143</v>
      </c>
      <c r="C50" s="11" t="s">
        <v>144</v>
      </c>
      <c r="D50" s="11" t="s">
        <v>145</v>
      </c>
      <c r="E50" s="11" t="s">
        <v>146</v>
      </c>
      <c r="F50" s="11" t="s">
        <v>147</v>
      </c>
      <c r="G50" s="11" t="s">
        <v>15</v>
      </c>
      <c r="H50" s="11" t="s">
        <v>148</v>
      </c>
      <c r="I50" s="11"/>
      <c r="J50" s="11"/>
      <c r="K50" s="12" t="s">
        <v>120</v>
      </c>
      <c r="L50" s="12" t="s">
        <v>139</v>
      </c>
      <c r="M50" s="12" t="s">
        <v>140</v>
      </c>
      <c r="N50" s="13" t="s">
        <v>141</v>
      </c>
      <c r="O50" s="13"/>
      <c r="P50" s="13"/>
      <c r="S50" s="74" t="s">
        <v>472</v>
      </c>
      <c r="W50" s="74" t="str">
        <f t="shared" si="0"/>
        <v>BOSD</v>
      </c>
      <c r="X50" t="str">
        <f t="shared" si="1"/>
        <v>安徽广电</v>
      </c>
      <c r="Y50" s="56" t="s">
        <v>424</v>
      </c>
      <c r="Z50" s="55" t="s">
        <v>9</v>
      </c>
      <c r="AA50" s="76">
        <f t="shared" si="6"/>
        <v>0</v>
      </c>
      <c r="AB50" s="76">
        <f t="shared" si="7"/>
        <v>0</v>
      </c>
      <c r="AC50" s="67">
        <f t="shared" si="8"/>
        <v>0</v>
      </c>
      <c r="AE50" s="48" t="s">
        <v>181</v>
      </c>
      <c r="AF50" s="48" t="s">
        <v>265</v>
      </c>
      <c r="AG50" s="13">
        <f t="shared" si="2"/>
        <v>0</v>
      </c>
      <c r="AH50" s="13">
        <f t="shared" si="3"/>
        <v>0</v>
      </c>
      <c r="AI50" s="13">
        <f t="shared" si="4"/>
        <v>0</v>
      </c>
      <c r="AJ50" s="13">
        <v>0</v>
      </c>
      <c r="AK50" s="13">
        <v>0</v>
      </c>
      <c r="AL50" s="38" t="str">
        <f t="shared" si="5"/>
        <v>-</v>
      </c>
    </row>
    <row r="51" spans="1:38">
      <c r="A51" s="11" t="s">
        <v>36</v>
      </c>
      <c r="B51" s="11" t="s">
        <v>37</v>
      </c>
      <c r="C51" s="11" t="s">
        <v>63</v>
      </c>
      <c r="D51" s="11" t="s">
        <v>64</v>
      </c>
      <c r="E51" s="11" t="s">
        <v>149</v>
      </c>
      <c r="F51" s="11" t="s">
        <v>150</v>
      </c>
      <c r="G51" s="11" t="s">
        <v>11</v>
      </c>
      <c r="H51" s="11" t="s">
        <v>151</v>
      </c>
      <c r="I51" s="11"/>
      <c r="J51" s="11"/>
      <c r="K51" s="12" t="s">
        <v>120</v>
      </c>
      <c r="L51" s="12" t="s">
        <v>139</v>
      </c>
      <c r="M51" s="12" t="s">
        <v>140</v>
      </c>
      <c r="N51" s="13" t="s">
        <v>141</v>
      </c>
      <c r="O51" s="13"/>
      <c r="P51" s="13"/>
      <c r="S51" s="74" t="s">
        <v>472</v>
      </c>
      <c r="W51" s="74" t="str">
        <f t="shared" si="0"/>
        <v>BOSD</v>
      </c>
      <c r="X51" t="str">
        <f t="shared" si="1"/>
        <v>安徽联通</v>
      </c>
      <c r="Y51" s="57" t="s">
        <v>424</v>
      </c>
      <c r="Z51" s="54" t="s">
        <v>242</v>
      </c>
      <c r="AA51" s="76">
        <f t="shared" si="6"/>
        <v>0</v>
      </c>
      <c r="AB51" s="76">
        <f t="shared" si="7"/>
        <v>0</v>
      </c>
      <c r="AC51" s="67">
        <f t="shared" si="8"/>
        <v>0</v>
      </c>
      <c r="AE51" s="48" t="s">
        <v>181</v>
      </c>
      <c r="AF51" s="48" t="s">
        <v>494</v>
      </c>
      <c r="AG51" s="13">
        <f t="shared" si="2"/>
        <v>0</v>
      </c>
      <c r="AH51" s="13">
        <f t="shared" si="3"/>
        <v>0</v>
      </c>
      <c r="AI51" s="13">
        <f t="shared" si="4"/>
        <v>0</v>
      </c>
      <c r="AJ51" s="13">
        <v>0</v>
      </c>
      <c r="AK51" s="13">
        <v>0</v>
      </c>
      <c r="AL51" s="38" t="str">
        <f t="shared" si="5"/>
        <v>-</v>
      </c>
    </row>
    <row r="52" spans="1:38">
      <c r="A52" s="11" t="s">
        <v>36</v>
      </c>
      <c r="B52" s="11" t="s">
        <v>37</v>
      </c>
      <c r="C52" s="11" t="s">
        <v>112</v>
      </c>
      <c r="D52" s="11" t="s">
        <v>113</v>
      </c>
      <c r="E52" s="11" t="s">
        <v>152</v>
      </c>
      <c r="F52" s="11" t="s">
        <v>153</v>
      </c>
      <c r="G52" s="11" t="s">
        <v>154</v>
      </c>
      <c r="H52" s="11" t="s">
        <v>151</v>
      </c>
      <c r="I52" s="11"/>
      <c r="J52" s="11"/>
      <c r="K52" s="12" t="s">
        <v>120</v>
      </c>
      <c r="L52" s="12" t="s">
        <v>139</v>
      </c>
      <c r="M52" s="12" t="s">
        <v>140</v>
      </c>
      <c r="N52" s="13" t="s">
        <v>141</v>
      </c>
      <c r="O52" s="13"/>
      <c r="P52" s="13"/>
      <c r="S52" s="74" t="s">
        <v>472</v>
      </c>
      <c r="W52" s="74" t="str">
        <f t="shared" si="0"/>
        <v>BOSD</v>
      </c>
      <c r="X52" t="str">
        <f t="shared" si="1"/>
        <v>安徽联通</v>
      </c>
      <c r="Y52" s="57" t="s">
        <v>424</v>
      </c>
      <c r="Z52" s="55" t="s">
        <v>13</v>
      </c>
      <c r="AA52" s="76">
        <f t="shared" si="6"/>
        <v>0</v>
      </c>
      <c r="AB52" s="76">
        <f t="shared" si="7"/>
        <v>0</v>
      </c>
      <c r="AC52" s="67">
        <f t="shared" si="8"/>
        <v>0</v>
      </c>
      <c r="AE52" s="48" t="s">
        <v>181</v>
      </c>
      <c r="AF52" s="48" t="s">
        <v>4</v>
      </c>
      <c r="AG52" s="13">
        <f t="shared" si="2"/>
        <v>0</v>
      </c>
      <c r="AH52" s="13">
        <f t="shared" si="3"/>
        <v>0</v>
      </c>
      <c r="AI52" s="13">
        <f t="shared" si="4"/>
        <v>0</v>
      </c>
      <c r="AJ52" s="13">
        <v>0</v>
      </c>
      <c r="AK52" s="13">
        <v>0</v>
      </c>
      <c r="AL52" s="38" t="str">
        <f t="shared" si="5"/>
        <v>-</v>
      </c>
    </row>
    <row r="53" spans="1:38" ht="14.25">
      <c r="A53" s="11" t="s">
        <v>155</v>
      </c>
      <c r="B53" s="11" t="s">
        <v>156</v>
      </c>
      <c r="C53" s="11" t="s">
        <v>63</v>
      </c>
      <c r="D53" s="11" t="s">
        <v>157</v>
      </c>
      <c r="E53" s="11" t="s">
        <v>158</v>
      </c>
      <c r="F53" s="11" t="s">
        <v>150</v>
      </c>
      <c r="G53" s="11" t="s">
        <v>11</v>
      </c>
      <c r="H53" s="11" t="s">
        <v>159</v>
      </c>
      <c r="I53" s="11"/>
      <c r="J53" s="11"/>
      <c r="K53" s="12" t="s">
        <v>120</v>
      </c>
      <c r="L53" s="12" t="s">
        <v>139</v>
      </c>
      <c r="M53" s="12" t="s">
        <v>140</v>
      </c>
      <c r="N53" s="13" t="s">
        <v>141</v>
      </c>
      <c r="O53" s="13"/>
      <c r="P53" s="13"/>
      <c r="S53" s="74" t="s">
        <v>472</v>
      </c>
      <c r="W53" s="74" t="str">
        <f t="shared" si="0"/>
        <v>BOSD</v>
      </c>
      <c r="X53" t="str">
        <f t="shared" si="1"/>
        <v>安徽移动</v>
      </c>
      <c r="Y53" s="57" t="s">
        <v>424</v>
      </c>
      <c r="Z53" s="70" t="s">
        <v>461</v>
      </c>
      <c r="AA53" s="76">
        <f t="shared" si="6"/>
        <v>0</v>
      </c>
      <c r="AB53" s="76">
        <f t="shared" si="7"/>
        <v>0</v>
      </c>
      <c r="AC53" s="67">
        <f t="shared" si="8"/>
        <v>0</v>
      </c>
      <c r="AE53" s="48" t="s">
        <v>181</v>
      </c>
      <c r="AF53" s="48" t="s">
        <v>3</v>
      </c>
      <c r="AG53" s="13">
        <f t="shared" si="2"/>
        <v>0</v>
      </c>
      <c r="AH53" s="13">
        <f t="shared" si="3"/>
        <v>0</v>
      </c>
      <c r="AI53" s="13">
        <f t="shared" si="4"/>
        <v>0</v>
      </c>
      <c r="AJ53" s="13">
        <v>0</v>
      </c>
      <c r="AK53" s="13">
        <v>0</v>
      </c>
      <c r="AL53" s="38" t="str">
        <f t="shared" si="5"/>
        <v>-</v>
      </c>
    </row>
    <row r="54" spans="1:38">
      <c r="A54" s="11" t="s">
        <v>155</v>
      </c>
      <c r="B54" s="11" t="s">
        <v>156</v>
      </c>
      <c r="C54" s="11" t="s">
        <v>63</v>
      </c>
      <c r="D54" s="11" t="s">
        <v>157</v>
      </c>
      <c r="E54" s="11" t="s">
        <v>135</v>
      </c>
      <c r="F54" s="11" t="s">
        <v>136</v>
      </c>
      <c r="G54" s="11" t="s">
        <v>10</v>
      </c>
      <c r="H54" s="11" t="s">
        <v>137</v>
      </c>
      <c r="I54" s="11"/>
      <c r="J54" s="11"/>
      <c r="K54" s="12" t="s">
        <v>120</v>
      </c>
      <c r="L54" s="12" t="s">
        <v>139</v>
      </c>
      <c r="M54" s="12" t="s">
        <v>140</v>
      </c>
      <c r="N54" s="13" t="s">
        <v>141</v>
      </c>
      <c r="O54" s="13"/>
      <c r="P54" s="13"/>
      <c r="S54" s="74" t="s">
        <v>472</v>
      </c>
      <c r="W54" s="74" t="str">
        <f t="shared" si="0"/>
        <v>BOSD</v>
      </c>
      <c r="X54" t="str">
        <f t="shared" si="1"/>
        <v>安徽移动</v>
      </c>
      <c r="Y54" s="56" t="s">
        <v>424</v>
      </c>
      <c r="Z54" s="55" t="s">
        <v>409</v>
      </c>
      <c r="AA54" s="76">
        <f t="shared" si="6"/>
        <v>0</v>
      </c>
      <c r="AB54" s="76">
        <f t="shared" si="7"/>
        <v>0</v>
      </c>
      <c r="AC54" s="67">
        <f t="shared" si="8"/>
        <v>0</v>
      </c>
      <c r="AE54" s="48" t="s">
        <v>181</v>
      </c>
      <c r="AF54" s="48" t="s">
        <v>1</v>
      </c>
      <c r="AG54" s="13">
        <f t="shared" si="2"/>
        <v>0</v>
      </c>
      <c r="AH54" s="13">
        <f t="shared" si="3"/>
        <v>0</v>
      </c>
      <c r="AI54" s="13">
        <f t="shared" si="4"/>
        <v>0</v>
      </c>
      <c r="AJ54" s="13">
        <v>0</v>
      </c>
      <c r="AK54" s="13">
        <v>0</v>
      </c>
      <c r="AL54" s="38" t="str">
        <f t="shared" si="5"/>
        <v>-</v>
      </c>
    </row>
    <row r="55" spans="1:38">
      <c r="A55" s="11" t="s">
        <v>155</v>
      </c>
      <c r="B55" s="11" t="s">
        <v>156</v>
      </c>
      <c r="C55" s="11" t="s">
        <v>63</v>
      </c>
      <c r="D55" s="11" t="s">
        <v>157</v>
      </c>
      <c r="E55" s="11" t="s">
        <v>160</v>
      </c>
      <c r="F55" s="11" t="s">
        <v>161</v>
      </c>
      <c r="G55" s="11" t="s">
        <v>11</v>
      </c>
      <c r="H55" s="11" t="s">
        <v>98</v>
      </c>
      <c r="I55" s="11"/>
      <c r="J55" s="11"/>
      <c r="K55" s="12" t="s">
        <v>120</v>
      </c>
      <c r="L55" s="12" t="s">
        <v>139</v>
      </c>
      <c r="M55" s="12" t="s">
        <v>140</v>
      </c>
      <c r="N55" s="13" t="s">
        <v>141</v>
      </c>
      <c r="O55" s="13"/>
      <c r="P55" s="13"/>
      <c r="S55" s="74" t="s">
        <v>472</v>
      </c>
      <c r="W55" s="74" t="str">
        <f t="shared" si="0"/>
        <v>BOSD</v>
      </c>
      <c r="X55" t="str">
        <f t="shared" si="1"/>
        <v>安徽移动</v>
      </c>
      <c r="Y55" s="56" t="s">
        <v>424</v>
      </c>
      <c r="Z55" s="55" t="s">
        <v>252</v>
      </c>
      <c r="AA55" s="76">
        <f t="shared" si="6"/>
        <v>0</v>
      </c>
      <c r="AB55" s="76">
        <f t="shared" si="7"/>
        <v>0</v>
      </c>
      <c r="AC55" s="67">
        <f t="shared" si="8"/>
        <v>0</v>
      </c>
      <c r="AE55" s="48" t="s">
        <v>435</v>
      </c>
      <c r="AF55" s="48" t="s">
        <v>0</v>
      </c>
      <c r="AG55" s="13">
        <f t="shared" si="2"/>
        <v>0</v>
      </c>
      <c r="AH55" s="13">
        <f t="shared" si="3"/>
        <v>0</v>
      </c>
      <c r="AI55" s="13">
        <f t="shared" si="4"/>
        <v>0</v>
      </c>
      <c r="AJ55" s="13">
        <v>0</v>
      </c>
      <c r="AK55" s="13">
        <v>0</v>
      </c>
      <c r="AL55" s="38" t="str">
        <f t="shared" si="5"/>
        <v>-</v>
      </c>
    </row>
    <row r="56" spans="1:38">
      <c r="A56" s="11" t="s">
        <v>155</v>
      </c>
      <c r="B56" s="11" t="s">
        <v>156</v>
      </c>
      <c r="C56" s="11" t="s">
        <v>63</v>
      </c>
      <c r="D56" s="11" t="s">
        <v>157</v>
      </c>
      <c r="E56" s="11" t="s">
        <v>162</v>
      </c>
      <c r="F56" s="11" t="s">
        <v>163</v>
      </c>
      <c r="G56" s="11" t="s">
        <v>164</v>
      </c>
      <c r="H56" s="11" t="s">
        <v>137</v>
      </c>
      <c r="I56" s="11"/>
      <c r="J56" s="11"/>
      <c r="K56" s="12" t="s">
        <v>120</v>
      </c>
      <c r="L56" s="12" t="s">
        <v>139</v>
      </c>
      <c r="M56" s="12" t="s">
        <v>140</v>
      </c>
      <c r="N56" s="13" t="s">
        <v>141</v>
      </c>
      <c r="O56" s="13"/>
      <c r="P56" s="13"/>
      <c r="S56" s="74" t="s">
        <v>472</v>
      </c>
      <c r="W56" s="74" t="str">
        <f t="shared" si="0"/>
        <v>BOSD</v>
      </c>
      <c r="X56" t="str">
        <f t="shared" si="1"/>
        <v>安徽移动</v>
      </c>
      <c r="Y56" s="56" t="s">
        <v>424</v>
      </c>
      <c r="Z56" s="55" t="s">
        <v>8</v>
      </c>
      <c r="AA56" s="76">
        <f t="shared" si="6"/>
        <v>0</v>
      </c>
      <c r="AB56" s="76">
        <f t="shared" si="7"/>
        <v>0</v>
      </c>
      <c r="AC56" s="67">
        <f t="shared" si="8"/>
        <v>0</v>
      </c>
      <c r="AE56" s="48" t="s">
        <v>435</v>
      </c>
      <c r="AF56" s="48" t="s">
        <v>4</v>
      </c>
      <c r="AG56" s="13">
        <f t="shared" si="2"/>
        <v>0</v>
      </c>
      <c r="AH56" s="13">
        <f t="shared" si="3"/>
        <v>0</v>
      </c>
      <c r="AI56" s="13">
        <f t="shared" si="4"/>
        <v>0</v>
      </c>
      <c r="AJ56" s="13">
        <v>0</v>
      </c>
      <c r="AK56" s="13">
        <v>0</v>
      </c>
      <c r="AL56" s="38" t="str">
        <f t="shared" si="5"/>
        <v>-</v>
      </c>
    </row>
    <row r="57" spans="1:38">
      <c r="A57" s="11" t="s">
        <v>155</v>
      </c>
      <c r="B57" s="11" t="s">
        <v>156</v>
      </c>
      <c r="C57" s="11" t="s">
        <v>165</v>
      </c>
      <c r="D57" s="11" t="s">
        <v>166</v>
      </c>
      <c r="E57" s="11" t="s">
        <v>167</v>
      </c>
      <c r="F57" s="11" t="s">
        <v>168</v>
      </c>
      <c r="G57" s="11" t="s">
        <v>164</v>
      </c>
      <c r="H57" s="11" t="s">
        <v>41</v>
      </c>
      <c r="I57" s="11"/>
      <c r="J57" s="11"/>
      <c r="K57" s="12" t="s">
        <v>120</v>
      </c>
      <c r="L57" s="12" t="s">
        <v>139</v>
      </c>
      <c r="M57" s="12" t="s">
        <v>140</v>
      </c>
      <c r="N57" s="13" t="s">
        <v>141</v>
      </c>
      <c r="O57" s="13"/>
      <c r="P57" s="13"/>
      <c r="S57" s="74" t="s">
        <v>472</v>
      </c>
      <c r="W57" s="74" t="str">
        <f t="shared" si="0"/>
        <v>BOSD</v>
      </c>
      <c r="X57" t="str">
        <f t="shared" si="1"/>
        <v>安徽移动</v>
      </c>
      <c r="Y57" s="56" t="s">
        <v>424</v>
      </c>
      <c r="Z57" s="55" t="s">
        <v>259</v>
      </c>
      <c r="AA57" s="76">
        <f t="shared" si="6"/>
        <v>0</v>
      </c>
      <c r="AB57" s="76">
        <f t="shared" si="7"/>
        <v>0</v>
      </c>
      <c r="AC57" s="67">
        <f t="shared" si="8"/>
        <v>0</v>
      </c>
      <c r="AE57" s="48" t="s">
        <v>435</v>
      </c>
      <c r="AF57" s="48" t="s">
        <v>449</v>
      </c>
      <c r="AG57" s="13">
        <f t="shared" si="2"/>
        <v>0</v>
      </c>
      <c r="AH57" s="13">
        <f t="shared" si="3"/>
        <v>0</v>
      </c>
      <c r="AI57" s="13">
        <f t="shared" si="4"/>
        <v>0</v>
      </c>
      <c r="AJ57" s="13">
        <v>0</v>
      </c>
      <c r="AK57" s="13">
        <v>0</v>
      </c>
      <c r="AL57" s="38" t="str">
        <f t="shared" si="5"/>
        <v>-</v>
      </c>
    </row>
    <row r="58" spans="1:38">
      <c r="A58" s="11" t="s">
        <v>155</v>
      </c>
      <c r="B58" s="11" t="s">
        <v>156</v>
      </c>
      <c r="C58" s="11" t="s">
        <v>169</v>
      </c>
      <c r="D58" s="11" t="s">
        <v>145</v>
      </c>
      <c r="E58" s="11" t="s">
        <v>170</v>
      </c>
      <c r="F58" s="11" t="s">
        <v>171</v>
      </c>
      <c r="G58" s="11" t="s">
        <v>15</v>
      </c>
      <c r="H58" s="11" t="s">
        <v>137</v>
      </c>
      <c r="I58" s="11"/>
      <c r="J58" s="11"/>
      <c r="K58" s="12" t="s">
        <v>120</v>
      </c>
      <c r="L58" s="12" t="s">
        <v>139</v>
      </c>
      <c r="M58" s="12" t="s">
        <v>140</v>
      </c>
      <c r="N58" s="13" t="s">
        <v>141</v>
      </c>
      <c r="O58" s="13"/>
      <c r="P58" s="13"/>
      <c r="S58" s="74" t="s">
        <v>472</v>
      </c>
      <c r="W58" s="74" t="str">
        <f t="shared" si="0"/>
        <v>BOSD</v>
      </c>
      <c r="X58" t="str">
        <f t="shared" si="1"/>
        <v>安徽移动</v>
      </c>
      <c r="Y58" s="57" t="s">
        <v>424</v>
      </c>
      <c r="Z58" s="55" t="s">
        <v>261</v>
      </c>
      <c r="AA58" s="76">
        <f t="shared" si="6"/>
        <v>0</v>
      </c>
      <c r="AB58" s="76">
        <f t="shared" si="7"/>
        <v>0</v>
      </c>
      <c r="AC58" s="67">
        <f t="shared" si="8"/>
        <v>0</v>
      </c>
      <c r="AE58" s="48" t="s">
        <v>187</v>
      </c>
      <c r="AF58" s="48" t="s">
        <v>0</v>
      </c>
      <c r="AG58" s="13">
        <f t="shared" si="2"/>
        <v>0</v>
      </c>
      <c r="AH58" s="13">
        <f t="shared" si="3"/>
        <v>0</v>
      </c>
      <c r="AI58" s="13">
        <f t="shared" si="4"/>
        <v>0</v>
      </c>
      <c r="AJ58" s="13">
        <v>0</v>
      </c>
      <c r="AK58" s="13">
        <v>0</v>
      </c>
      <c r="AL58" s="38" t="str">
        <f t="shared" si="5"/>
        <v>-</v>
      </c>
    </row>
    <row r="59" spans="1:38" ht="14.25">
      <c r="A59" s="11" t="s">
        <v>155</v>
      </c>
      <c r="B59" s="11" t="s">
        <v>156</v>
      </c>
      <c r="C59" s="11" t="s">
        <v>169</v>
      </c>
      <c r="D59" s="11" t="s">
        <v>145</v>
      </c>
      <c r="E59" s="11" t="s">
        <v>172</v>
      </c>
      <c r="F59" s="11" t="s">
        <v>147</v>
      </c>
      <c r="G59" s="11" t="s">
        <v>15</v>
      </c>
      <c r="H59" s="11" t="s">
        <v>173</v>
      </c>
      <c r="I59" s="11"/>
      <c r="J59" s="11"/>
      <c r="K59" s="12" t="s">
        <v>120</v>
      </c>
      <c r="L59" s="12" t="s">
        <v>139</v>
      </c>
      <c r="M59" s="12" t="s">
        <v>140</v>
      </c>
      <c r="N59" s="13" t="s">
        <v>141</v>
      </c>
      <c r="O59" s="13"/>
      <c r="P59" s="13"/>
      <c r="S59" s="74" t="s">
        <v>472</v>
      </c>
      <c r="W59" s="74" t="str">
        <f t="shared" si="0"/>
        <v>BOSD</v>
      </c>
      <c r="X59" t="str">
        <f t="shared" si="1"/>
        <v>安徽移动</v>
      </c>
      <c r="Y59" s="57" t="s">
        <v>424</v>
      </c>
      <c r="Z59" s="71" t="s">
        <v>464</v>
      </c>
      <c r="AA59" s="76">
        <f t="shared" si="6"/>
        <v>5</v>
      </c>
      <c r="AB59" s="76">
        <f t="shared" si="7"/>
        <v>5</v>
      </c>
      <c r="AC59" s="67">
        <f t="shared" si="8"/>
        <v>1</v>
      </c>
      <c r="AE59" s="48" t="s">
        <v>187</v>
      </c>
      <c r="AF59" s="48" t="s">
        <v>4</v>
      </c>
      <c r="AG59" s="13">
        <f t="shared" si="2"/>
        <v>0</v>
      </c>
      <c r="AH59" s="13">
        <f t="shared" si="3"/>
        <v>0</v>
      </c>
      <c r="AI59" s="13">
        <f t="shared" si="4"/>
        <v>0</v>
      </c>
      <c r="AJ59" s="13">
        <v>0</v>
      </c>
      <c r="AK59" s="13">
        <v>0</v>
      </c>
      <c r="AL59" s="38" t="str">
        <f t="shared" si="5"/>
        <v>-</v>
      </c>
    </row>
    <row r="60" spans="1:38" ht="14.25">
      <c r="A60" s="11" t="s">
        <v>155</v>
      </c>
      <c r="B60" s="11" t="s">
        <v>156</v>
      </c>
      <c r="C60" s="11" t="s">
        <v>169</v>
      </c>
      <c r="D60" s="11" t="s">
        <v>145</v>
      </c>
      <c r="E60" s="11" t="s">
        <v>146</v>
      </c>
      <c r="F60" s="11" t="s">
        <v>147</v>
      </c>
      <c r="G60" s="11" t="s">
        <v>15</v>
      </c>
      <c r="H60" s="11" t="s">
        <v>148</v>
      </c>
      <c r="I60" s="11"/>
      <c r="J60" s="11"/>
      <c r="K60" s="12" t="s">
        <v>120</v>
      </c>
      <c r="L60" s="12" t="s">
        <v>139</v>
      </c>
      <c r="M60" s="12" t="s">
        <v>140</v>
      </c>
      <c r="N60" s="13" t="s">
        <v>141</v>
      </c>
      <c r="O60" s="13"/>
      <c r="P60" s="13"/>
      <c r="S60" s="74" t="s">
        <v>472</v>
      </c>
      <c r="W60" s="74" t="str">
        <f t="shared" si="0"/>
        <v>BOSD</v>
      </c>
      <c r="X60" t="str">
        <f t="shared" si="1"/>
        <v>安徽移动</v>
      </c>
      <c r="Y60" s="57" t="s">
        <v>424</v>
      </c>
      <c r="Z60" s="71" t="s">
        <v>508</v>
      </c>
      <c r="AA60" s="76">
        <f t="shared" si="6"/>
        <v>5</v>
      </c>
      <c r="AB60" s="76">
        <f t="shared" si="7"/>
        <v>4</v>
      </c>
      <c r="AC60" s="67">
        <f t="shared" si="8"/>
        <v>1.25</v>
      </c>
      <c r="AE60" s="48" t="s">
        <v>485</v>
      </c>
      <c r="AF60" s="48" t="s">
        <v>4</v>
      </c>
      <c r="AG60" s="13">
        <f t="shared" si="2"/>
        <v>0</v>
      </c>
      <c r="AH60" s="13">
        <f t="shared" si="3"/>
        <v>0</v>
      </c>
      <c r="AI60" s="13">
        <f t="shared" si="4"/>
        <v>0</v>
      </c>
      <c r="AJ60" s="13">
        <v>0</v>
      </c>
      <c r="AK60" s="13">
        <v>0</v>
      </c>
      <c r="AL60" s="38" t="str">
        <f t="shared" si="5"/>
        <v>-</v>
      </c>
    </row>
    <row r="61" spans="1:38" ht="14.25">
      <c r="A61" s="11" t="s">
        <v>174</v>
      </c>
      <c r="B61" s="11" t="s">
        <v>175</v>
      </c>
      <c r="C61" s="11" t="s">
        <v>63</v>
      </c>
      <c r="D61" s="11" t="s">
        <v>64</v>
      </c>
      <c r="E61" s="11" t="s">
        <v>135</v>
      </c>
      <c r="F61" s="11" t="s">
        <v>136</v>
      </c>
      <c r="G61" s="11" t="s">
        <v>10</v>
      </c>
      <c r="H61" s="11" t="s">
        <v>137</v>
      </c>
      <c r="I61" s="11"/>
      <c r="J61" s="11"/>
      <c r="K61" s="12" t="s">
        <v>120</v>
      </c>
      <c r="L61" s="12" t="s">
        <v>139</v>
      </c>
      <c r="M61" s="12" t="s">
        <v>140</v>
      </c>
      <c r="N61" s="13" t="s">
        <v>141</v>
      </c>
      <c r="O61" s="13"/>
      <c r="P61" s="13"/>
      <c r="S61" s="74" t="s">
        <v>472</v>
      </c>
      <c r="W61" s="74" t="str">
        <f t="shared" si="0"/>
        <v>BOSD</v>
      </c>
      <c r="X61" t="str">
        <f t="shared" si="1"/>
        <v>北京电信</v>
      </c>
      <c r="Y61" s="57" t="s">
        <v>424</v>
      </c>
      <c r="Z61" s="71" t="s">
        <v>509</v>
      </c>
      <c r="AA61" s="76">
        <f t="shared" si="6"/>
        <v>0</v>
      </c>
      <c r="AB61" s="76">
        <f t="shared" si="7"/>
        <v>1</v>
      </c>
      <c r="AC61" s="67">
        <f t="shared" si="8"/>
        <v>0</v>
      </c>
      <c r="AE61" s="48" t="s">
        <v>497</v>
      </c>
      <c r="AF61" s="48" t="s">
        <v>3</v>
      </c>
      <c r="AG61" s="13">
        <f t="shared" si="2"/>
        <v>0</v>
      </c>
      <c r="AH61" s="13">
        <f t="shared" si="3"/>
        <v>0</v>
      </c>
      <c r="AI61" s="13">
        <f t="shared" si="4"/>
        <v>0</v>
      </c>
      <c r="AJ61" s="13">
        <v>0</v>
      </c>
      <c r="AK61" s="13">
        <v>0</v>
      </c>
      <c r="AL61" s="38" t="str">
        <f t="shared" si="5"/>
        <v>-</v>
      </c>
    </row>
    <row r="62" spans="1:38">
      <c r="A62" s="11" t="s">
        <v>174</v>
      </c>
      <c r="B62" s="11" t="s">
        <v>175</v>
      </c>
      <c r="C62" s="11" t="s">
        <v>176</v>
      </c>
      <c r="D62" s="11" t="s">
        <v>177</v>
      </c>
      <c r="E62" s="11" t="s">
        <v>178</v>
      </c>
      <c r="F62" s="11" t="s">
        <v>177</v>
      </c>
      <c r="G62" s="11" t="s">
        <v>10</v>
      </c>
      <c r="H62" s="11" t="s">
        <v>41</v>
      </c>
      <c r="I62" s="11"/>
      <c r="J62" s="11"/>
      <c r="K62" s="12" t="s">
        <v>120</v>
      </c>
      <c r="L62" s="12" t="s">
        <v>139</v>
      </c>
      <c r="M62" s="12" t="s">
        <v>140</v>
      </c>
      <c r="N62" s="13" t="s">
        <v>141</v>
      </c>
      <c r="O62" s="13"/>
      <c r="P62" s="13"/>
      <c r="S62" s="74" t="s">
        <v>472</v>
      </c>
      <c r="W62" s="74" t="str">
        <f t="shared" si="0"/>
        <v>BOSD</v>
      </c>
      <c r="X62" t="str">
        <f t="shared" si="1"/>
        <v>北京电信</v>
      </c>
      <c r="Y62" s="58" t="s">
        <v>434</v>
      </c>
      <c r="Z62" s="55" t="s">
        <v>435</v>
      </c>
      <c r="AA62" s="76">
        <f t="shared" si="6"/>
        <v>0</v>
      </c>
      <c r="AB62" s="76">
        <f t="shared" si="7"/>
        <v>0</v>
      </c>
      <c r="AC62" s="67">
        <f t="shared" si="8"/>
        <v>0</v>
      </c>
      <c r="AE62" s="48" t="s">
        <v>498</v>
      </c>
      <c r="AF62" s="48" t="s">
        <v>5</v>
      </c>
      <c r="AG62" s="13">
        <f t="shared" si="2"/>
        <v>0</v>
      </c>
      <c r="AH62" s="13">
        <f t="shared" si="3"/>
        <v>0</v>
      </c>
      <c r="AI62" s="13">
        <f t="shared" si="4"/>
        <v>0</v>
      </c>
      <c r="AJ62" s="13">
        <v>1</v>
      </c>
      <c r="AK62" s="13">
        <v>1</v>
      </c>
      <c r="AL62" s="38">
        <f t="shared" si="5"/>
        <v>0</v>
      </c>
    </row>
    <row r="63" spans="1:38">
      <c r="A63" s="11" t="s">
        <v>74</v>
      </c>
      <c r="B63" s="11" t="s">
        <v>75</v>
      </c>
      <c r="C63" s="11" t="s">
        <v>112</v>
      </c>
      <c r="D63" s="11" t="s">
        <v>113</v>
      </c>
      <c r="E63" s="11" t="s">
        <v>179</v>
      </c>
      <c r="F63" s="11" t="s">
        <v>153</v>
      </c>
      <c r="G63" s="11" t="s">
        <v>154</v>
      </c>
      <c r="H63" s="11" t="s">
        <v>173</v>
      </c>
      <c r="I63" s="11"/>
      <c r="J63" s="11"/>
      <c r="K63" s="12" t="s">
        <v>120</v>
      </c>
      <c r="L63" s="12" t="s">
        <v>139</v>
      </c>
      <c r="M63" s="12" t="s">
        <v>140</v>
      </c>
      <c r="N63" s="13" t="s">
        <v>141</v>
      </c>
      <c r="O63" s="13"/>
      <c r="P63" s="13"/>
      <c r="S63" s="74" t="s">
        <v>472</v>
      </c>
      <c r="W63" s="74" t="str">
        <f t="shared" si="0"/>
        <v>BOSD</v>
      </c>
      <c r="X63" t="str">
        <f t="shared" si="1"/>
        <v>北京联通</v>
      </c>
      <c r="Y63" s="58" t="s">
        <v>434</v>
      </c>
      <c r="Z63" s="55" t="s">
        <v>436</v>
      </c>
      <c r="AA63" s="76">
        <f t="shared" si="6"/>
        <v>0</v>
      </c>
      <c r="AB63" s="76">
        <f t="shared" si="7"/>
        <v>0</v>
      </c>
      <c r="AC63" s="67">
        <f t="shared" si="8"/>
        <v>0</v>
      </c>
      <c r="AE63" s="48" t="s">
        <v>416</v>
      </c>
      <c r="AF63" s="48" t="s">
        <v>1</v>
      </c>
      <c r="AG63" s="13">
        <f t="shared" si="2"/>
        <v>0</v>
      </c>
      <c r="AH63" s="13">
        <f t="shared" si="3"/>
        <v>0</v>
      </c>
      <c r="AI63" s="13">
        <f t="shared" si="4"/>
        <v>0</v>
      </c>
      <c r="AJ63" s="13">
        <v>0</v>
      </c>
      <c r="AK63" s="13">
        <v>0</v>
      </c>
      <c r="AL63" s="38" t="str">
        <f t="shared" si="5"/>
        <v>-</v>
      </c>
    </row>
    <row r="64" spans="1:38">
      <c r="A64" s="11" t="s">
        <v>180</v>
      </c>
      <c r="B64" s="11" t="s">
        <v>181</v>
      </c>
      <c r="C64" s="11" t="s">
        <v>63</v>
      </c>
      <c r="D64" s="11" t="s">
        <v>64</v>
      </c>
      <c r="E64" s="11" t="s">
        <v>158</v>
      </c>
      <c r="F64" s="11" t="s">
        <v>150</v>
      </c>
      <c r="G64" s="11" t="s">
        <v>11</v>
      </c>
      <c r="H64" s="11" t="s">
        <v>159</v>
      </c>
      <c r="I64" s="11"/>
      <c r="J64" s="11"/>
      <c r="K64" s="12" t="s">
        <v>120</v>
      </c>
      <c r="L64" s="12" t="s">
        <v>139</v>
      </c>
      <c r="M64" s="12" t="s">
        <v>140</v>
      </c>
      <c r="N64" s="13" t="s">
        <v>141</v>
      </c>
      <c r="O64" s="13"/>
      <c r="P64" s="13"/>
      <c r="S64" s="74" t="s">
        <v>472</v>
      </c>
      <c r="W64" s="74" t="str">
        <f t="shared" si="0"/>
        <v>BOSD</v>
      </c>
      <c r="X64" t="str">
        <f t="shared" si="1"/>
        <v>北京卫通</v>
      </c>
      <c r="Y64" s="58" t="s">
        <v>434</v>
      </c>
      <c r="Z64" s="55" t="s">
        <v>437</v>
      </c>
      <c r="AA64" s="76">
        <f t="shared" si="6"/>
        <v>0</v>
      </c>
      <c r="AB64" s="76">
        <f t="shared" si="7"/>
        <v>0</v>
      </c>
      <c r="AC64" s="67">
        <f t="shared" si="8"/>
        <v>0</v>
      </c>
      <c r="AE64" s="48" t="s">
        <v>416</v>
      </c>
      <c r="AF64" s="48" t="s">
        <v>0</v>
      </c>
      <c r="AG64" s="13">
        <f t="shared" si="2"/>
        <v>0</v>
      </c>
      <c r="AH64" s="13">
        <f t="shared" si="3"/>
        <v>0</v>
      </c>
      <c r="AI64" s="13">
        <f t="shared" si="4"/>
        <v>0</v>
      </c>
      <c r="AJ64" s="13">
        <v>0</v>
      </c>
      <c r="AK64" s="13">
        <v>0</v>
      </c>
      <c r="AL64" s="38" t="str">
        <f t="shared" si="5"/>
        <v>-</v>
      </c>
    </row>
    <row r="65" spans="1:38">
      <c r="A65" s="11" t="s">
        <v>182</v>
      </c>
      <c r="B65" s="11" t="s">
        <v>75</v>
      </c>
      <c r="C65" s="11" t="s">
        <v>63</v>
      </c>
      <c r="D65" s="11" t="s">
        <v>157</v>
      </c>
      <c r="E65" s="11" t="s">
        <v>135</v>
      </c>
      <c r="F65" s="11" t="s">
        <v>136</v>
      </c>
      <c r="G65" s="11" t="s">
        <v>10</v>
      </c>
      <c r="H65" s="11" t="s">
        <v>137</v>
      </c>
      <c r="I65" s="11"/>
      <c r="J65" s="11"/>
      <c r="K65" s="12" t="s">
        <v>120</v>
      </c>
      <c r="L65" s="12" t="s">
        <v>139</v>
      </c>
      <c r="M65" s="12" t="s">
        <v>140</v>
      </c>
      <c r="N65" s="13" t="s">
        <v>141</v>
      </c>
      <c r="O65" s="13"/>
      <c r="P65" s="13"/>
      <c r="S65" s="74" t="s">
        <v>472</v>
      </c>
      <c r="W65" s="74" t="str">
        <f t="shared" si="0"/>
        <v>BOSD</v>
      </c>
      <c r="X65" t="str">
        <f t="shared" si="1"/>
        <v>北京移动</v>
      </c>
      <c r="Y65" s="58" t="s">
        <v>434</v>
      </c>
      <c r="Z65" s="55" t="s">
        <v>438</v>
      </c>
      <c r="AA65" s="76">
        <f t="shared" si="6"/>
        <v>0</v>
      </c>
      <c r="AB65" s="76">
        <f t="shared" si="7"/>
        <v>0</v>
      </c>
      <c r="AC65" s="67">
        <f t="shared" si="8"/>
        <v>0</v>
      </c>
      <c r="AE65" s="48" t="s">
        <v>297</v>
      </c>
      <c r="AF65" s="48" t="s">
        <v>5</v>
      </c>
      <c r="AG65" s="13">
        <f t="shared" si="2"/>
        <v>0</v>
      </c>
      <c r="AH65" s="13">
        <f t="shared" si="3"/>
        <v>0</v>
      </c>
      <c r="AI65" s="13">
        <f t="shared" si="4"/>
        <v>0</v>
      </c>
      <c r="AJ65" s="13">
        <v>0</v>
      </c>
      <c r="AK65" s="13">
        <v>0</v>
      </c>
      <c r="AL65" s="38" t="str">
        <f t="shared" si="5"/>
        <v>-</v>
      </c>
    </row>
    <row r="66" spans="1:38">
      <c r="A66" s="11" t="s">
        <v>182</v>
      </c>
      <c r="B66" s="11" t="s">
        <v>75</v>
      </c>
      <c r="C66" s="11" t="s">
        <v>176</v>
      </c>
      <c r="D66" s="11" t="s">
        <v>183</v>
      </c>
      <c r="E66" s="11" t="s">
        <v>178</v>
      </c>
      <c r="F66" s="11" t="s">
        <v>177</v>
      </c>
      <c r="G66" s="11" t="s">
        <v>10</v>
      </c>
      <c r="H66" s="11" t="s">
        <v>41</v>
      </c>
      <c r="I66" s="11"/>
      <c r="J66" s="11"/>
      <c r="K66" s="12" t="s">
        <v>120</v>
      </c>
      <c r="L66" s="12" t="s">
        <v>139</v>
      </c>
      <c r="M66" s="12" t="s">
        <v>140</v>
      </c>
      <c r="N66" s="13" t="s">
        <v>141</v>
      </c>
      <c r="O66" s="13"/>
      <c r="P66" s="13"/>
      <c r="S66" s="74" t="s">
        <v>472</v>
      </c>
      <c r="W66" s="74" t="str">
        <f t="shared" si="0"/>
        <v>BOSD</v>
      </c>
      <c r="X66" t="str">
        <f t="shared" si="1"/>
        <v>北京移动</v>
      </c>
      <c r="Y66" s="58" t="s">
        <v>434</v>
      </c>
      <c r="Z66" s="55" t="s">
        <v>223</v>
      </c>
      <c r="AA66" s="76">
        <f t="shared" si="6"/>
        <v>0</v>
      </c>
      <c r="AB66" s="76">
        <f t="shared" si="7"/>
        <v>0</v>
      </c>
      <c r="AC66" s="67">
        <f t="shared" si="8"/>
        <v>0</v>
      </c>
      <c r="AE66" s="48" t="s">
        <v>297</v>
      </c>
      <c r="AF66" s="48" t="s">
        <v>265</v>
      </c>
      <c r="AG66" s="13">
        <f t="shared" si="2"/>
        <v>0</v>
      </c>
      <c r="AH66" s="13">
        <f t="shared" si="3"/>
        <v>0</v>
      </c>
      <c r="AI66" s="13">
        <f t="shared" si="4"/>
        <v>0</v>
      </c>
      <c r="AJ66" s="13">
        <v>1</v>
      </c>
      <c r="AK66" s="13">
        <v>1</v>
      </c>
      <c r="AL66" s="38">
        <f t="shared" si="5"/>
        <v>0</v>
      </c>
    </row>
    <row r="67" spans="1:38">
      <c r="A67" s="11" t="s">
        <v>182</v>
      </c>
      <c r="B67" s="11" t="s">
        <v>75</v>
      </c>
      <c r="C67" s="11" t="s">
        <v>169</v>
      </c>
      <c r="D67" s="11" t="s">
        <v>145</v>
      </c>
      <c r="E67" s="11" t="s">
        <v>184</v>
      </c>
      <c r="F67" s="11" t="s">
        <v>185</v>
      </c>
      <c r="G67" s="11" t="s">
        <v>15</v>
      </c>
      <c r="H67" s="11" t="s">
        <v>137</v>
      </c>
      <c r="I67" s="11"/>
      <c r="J67" s="11"/>
      <c r="K67" s="12" t="s">
        <v>120</v>
      </c>
      <c r="L67" s="12" t="s">
        <v>139</v>
      </c>
      <c r="M67" s="12" t="s">
        <v>140</v>
      </c>
      <c r="N67" s="13" t="s">
        <v>141</v>
      </c>
      <c r="O67" s="13"/>
      <c r="P67" s="13"/>
      <c r="S67" s="74" t="s">
        <v>472</v>
      </c>
      <c r="W67" s="74" t="str">
        <f t="shared" ref="W67:W130" si="9">IFERROR(IF(G67="CRM_CUI",G67,(IF(G67="CRM_CMI",G67,MID(G67,1,FIND("_",G67)-1)))),G67)</f>
        <v>BOSD</v>
      </c>
      <c r="X67" t="str">
        <f t="shared" ref="X67:X130" si="10">MID(A67,5,LEN(A67)-4)</f>
        <v>北京移动</v>
      </c>
      <c r="Y67" s="58" t="s">
        <v>434</v>
      </c>
      <c r="Z67" s="55" t="s">
        <v>439</v>
      </c>
      <c r="AA67" s="76">
        <f t="shared" si="6"/>
        <v>0</v>
      </c>
      <c r="AB67" s="76">
        <f t="shared" si="7"/>
        <v>0</v>
      </c>
      <c r="AC67" s="67">
        <f t="shared" si="8"/>
        <v>0</v>
      </c>
      <c r="AE67" s="48" t="s">
        <v>297</v>
      </c>
      <c r="AF67" s="48" t="s">
        <v>494</v>
      </c>
      <c r="AG67" s="13">
        <f t="shared" si="2"/>
        <v>0</v>
      </c>
      <c r="AH67" s="13">
        <f t="shared" si="3"/>
        <v>0</v>
      </c>
      <c r="AI67" s="13">
        <f t="shared" si="4"/>
        <v>0</v>
      </c>
      <c r="AJ67" s="13">
        <v>0</v>
      </c>
      <c r="AK67" s="13">
        <v>0</v>
      </c>
      <c r="AL67" s="38" t="str">
        <f t="shared" si="5"/>
        <v>-</v>
      </c>
    </row>
    <row r="68" spans="1:38">
      <c r="A68" s="11" t="s">
        <v>182</v>
      </c>
      <c r="B68" s="11" t="s">
        <v>75</v>
      </c>
      <c r="C68" s="11" t="s">
        <v>169</v>
      </c>
      <c r="D68" s="11" t="s">
        <v>145</v>
      </c>
      <c r="E68" s="11" t="s">
        <v>170</v>
      </c>
      <c r="F68" s="11" t="s">
        <v>171</v>
      </c>
      <c r="G68" s="11" t="s">
        <v>15</v>
      </c>
      <c r="H68" s="11" t="s">
        <v>137</v>
      </c>
      <c r="I68" s="11"/>
      <c r="J68" s="11"/>
      <c r="K68" s="12" t="s">
        <v>120</v>
      </c>
      <c r="L68" s="12" t="s">
        <v>139</v>
      </c>
      <c r="M68" s="12" t="s">
        <v>140</v>
      </c>
      <c r="N68" s="13" t="s">
        <v>141</v>
      </c>
      <c r="O68" s="13"/>
      <c r="P68" s="13"/>
      <c r="S68" s="74" t="s">
        <v>472</v>
      </c>
      <c r="W68" s="74" t="str">
        <f t="shared" si="9"/>
        <v>BOSD</v>
      </c>
      <c r="X68" t="str">
        <f t="shared" si="10"/>
        <v>北京移动</v>
      </c>
      <c r="Y68" s="58" t="s">
        <v>434</v>
      </c>
      <c r="Z68" s="55" t="s">
        <v>440</v>
      </c>
      <c r="AA68" s="76">
        <f t="shared" si="6"/>
        <v>0</v>
      </c>
      <c r="AB68" s="76">
        <f t="shared" si="7"/>
        <v>0</v>
      </c>
      <c r="AC68" s="67">
        <f t="shared" si="8"/>
        <v>0</v>
      </c>
      <c r="AE68" s="48" t="s">
        <v>297</v>
      </c>
      <c r="AF68" s="48" t="s">
        <v>449</v>
      </c>
      <c r="AG68" s="13">
        <f t="shared" ref="AG68:AG131" si="11">SUMIFS(T:T,X:X,AE68&amp;"*",W:W,AF68)</f>
        <v>0</v>
      </c>
      <c r="AH68" s="13">
        <f t="shared" ref="AH68:AH131" si="12">SUMIFS(U:U,X:X,AE68&amp;"*",W:W,AF68)</f>
        <v>0</v>
      </c>
      <c r="AI68" s="13">
        <f t="shared" ref="AI68:AI131" si="13">SUMIFS(V:V,X:X,AE68&amp;"*",W:W,AF68)</f>
        <v>0</v>
      </c>
      <c r="AJ68" s="13">
        <v>0</v>
      </c>
      <c r="AK68" s="13">
        <v>0</v>
      </c>
      <c r="AL68" s="38" t="str">
        <f t="shared" si="5"/>
        <v>-</v>
      </c>
    </row>
    <row r="69" spans="1:38">
      <c r="A69" s="11" t="s">
        <v>186</v>
      </c>
      <c r="B69" s="11" t="s">
        <v>187</v>
      </c>
      <c r="C69" s="11" t="s">
        <v>188</v>
      </c>
      <c r="D69" s="11" t="s">
        <v>16</v>
      </c>
      <c r="E69" s="11" t="s">
        <v>135</v>
      </c>
      <c r="F69" s="11" t="s">
        <v>136</v>
      </c>
      <c r="G69" s="11" t="s">
        <v>10</v>
      </c>
      <c r="H69" s="11" t="s">
        <v>137</v>
      </c>
      <c r="I69" s="11"/>
      <c r="J69" s="11"/>
      <c r="K69" s="12" t="s">
        <v>120</v>
      </c>
      <c r="L69" s="12" t="s">
        <v>139</v>
      </c>
      <c r="M69" s="12" t="s">
        <v>140</v>
      </c>
      <c r="N69" s="13" t="s">
        <v>141</v>
      </c>
      <c r="O69" s="13"/>
      <c r="P69" s="13"/>
      <c r="S69" s="74" t="s">
        <v>472</v>
      </c>
      <c r="W69" s="74" t="str">
        <f t="shared" si="9"/>
        <v>BOSD</v>
      </c>
      <c r="X69" t="str">
        <f t="shared" si="10"/>
        <v>电信总部</v>
      </c>
      <c r="Y69" s="58" t="s">
        <v>434</v>
      </c>
      <c r="Z69" s="55" t="s">
        <v>441</v>
      </c>
      <c r="AA69" s="76">
        <f t="shared" si="6"/>
        <v>0</v>
      </c>
      <c r="AB69" s="76">
        <f t="shared" si="7"/>
        <v>0</v>
      </c>
      <c r="AC69" s="67">
        <f t="shared" si="8"/>
        <v>0</v>
      </c>
      <c r="AE69" s="48" t="s">
        <v>297</v>
      </c>
      <c r="AF69" s="48" t="s">
        <v>2</v>
      </c>
      <c r="AG69" s="13">
        <f t="shared" si="11"/>
        <v>0</v>
      </c>
      <c r="AH69" s="13">
        <f t="shared" si="12"/>
        <v>0</v>
      </c>
      <c r="AI69" s="13">
        <f t="shared" si="13"/>
        <v>0</v>
      </c>
      <c r="AJ69" s="13">
        <v>0</v>
      </c>
      <c r="AK69" s="13">
        <v>0</v>
      </c>
      <c r="AL69" s="38" t="str">
        <f t="shared" ref="AL69:AL132" si="14">IF(AJ69=0,"-",IF(AI69=0,0,IF(AI69&lt;AK69,0,IF(AH69/AJ69&lt;0.5,0,IF(AG69/AJ69&lt;0.5,0,5)))))</f>
        <v>-</v>
      </c>
    </row>
    <row r="70" spans="1:38">
      <c r="A70" s="11" t="s">
        <v>189</v>
      </c>
      <c r="B70" s="11" t="s">
        <v>190</v>
      </c>
      <c r="C70" s="11" t="s">
        <v>112</v>
      </c>
      <c r="D70" s="11" t="s">
        <v>113</v>
      </c>
      <c r="E70" s="11" t="s">
        <v>191</v>
      </c>
      <c r="F70" s="11" t="s">
        <v>192</v>
      </c>
      <c r="G70" s="11" t="s">
        <v>154</v>
      </c>
      <c r="H70" s="11" t="s">
        <v>98</v>
      </c>
      <c r="I70" s="11"/>
      <c r="J70" s="11"/>
      <c r="K70" s="12" t="s">
        <v>120</v>
      </c>
      <c r="L70" s="12" t="s">
        <v>139</v>
      </c>
      <c r="M70" s="12" t="s">
        <v>140</v>
      </c>
      <c r="N70" s="13" t="s">
        <v>141</v>
      </c>
      <c r="O70" s="13"/>
      <c r="P70" s="13"/>
      <c r="S70" s="74" t="s">
        <v>472</v>
      </c>
      <c r="W70" s="74" t="str">
        <f t="shared" si="9"/>
        <v>BOSD</v>
      </c>
      <c r="X70" t="str">
        <f t="shared" si="10"/>
        <v>福建联通</v>
      </c>
      <c r="Y70" s="58" t="s">
        <v>434</v>
      </c>
      <c r="Z70" s="55" t="s">
        <v>442</v>
      </c>
      <c r="AA70" s="76">
        <f t="shared" ref="AA70:AA77" si="15">SUMIFS(AL:AL,AE:AE,Z70&amp;"*")</f>
        <v>0</v>
      </c>
      <c r="AB70" s="76">
        <f t="shared" ref="AB70:AB77" si="16">COUNTIFS(AE:AE,Z70&amp;"*",AL:AL,"&lt;&gt;-")</f>
        <v>0</v>
      </c>
      <c r="AC70" s="67">
        <f t="shared" ref="AC70:AC77" si="17">IF(AB70=0,0,AA70/AB70)</f>
        <v>0</v>
      </c>
      <c r="AE70" s="48" t="s">
        <v>297</v>
      </c>
      <c r="AF70" s="48" t="s">
        <v>0</v>
      </c>
      <c r="AG70" s="13">
        <f t="shared" si="11"/>
        <v>0</v>
      </c>
      <c r="AH70" s="13">
        <f t="shared" si="12"/>
        <v>0</v>
      </c>
      <c r="AI70" s="13">
        <f t="shared" si="13"/>
        <v>0</v>
      </c>
      <c r="AJ70" s="13">
        <v>0</v>
      </c>
      <c r="AK70" s="13">
        <v>0</v>
      </c>
      <c r="AL70" s="38" t="str">
        <f t="shared" si="14"/>
        <v>-</v>
      </c>
    </row>
    <row r="71" spans="1:38">
      <c r="A71" s="11" t="s">
        <v>193</v>
      </c>
      <c r="B71" s="11" t="s">
        <v>194</v>
      </c>
      <c r="C71" s="11" t="s">
        <v>195</v>
      </c>
      <c r="D71" s="11" t="s">
        <v>196</v>
      </c>
      <c r="E71" s="11" t="s">
        <v>170</v>
      </c>
      <c r="F71" s="11" t="s">
        <v>171</v>
      </c>
      <c r="G71" s="11" t="s">
        <v>15</v>
      </c>
      <c r="H71" s="11" t="s">
        <v>137</v>
      </c>
      <c r="I71" s="11"/>
      <c r="J71" s="11"/>
      <c r="K71" s="12" t="s">
        <v>120</v>
      </c>
      <c r="L71" s="12" t="s">
        <v>139</v>
      </c>
      <c r="M71" s="12" t="s">
        <v>140</v>
      </c>
      <c r="N71" s="13" t="s">
        <v>141</v>
      </c>
      <c r="O71" s="13"/>
      <c r="P71" s="13"/>
      <c r="S71" s="74" t="s">
        <v>472</v>
      </c>
      <c r="W71" s="74" t="str">
        <f t="shared" si="9"/>
        <v>BOSD</v>
      </c>
      <c r="X71" t="str">
        <f t="shared" si="10"/>
        <v>广西电信</v>
      </c>
      <c r="Y71" s="58" t="s">
        <v>434</v>
      </c>
      <c r="Z71" s="55" t="s">
        <v>254</v>
      </c>
      <c r="AA71" s="76">
        <f t="shared" si="15"/>
        <v>0</v>
      </c>
      <c r="AB71" s="76">
        <f t="shared" si="16"/>
        <v>0</v>
      </c>
      <c r="AC71" s="67">
        <f t="shared" si="17"/>
        <v>0</v>
      </c>
      <c r="AE71" s="48" t="s">
        <v>415</v>
      </c>
      <c r="AF71" s="48" t="s">
        <v>2</v>
      </c>
      <c r="AG71" s="13">
        <f t="shared" si="11"/>
        <v>0</v>
      </c>
      <c r="AH71" s="13">
        <f t="shared" si="12"/>
        <v>0</v>
      </c>
      <c r="AI71" s="13">
        <f t="shared" si="13"/>
        <v>0</v>
      </c>
      <c r="AJ71" s="13">
        <v>0</v>
      </c>
      <c r="AK71" s="13">
        <v>0</v>
      </c>
      <c r="AL71" s="38" t="str">
        <f t="shared" si="14"/>
        <v>-</v>
      </c>
    </row>
    <row r="72" spans="1:38">
      <c r="A72" s="11" t="s">
        <v>193</v>
      </c>
      <c r="B72" s="11" t="s">
        <v>194</v>
      </c>
      <c r="C72" s="11" t="s">
        <v>195</v>
      </c>
      <c r="D72" s="11" t="s">
        <v>196</v>
      </c>
      <c r="E72" s="11" t="s">
        <v>146</v>
      </c>
      <c r="F72" s="11" t="s">
        <v>147</v>
      </c>
      <c r="G72" s="11" t="s">
        <v>15</v>
      </c>
      <c r="H72" s="11" t="s">
        <v>148</v>
      </c>
      <c r="I72" s="11"/>
      <c r="J72" s="11"/>
      <c r="K72" s="12" t="s">
        <v>120</v>
      </c>
      <c r="L72" s="12" t="s">
        <v>139</v>
      </c>
      <c r="M72" s="12" t="s">
        <v>140</v>
      </c>
      <c r="N72" s="13" t="s">
        <v>141</v>
      </c>
      <c r="O72" s="13"/>
      <c r="P72" s="13"/>
      <c r="S72" s="74" t="s">
        <v>472</v>
      </c>
      <c r="W72" s="74" t="str">
        <f t="shared" si="9"/>
        <v>BOSD</v>
      </c>
      <c r="X72" t="str">
        <f t="shared" si="10"/>
        <v>广西电信</v>
      </c>
      <c r="Y72" s="59" t="s">
        <v>443</v>
      </c>
      <c r="Z72" s="55" t="s">
        <v>221</v>
      </c>
      <c r="AA72" s="76">
        <f t="shared" si="15"/>
        <v>0</v>
      </c>
      <c r="AB72" s="76">
        <f t="shared" si="16"/>
        <v>0</v>
      </c>
      <c r="AC72" s="67">
        <f t="shared" si="17"/>
        <v>0</v>
      </c>
      <c r="AE72" s="48" t="s">
        <v>415</v>
      </c>
      <c r="AF72" s="48" t="s">
        <v>449</v>
      </c>
      <c r="AG72" s="13">
        <f t="shared" si="11"/>
        <v>0</v>
      </c>
      <c r="AH72" s="13">
        <f t="shared" si="12"/>
        <v>0</v>
      </c>
      <c r="AI72" s="13">
        <f t="shared" si="13"/>
        <v>0</v>
      </c>
      <c r="AJ72" s="13">
        <v>0</v>
      </c>
      <c r="AK72" s="13">
        <v>0</v>
      </c>
      <c r="AL72" s="38" t="str">
        <f t="shared" si="14"/>
        <v>-</v>
      </c>
    </row>
    <row r="73" spans="1:38">
      <c r="A73" s="11" t="s">
        <v>197</v>
      </c>
      <c r="B73" s="11" t="s">
        <v>194</v>
      </c>
      <c r="C73" s="11" t="s">
        <v>112</v>
      </c>
      <c r="D73" s="11" t="s">
        <v>113</v>
      </c>
      <c r="E73" s="11" t="s">
        <v>179</v>
      </c>
      <c r="F73" s="11" t="s">
        <v>153</v>
      </c>
      <c r="G73" s="11" t="s">
        <v>154</v>
      </c>
      <c r="H73" s="11" t="s">
        <v>173</v>
      </c>
      <c r="I73" s="11"/>
      <c r="J73" s="11"/>
      <c r="K73" s="12" t="s">
        <v>120</v>
      </c>
      <c r="L73" s="12" t="s">
        <v>139</v>
      </c>
      <c r="M73" s="12" t="s">
        <v>140</v>
      </c>
      <c r="N73" s="13" t="s">
        <v>141</v>
      </c>
      <c r="O73" s="13"/>
      <c r="P73" s="13"/>
      <c r="S73" s="74" t="s">
        <v>472</v>
      </c>
      <c r="W73" s="74" t="str">
        <f t="shared" si="9"/>
        <v>BOSD</v>
      </c>
      <c r="X73" t="str">
        <f t="shared" si="10"/>
        <v>广西联通</v>
      </c>
      <c r="Y73" s="59" t="s">
        <v>443</v>
      </c>
      <c r="Z73" s="55" t="s">
        <v>444</v>
      </c>
      <c r="AA73" s="76">
        <f t="shared" si="15"/>
        <v>0</v>
      </c>
      <c r="AB73" s="76">
        <f t="shared" si="16"/>
        <v>0</v>
      </c>
      <c r="AC73" s="67">
        <f t="shared" si="17"/>
        <v>0</v>
      </c>
      <c r="AE73" s="48" t="s">
        <v>415</v>
      </c>
      <c r="AF73" s="48" t="s">
        <v>0</v>
      </c>
      <c r="AG73" s="13">
        <f t="shared" si="11"/>
        <v>0</v>
      </c>
      <c r="AH73" s="13">
        <f t="shared" si="12"/>
        <v>0</v>
      </c>
      <c r="AI73" s="13">
        <f t="shared" si="13"/>
        <v>0</v>
      </c>
      <c r="AJ73" s="13">
        <v>0</v>
      </c>
      <c r="AK73" s="13">
        <v>0</v>
      </c>
      <c r="AL73" s="38" t="str">
        <f t="shared" si="14"/>
        <v>-</v>
      </c>
    </row>
    <row r="74" spans="1:38">
      <c r="A74" s="11" t="s">
        <v>198</v>
      </c>
      <c r="B74" s="11" t="s">
        <v>194</v>
      </c>
      <c r="C74" s="11" t="s">
        <v>63</v>
      </c>
      <c r="D74" s="11" t="s">
        <v>157</v>
      </c>
      <c r="E74" s="11" t="s">
        <v>162</v>
      </c>
      <c r="F74" s="11" t="s">
        <v>163</v>
      </c>
      <c r="G74" s="11" t="s">
        <v>164</v>
      </c>
      <c r="H74" s="11" t="s">
        <v>137</v>
      </c>
      <c r="I74" s="11"/>
      <c r="J74" s="11"/>
      <c r="K74" s="12" t="s">
        <v>120</v>
      </c>
      <c r="L74" s="12" t="s">
        <v>139</v>
      </c>
      <c r="M74" s="12" t="s">
        <v>140</v>
      </c>
      <c r="N74" s="13" t="s">
        <v>141</v>
      </c>
      <c r="O74" s="13"/>
      <c r="P74" s="13"/>
      <c r="S74" s="74" t="s">
        <v>472</v>
      </c>
      <c r="W74" s="74" t="str">
        <f t="shared" si="9"/>
        <v>BOSD</v>
      </c>
      <c r="X74" t="str">
        <f t="shared" si="10"/>
        <v>广西移动</v>
      </c>
      <c r="Y74" s="59" t="s">
        <v>443</v>
      </c>
      <c r="Z74" s="55" t="s">
        <v>445</v>
      </c>
      <c r="AA74" s="76">
        <f t="shared" si="15"/>
        <v>0</v>
      </c>
      <c r="AB74" s="76">
        <f t="shared" si="16"/>
        <v>0</v>
      </c>
      <c r="AC74" s="67">
        <f t="shared" si="17"/>
        <v>0</v>
      </c>
      <c r="AE74" s="48" t="s">
        <v>428</v>
      </c>
      <c r="AF74" s="48" t="s">
        <v>4</v>
      </c>
      <c r="AG74" s="13">
        <f t="shared" si="11"/>
        <v>0</v>
      </c>
      <c r="AH74" s="13">
        <f t="shared" si="12"/>
        <v>0</v>
      </c>
      <c r="AI74" s="13">
        <f t="shared" si="13"/>
        <v>0</v>
      </c>
      <c r="AJ74" s="13">
        <v>0</v>
      </c>
      <c r="AK74" s="13">
        <v>0</v>
      </c>
      <c r="AL74" s="38" t="str">
        <f t="shared" si="14"/>
        <v>-</v>
      </c>
    </row>
    <row r="75" spans="1:38">
      <c r="A75" s="11" t="s">
        <v>198</v>
      </c>
      <c r="B75" s="11" t="s">
        <v>194</v>
      </c>
      <c r="C75" s="11" t="s">
        <v>63</v>
      </c>
      <c r="D75" s="11" t="s">
        <v>157</v>
      </c>
      <c r="E75" s="11" t="s">
        <v>199</v>
      </c>
      <c r="F75" s="11" t="s">
        <v>163</v>
      </c>
      <c r="G75" s="11" t="s">
        <v>164</v>
      </c>
      <c r="H75" s="11" t="s">
        <v>137</v>
      </c>
      <c r="I75" s="11"/>
      <c r="J75" s="11"/>
      <c r="K75" s="12" t="s">
        <v>120</v>
      </c>
      <c r="L75" s="12" t="s">
        <v>139</v>
      </c>
      <c r="M75" s="12" t="s">
        <v>140</v>
      </c>
      <c r="N75" s="13" t="s">
        <v>141</v>
      </c>
      <c r="O75" s="13"/>
      <c r="P75" s="13"/>
      <c r="S75" s="74" t="s">
        <v>472</v>
      </c>
      <c r="W75" s="74" t="str">
        <f t="shared" si="9"/>
        <v>BOSD</v>
      </c>
      <c r="X75" t="str">
        <f t="shared" si="10"/>
        <v>广西移动</v>
      </c>
      <c r="Y75" s="59" t="s">
        <v>443</v>
      </c>
      <c r="Z75" s="55" t="s">
        <v>326</v>
      </c>
      <c r="AA75" s="76">
        <f t="shared" si="15"/>
        <v>0</v>
      </c>
      <c r="AB75" s="76">
        <f t="shared" si="16"/>
        <v>0</v>
      </c>
      <c r="AC75" s="67">
        <f t="shared" si="17"/>
        <v>0</v>
      </c>
      <c r="AE75" s="48" t="s">
        <v>428</v>
      </c>
      <c r="AF75" s="48" t="s">
        <v>0</v>
      </c>
      <c r="AG75" s="13">
        <f t="shared" si="11"/>
        <v>0</v>
      </c>
      <c r="AH75" s="13">
        <f t="shared" si="12"/>
        <v>0</v>
      </c>
      <c r="AI75" s="13">
        <f t="shared" si="13"/>
        <v>0</v>
      </c>
      <c r="AJ75" s="13">
        <v>0</v>
      </c>
      <c r="AK75" s="13">
        <v>0</v>
      </c>
      <c r="AL75" s="38" t="str">
        <f t="shared" si="14"/>
        <v>-</v>
      </c>
    </row>
    <row r="76" spans="1:38" ht="14.25">
      <c r="A76" s="11" t="s">
        <v>198</v>
      </c>
      <c r="B76" s="11" t="s">
        <v>194</v>
      </c>
      <c r="C76" s="11" t="s">
        <v>63</v>
      </c>
      <c r="D76" s="11" t="s">
        <v>157</v>
      </c>
      <c r="E76" s="11" t="s">
        <v>135</v>
      </c>
      <c r="F76" s="11" t="s">
        <v>136</v>
      </c>
      <c r="G76" s="11" t="s">
        <v>10</v>
      </c>
      <c r="H76" s="11" t="s">
        <v>137</v>
      </c>
      <c r="I76" s="11"/>
      <c r="J76" s="11"/>
      <c r="K76" s="12" t="s">
        <v>120</v>
      </c>
      <c r="L76" s="12" t="s">
        <v>139</v>
      </c>
      <c r="M76" s="12" t="s">
        <v>140</v>
      </c>
      <c r="N76" s="13" t="s">
        <v>141</v>
      </c>
      <c r="O76" s="13"/>
      <c r="P76" s="13"/>
      <c r="S76" s="74" t="s">
        <v>472</v>
      </c>
      <c r="W76" s="74" t="str">
        <f t="shared" si="9"/>
        <v>BOSD</v>
      </c>
      <c r="X76" t="str">
        <f t="shared" si="10"/>
        <v>广西移动</v>
      </c>
      <c r="Y76" s="72"/>
      <c r="Z76" s="70" t="s">
        <v>462</v>
      </c>
      <c r="AA76" s="76">
        <f t="shared" si="15"/>
        <v>0</v>
      </c>
      <c r="AB76" s="76">
        <f t="shared" si="16"/>
        <v>0</v>
      </c>
      <c r="AC76" s="67">
        <f t="shared" si="17"/>
        <v>0</v>
      </c>
      <c r="AE76" s="48" t="s">
        <v>427</v>
      </c>
      <c r="AF76" s="48" t="s">
        <v>0</v>
      </c>
      <c r="AG76" s="13">
        <f t="shared" si="11"/>
        <v>0</v>
      </c>
      <c r="AH76" s="13">
        <f t="shared" si="12"/>
        <v>0</v>
      </c>
      <c r="AI76" s="13">
        <f t="shared" si="13"/>
        <v>0</v>
      </c>
      <c r="AJ76" s="13">
        <v>0</v>
      </c>
      <c r="AK76" s="13">
        <v>0</v>
      </c>
      <c r="AL76" s="38" t="str">
        <f t="shared" si="14"/>
        <v>-</v>
      </c>
    </row>
    <row r="77" spans="1:38" ht="14.25">
      <c r="A77" s="11" t="s">
        <v>198</v>
      </c>
      <c r="B77" s="11" t="s">
        <v>194</v>
      </c>
      <c r="C77" s="11" t="s">
        <v>169</v>
      </c>
      <c r="D77" s="11" t="s">
        <v>145</v>
      </c>
      <c r="E77" s="11" t="s">
        <v>146</v>
      </c>
      <c r="F77" s="11" t="s">
        <v>147</v>
      </c>
      <c r="G77" s="11" t="s">
        <v>15</v>
      </c>
      <c r="H77" s="11" t="s">
        <v>148</v>
      </c>
      <c r="I77" s="11"/>
      <c r="J77" s="11"/>
      <c r="K77" s="12" t="s">
        <v>120</v>
      </c>
      <c r="L77" s="12" t="s">
        <v>139</v>
      </c>
      <c r="M77" s="12" t="s">
        <v>140</v>
      </c>
      <c r="N77" s="13" t="s">
        <v>141</v>
      </c>
      <c r="O77" s="13"/>
      <c r="P77" s="13"/>
      <c r="S77" s="74" t="s">
        <v>472</v>
      </c>
      <c r="W77" s="74" t="str">
        <f t="shared" si="9"/>
        <v>BOSD</v>
      </c>
      <c r="X77" t="str">
        <f t="shared" si="10"/>
        <v>广西移动</v>
      </c>
      <c r="Y77" s="72"/>
      <c r="Z77" s="70" t="s">
        <v>463</v>
      </c>
      <c r="AA77" s="76">
        <f t="shared" si="15"/>
        <v>0</v>
      </c>
      <c r="AB77" s="76">
        <f t="shared" si="16"/>
        <v>0</v>
      </c>
      <c r="AC77" s="67">
        <f t="shared" si="17"/>
        <v>0</v>
      </c>
      <c r="AE77" s="48" t="s">
        <v>427</v>
      </c>
      <c r="AF77" s="48" t="s">
        <v>4</v>
      </c>
      <c r="AG77" s="13">
        <f t="shared" si="11"/>
        <v>0</v>
      </c>
      <c r="AH77" s="13">
        <f t="shared" si="12"/>
        <v>0</v>
      </c>
      <c r="AI77" s="13">
        <f t="shared" si="13"/>
        <v>0</v>
      </c>
      <c r="AJ77" s="13">
        <v>0</v>
      </c>
      <c r="AK77" s="13">
        <v>0</v>
      </c>
      <c r="AL77" s="38" t="str">
        <f t="shared" si="14"/>
        <v>-</v>
      </c>
    </row>
    <row r="78" spans="1:38">
      <c r="A78" s="11" t="s">
        <v>198</v>
      </c>
      <c r="B78" s="11" t="s">
        <v>194</v>
      </c>
      <c r="C78" s="11" t="s">
        <v>169</v>
      </c>
      <c r="D78" s="11" t="s">
        <v>145</v>
      </c>
      <c r="E78" s="11" t="s">
        <v>200</v>
      </c>
      <c r="F78" s="11" t="s">
        <v>201</v>
      </c>
      <c r="G78" s="11" t="s">
        <v>15</v>
      </c>
      <c r="H78" s="11" t="s">
        <v>98</v>
      </c>
      <c r="I78" s="11"/>
      <c r="J78" s="11"/>
      <c r="K78" s="12" t="s">
        <v>120</v>
      </c>
      <c r="L78" s="12" t="s">
        <v>139</v>
      </c>
      <c r="M78" s="12" t="s">
        <v>140</v>
      </c>
      <c r="N78" s="13" t="s">
        <v>141</v>
      </c>
      <c r="O78" s="13"/>
      <c r="P78" s="13"/>
      <c r="S78" s="74" t="s">
        <v>472</v>
      </c>
      <c r="W78" s="74" t="str">
        <f t="shared" si="9"/>
        <v>BOSD</v>
      </c>
      <c r="X78" t="str">
        <f t="shared" si="10"/>
        <v>广西移动</v>
      </c>
      <c r="AA78" s="65"/>
      <c r="AB78" s="65"/>
      <c r="AC78" s="65"/>
      <c r="AE78" s="48" t="s">
        <v>426</v>
      </c>
      <c r="AF78" s="48" t="s">
        <v>4</v>
      </c>
      <c r="AG78" s="13">
        <f t="shared" si="11"/>
        <v>0</v>
      </c>
      <c r="AH78" s="13">
        <f t="shared" si="12"/>
        <v>0</v>
      </c>
      <c r="AI78" s="13">
        <f t="shared" si="13"/>
        <v>0</v>
      </c>
      <c r="AJ78" s="13">
        <v>0</v>
      </c>
      <c r="AK78" s="13">
        <v>0</v>
      </c>
      <c r="AL78" s="38" t="str">
        <f t="shared" si="14"/>
        <v>-</v>
      </c>
    </row>
    <row r="79" spans="1:38">
      <c r="A79" s="11" t="s">
        <v>198</v>
      </c>
      <c r="B79" s="11" t="s">
        <v>194</v>
      </c>
      <c r="C79" s="11" t="s">
        <v>169</v>
      </c>
      <c r="D79" s="11" t="s">
        <v>145</v>
      </c>
      <c r="E79" s="11" t="s">
        <v>170</v>
      </c>
      <c r="F79" s="11" t="s">
        <v>171</v>
      </c>
      <c r="G79" s="11" t="s">
        <v>15</v>
      </c>
      <c r="H79" s="11" t="s">
        <v>137</v>
      </c>
      <c r="I79" s="11"/>
      <c r="J79" s="11"/>
      <c r="K79" s="12" t="s">
        <v>120</v>
      </c>
      <c r="L79" s="12" t="s">
        <v>139</v>
      </c>
      <c r="M79" s="12" t="s">
        <v>140</v>
      </c>
      <c r="N79" s="13" t="s">
        <v>141</v>
      </c>
      <c r="O79" s="13"/>
      <c r="P79" s="13"/>
      <c r="S79" s="74" t="s">
        <v>472</v>
      </c>
      <c r="W79" s="74" t="str">
        <f t="shared" si="9"/>
        <v>BOSD</v>
      </c>
      <c r="X79" t="str">
        <f t="shared" si="10"/>
        <v>广西移动</v>
      </c>
      <c r="AA79" s="65"/>
      <c r="AB79" s="65"/>
      <c r="AC79" s="65"/>
      <c r="AE79" s="48" t="s">
        <v>426</v>
      </c>
      <c r="AF79" s="48" t="s">
        <v>449</v>
      </c>
      <c r="AG79" s="13">
        <f t="shared" si="11"/>
        <v>0</v>
      </c>
      <c r="AH79" s="13">
        <f t="shared" si="12"/>
        <v>0</v>
      </c>
      <c r="AI79" s="13">
        <f t="shared" si="13"/>
        <v>0</v>
      </c>
      <c r="AJ79" s="13">
        <v>0</v>
      </c>
      <c r="AK79" s="13">
        <v>0</v>
      </c>
      <c r="AL79" s="38" t="str">
        <f t="shared" si="14"/>
        <v>-</v>
      </c>
    </row>
    <row r="80" spans="1:38" ht="14.25">
      <c r="A80" s="11" t="s">
        <v>198</v>
      </c>
      <c r="B80" s="11" t="s">
        <v>194</v>
      </c>
      <c r="C80" s="11" t="s">
        <v>169</v>
      </c>
      <c r="D80" s="11" t="s">
        <v>145</v>
      </c>
      <c r="E80" s="11" t="s">
        <v>202</v>
      </c>
      <c r="F80" s="11" t="s">
        <v>203</v>
      </c>
      <c r="G80" s="11" t="s">
        <v>15</v>
      </c>
      <c r="H80" s="11" t="s">
        <v>98</v>
      </c>
      <c r="I80" s="11"/>
      <c r="J80" s="11"/>
      <c r="K80" s="12" t="s">
        <v>120</v>
      </c>
      <c r="L80" s="12" t="s">
        <v>139</v>
      </c>
      <c r="M80" s="12" t="s">
        <v>140</v>
      </c>
      <c r="N80" s="13" t="s">
        <v>141</v>
      </c>
      <c r="O80" s="13"/>
      <c r="P80" s="13"/>
      <c r="S80" s="74" t="s">
        <v>472</v>
      </c>
      <c r="W80" s="74" t="str">
        <f t="shared" si="9"/>
        <v>BOSD</v>
      </c>
      <c r="X80" t="str">
        <f t="shared" si="10"/>
        <v>广西移动</v>
      </c>
      <c r="Y80" s="61" t="s">
        <v>412</v>
      </c>
      <c r="Z80" s="61" t="s">
        <v>412</v>
      </c>
      <c r="AA80" s="64" t="s">
        <v>457</v>
      </c>
      <c r="AB80" s="64" t="s">
        <v>458</v>
      </c>
      <c r="AC80" s="67" t="s">
        <v>459</v>
      </c>
      <c r="AE80" s="48" t="s">
        <v>426</v>
      </c>
      <c r="AF80" s="48" t="s">
        <v>0</v>
      </c>
      <c r="AG80" s="13">
        <f t="shared" si="11"/>
        <v>0</v>
      </c>
      <c r="AH80" s="13">
        <f t="shared" si="12"/>
        <v>0</v>
      </c>
      <c r="AI80" s="13">
        <f t="shared" si="13"/>
        <v>0</v>
      </c>
      <c r="AJ80" s="13">
        <v>0</v>
      </c>
      <c r="AK80" s="13">
        <v>0</v>
      </c>
      <c r="AL80" s="38" t="str">
        <f t="shared" si="14"/>
        <v>-</v>
      </c>
    </row>
    <row r="81" spans="1:38" ht="14.25">
      <c r="A81" s="11" t="s">
        <v>198</v>
      </c>
      <c r="B81" s="11" t="s">
        <v>194</v>
      </c>
      <c r="C81" s="11" t="s">
        <v>169</v>
      </c>
      <c r="D81" s="11" t="s">
        <v>145</v>
      </c>
      <c r="E81" s="11" t="s">
        <v>184</v>
      </c>
      <c r="F81" s="11" t="s">
        <v>185</v>
      </c>
      <c r="G81" s="11" t="s">
        <v>15</v>
      </c>
      <c r="H81" s="11" t="s">
        <v>137</v>
      </c>
      <c r="I81" s="11"/>
      <c r="J81" s="11"/>
      <c r="K81" s="12" t="s">
        <v>120</v>
      </c>
      <c r="L81" s="12" t="s">
        <v>139</v>
      </c>
      <c r="M81" s="12" t="s">
        <v>140</v>
      </c>
      <c r="N81" s="13" t="s">
        <v>141</v>
      </c>
      <c r="O81" s="13"/>
      <c r="P81" s="13"/>
      <c r="S81" s="74" t="s">
        <v>472</v>
      </c>
      <c r="W81" s="74" t="str">
        <f t="shared" si="9"/>
        <v>BOSD</v>
      </c>
      <c r="X81" t="str">
        <f t="shared" si="10"/>
        <v>广西移动</v>
      </c>
      <c r="Y81" s="62" t="s">
        <v>4</v>
      </c>
      <c r="Z81" s="62" t="s">
        <v>451</v>
      </c>
      <c r="AA81" s="64">
        <f>SUMIFS(AL:AL,AF:AF,Z81&amp;"*")</f>
        <v>0</v>
      </c>
      <c r="AB81" s="64">
        <f>COUNTIFS(AF:AF,Z81&amp;"*",AL:AL,"&lt;&gt;-")</f>
        <v>3</v>
      </c>
      <c r="AC81" s="67">
        <f>IF(AB81=0,0,AA81/AB81)</f>
        <v>0</v>
      </c>
      <c r="AE81" s="48" t="s">
        <v>499</v>
      </c>
      <c r="AF81" s="48" t="s">
        <v>494</v>
      </c>
      <c r="AG81" s="13">
        <f t="shared" si="11"/>
        <v>0</v>
      </c>
      <c r="AH81" s="13">
        <f t="shared" si="12"/>
        <v>0</v>
      </c>
      <c r="AI81" s="13">
        <f t="shared" si="13"/>
        <v>0</v>
      </c>
      <c r="AJ81" s="13">
        <v>0</v>
      </c>
      <c r="AK81" s="13">
        <v>0</v>
      </c>
      <c r="AL81" s="38" t="str">
        <f t="shared" si="14"/>
        <v>-</v>
      </c>
    </row>
    <row r="82" spans="1:38" ht="14.25">
      <c r="A82" s="11" t="s">
        <v>198</v>
      </c>
      <c r="B82" s="11" t="s">
        <v>194</v>
      </c>
      <c r="C82" s="11" t="s">
        <v>169</v>
      </c>
      <c r="D82" s="11" t="s">
        <v>145</v>
      </c>
      <c r="E82" s="11" t="s">
        <v>204</v>
      </c>
      <c r="F82" s="11" t="s">
        <v>205</v>
      </c>
      <c r="G82" s="11" t="s">
        <v>15</v>
      </c>
      <c r="H82" s="11" t="s">
        <v>98</v>
      </c>
      <c r="I82" s="11"/>
      <c r="J82" s="11"/>
      <c r="K82" s="12" t="s">
        <v>120</v>
      </c>
      <c r="L82" s="12" t="s">
        <v>139</v>
      </c>
      <c r="M82" s="12" t="s">
        <v>140</v>
      </c>
      <c r="N82" s="13" t="s">
        <v>141</v>
      </c>
      <c r="O82" s="13"/>
      <c r="P82" s="13"/>
      <c r="S82" s="74" t="s">
        <v>472</v>
      </c>
      <c r="W82" s="74" t="str">
        <f t="shared" si="9"/>
        <v>BOSD</v>
      </c>
      <c r="X82" t="str">
        <f t="shared" si="10"/>
        <v>广西移动</v>
      </c>
      <c r="Y82" s="62" t="s">
        <v>1</v>
      </c>
      <c r="Z82" s="62" t="s">
        <v>1</v>
      </c>
      <c r="AA82" s="76">
        <f t="shared" ref="AA82:AA93" si="18">SUMIFS(AL:AL,AF:AF,Z82&amp;"*")</f>
        <v>0</v>
      </c>
      <c r="AB82" s="76">
        <f t="shared" ref="AB82:AB93" si="19">COUNTIFS(AF:AF,Z82&amp;"*",AL:AL,"&lt;&gt;-")</f>
        <v>8</v>
      </c>
      <c r="AC82" s="67">
        <f t="shared" ref="AC82:AC93" si="20">IF(AB82=0,0,AA82/AB82)</f>
        <v>0</v>
      </c>
      <c r="AE82" s="48" t="s">
        <v>408</v>
      </c>
      <c r="AF82" s="48" t="s">
        <v>3</v>
      </c>
      <c r="AG82" s="13">
        <f t="shared" si="11"/>
        <v>0</v>
      </c>
      <c r="AH82" s="13">
        <f t="shared" si="12"/>
        <v>0</v>
      </c>
      <c r="AI82" s="13">
        <f t="shared" si="13"/>
        <v>0</v>
      </c>
      <c r="AJ82" s="13">
        <v>0</v>
      </c>
      <c r="AK82" s="13">
        <v>0</v>
      </c>
      <c r="AL82" s="38" t="str">
        <f t="shared" si="14"/>
        <v>-</v>
      </c>
    </row>
    <row r="83" spans="1:38" ht="14.25">
      <c r="A83" s="11" t="s">
        <v>198</v>
      </c>
      <c r="B83" s="11" t="s">
        <v>194</v>
      </c>
      <c r="C83" s="11" t="s">
        <v>169</v>
      </c>
      <c r="D83" s="11" t="s">
        <v>145</v>
      </c>
      <c r="E83" s="11" t="s">
        <v>206</v>
      </c>
      <c r="F83" s="11" t="s">
        <v>207</v>
      </c>
      <c r="G83" s="11" t="s">
        <v>15</v>
      </c>
      <c r="H83" s="11" t="s">
        <v>98</v>
      </c>
      <c r="I83" s="11"/>
      <c r="J83" s="11"/>
      <c r="K83" s="12" t="s">
        <v>120</v>
      </c>
      <c r="L83" s="12" t="s">
        <v>139</v>
      </c>
      <c r="M83" s="12" t="s">
        <v>140</v>
      </c>
      <c r="N83" s="13" t="s">
        <v>141</v>
      </c>
      <c r="O83" s="13"/>
      <c r="P83" s="13"/>
      <c r="S83" s="74" t="s">
        <v>472</v>
      </c>
      <c r="W83" s="74" t="str">
        <f t="shared" si="9"/>
        <v>BOSD</v>
      </c>
      <c r="X83" t="str">
        <f t="shared" si="10"/>
        <v>广西移动</v>
      </c>
      <c r="Y83" s="62" t="s">
        <v>446</v>
      </c>
      <c r="Z83" s="62" t="s">
        <v>452</v>
      </c>
      <c r="AA83" s="76">
        <f t="shared" si="18"/>
        <v>0</v>
      </c>
      <c r="AB83" s="76">
        <f t="shared" si="19"/>
        <v>6</v>
      </c>
      <c r="AC83" s="67">
        <f t="shared" si="20"/>
        <v>0</v>
      </c>
      <c r="AE83" s="48" t="s">
        <v>408</v>
      </c>
      <c r="AF83" s="48" t="s">
        <v>0</v>
      </c>
      <c r="AG83" s="13">
        <f t="shared" si="11"/>
        <v>0</v>
      </c>
      <c r="AH83" s="13">
        <f t="shared" si="12"/>
        <v>0</v>
      </c>
      <c r="AI83" s="13">
        <f t="shared" si="13"/>
        <v>0</v>
      </c>
      <c r="AJ83" s="13">
        <v>0</v>
      </c>
      <c r="AK83" s="13">
        <v>0</v>
      </c>
      <c r="AL83" s="38" t="str">
        <f t="shared" si="14"/>
        <v>-</v>
      </c>
    </row>
    <row r="84" spans="1:38" ht="14.25">
      <c r="A84" s="11" t="s">
        <v>93</v>
      </c>
      <c r="B84" s="11" t="s">
        <v>12</v>
      </c>
      <c r="C84" s="11" t="s">
        <v>63</v>
      </c>
      <c r="D84" s="11" t="s">
        <v>157</v>
      </c>
      <c r="E84" s="11" t="s">
        <v>135</v>
      </c>
      <c r="F84" s="11" t="s">
        <v>136</v>
      </c>
      <c r="G84" s="11" t="s">
        <v>10</v>
      </c>
      <c r="H84" s="11" t="s">
        <v>137</v>
      </c>
      <c r="I84" s="11"/>
      <c r="J84" s="11"/>
      <c r="K84" s="12" t="s">
        <v>120</v>
      </c>
      <c r="L84" s="12" t="s">
        <v>139</v>
      </c>
      <c r="M84" s="12" t="s">
        <v>140</v>
      </c>
      <c r="N84" s="13" t="s">
        <v>141</v>
      </c>
      <c r="O84" s="13"/>
      <c r="P84" s="13"/>
      <c r="S84" s="74" t="s">
        <v>472</v>
      </c>
      <c r="W84" s="74" t="str">
        <f t="shared" si="9"/>
        <v>BOSD</v>
      </c>
      <c r="X84" t="str">
        <f t="shared" si="10"/>
        <v>黑龙江移动</v>
      </c>
      <c r="Y84" s="62" t="s">
        <v>265</v>
      </c>
      <c r="Z84" s="62" t="s">
        <v>265</v>
      </c>
      <c r="AA84" s="76">
        <f t="shared" si="18"/>
        <v>10</v>
      </c>
      <c r="AB84" s="76">
        <f t="shared" si="19"/>
        <v>3</v>
      </c>
      <c r="AC84" s="67">
        <f t="shared" si="20"/>
        <v>3.3333333333333335</v>
      </c>
      <c r="AE84" s="48" t="s">
        <v>408</v>
      </c>
      <c r="AF84" s="48" t="s">
        <v>449</v>
      </c>
      <c r="AG84" s="13">
        <f t="shared" si="11"/>
        <v>0</v>
      </c>
      <c r="AH84" s="13">
        <f t="shared" si="12"/>
        <v>0</v>
      </c>
      <c r="AI84" s="13">
        <f t="shared" si="13"/>
        <v>0</v>
      </c>
      <c r="AJ84" s="13">
        <v>0</v>
      </c>
      <c r="AK84" s="13">
        <v>0</v>
      </c>
      <c r="AL84" s="38" t="str">
        <f t="shared" si="14"/>
        <v>-</v>
      </c>
    </row>
    <row r="85" spans="1:38" ht="14.25">
      <c r="A85" s="11" t="s">
        <v>93</v>
      </c>
      <c r="B85" s="11" t="s">
        <v>12</v>
      </c>
      <c r="C85" s="11" t="s">
        <v>63</v>
      </c>
      <c r="D85" s="11" t="s">
        <v>157</v>
      </c>
      <c r="E85" s="11" t="s">
        <v>160</v>
      </c>
      <c r="F85" s="11" t="s">
        <v>161</v>
      </c>
      <c r="G85" s="11" t="s">
        <v>11</v>
      </c>
      <c r="H85" s="11" t="s">
        <v>98</v>
      </c>
      <c r="I85" s="11"/>
      <c r="J85" s="11"/>
      <c r="K85" s="12" t="s">
        <v>120</v>
      </c>
      <c r="L85" s="12" t="s">
        <v>139</v>
      </c>
      <c r="M85" s="12" t="s">
        <v>140</v>
      </c>
      <c r="N85" s="13" t="s">
        <v>141</v>
      </c>
      <c r="O85" s="13"/>
      <c r="P85" s="13"/>
      <c r="S85" s="74" t="s">
        <v>472</v>
      </c>
      <c r="W85" s="74" t="str">
        <f t="shared" si="9"/>
        <v>BOSD</v>
      </c>
      <c r="X85" t="str">
        <f t="shared" si="10"/>
        <v>黑龙江移动</v>
      </c>
      <c r="Y85" s="62" t="s">
        <v>450</v>
      </c>
      <c r="Z85" s="62" t="s">
        <v>453</v>
      </c>
      <c r="AA85" s="76">
        <f t="shared" si="18"/>
        <v>5</v>
      </c>
      <c r="AB85" s="76">
        <f t="shared" si="19"/>
        <v>2</v>
      </c>
      <c r="AC85" s="67">
        <f t="shared" si="20"/>
        <v>2.5</v>
      </c>
      <c r="AE85" s="48" t="s">
        <v>408</v>
      </c>
      <c r="AF85" s="48" t="s">
        <v>1</v>
      </c>
      <c r="AG85" s="13">
        <f t="shared" si="11"/>
        <v>0</v>
      </c>
      <c r="AH85" s="13">
        <f t="shared" si="12"/>
        <v>0</v>
      </c>
      <c r="AI85" s="13">
        <f t="shared" si="13"/>
        <v>0</v>
      </c>
      <c r="AJ85" s="13">
        <v>0</v>
      </c>
      <c r="AK85" s="13">
        <v>0</v>
      </c>
      <c r="AL85" s="38" t="str">
        <f t="shared" si="14"/>
        <v>-</v>
      </c>
    </row>
    <row r="86" spans="1:38" ht="14.25">
      <c r="A86" s="11" t="s">
        <v>93</v>
      </c>
      <c r="B86" s="11" t="s">
        <v>12</v>
      </c>
      <c r="C86" s="11" t="s">
        <v>63</v>
      </c>
      <c r="D86" s="11" t="s">
        <v>157</v>
      </c>
      <c r="E86" s="11" t="s">
        <v>199</v>
      </c>
      <c r="F86" s="11" t="s">
        <v>163</v>
      </c>
      <c r="G86" s="11" t="s">
        <v>164</v>
      </c>
      <c r="H86" s="11" t="s">
        <v>137</v>
      </c>
      <c r="I86" s="11"/>
      <c r="J86" s="11"/>
      <c r="K86" s="12" t="s">
        <v>120</v>
      </c>
      <c r="L86" s="12" t="s">
        <v>139</v>
      </c>
      <c r="M86" s="12" t="s">
        <v>140</v>
      </c>
      <c r="N86" s="13" t="s">
        <v>141</v>
      </c>
      <c r="O86" s="13"/>
      <c r="P86" s="13"/>
      <c r="S86" s="74" t="s">
        <v>472</v>
      </c>
      <c r="W86" s="74" t="str">
        <f t="shared" si="9"/>
        <v>BOSD</v>
      </c>
      <c r="X86" t="str">
        <f t="shared" si="10"/>
        <v>黑龙江移动</v>
      </c>
      <c r="Y86" s="62" t="s">
        <v>447</v>
      </c>
      <c r="Z86" s="62" t="s">
        <v>454</v>
      </c>
      <c r="AA86" s="76">
        <f t="shared" si="18"/>
        <v>0</v>
      </c>
      <c r="AB86" s="76">
        <f t="shared" si="19"/>
        <v>5</v>
      </c>
      <c r="AC86" s="67">
        <f t="shared" si="20"/>
        <v>0</v>
      </c>
      <c r="AE86" s="48" t="s">
        <v>12</v>
      </c>
      <c r="AF86" s="48" t="s">
        <v>2</v>
      </c>
      <c r="AG86" s="13">
        <f t="shared" si="11"/>
        <v>0</v>
      </c>
      <c r="AH86" s="13">
        <f t="shared" si="12"/>
        <v>0</v>
      </c>
      <c r="AI86" s="13">
        <f t="shared" si="13"/>
        <v>0</v>
      </c>
      <c r="AJ86" s="13">
        <v>0</v>
      </c>
      <c r="AK86" s="13">
        <v>0</v>
      </c>
      <c r="AL86" s="38" t="str">
        <f t="shared" si="14"/>
        <v>-</v>
      </c>
    </row>
    <row r="87" spans="1:38" ht="14.25">
      <c r="A87" s="11" t="s">
        <v>93</v>
      </c>
      <c r="B87" s="11" t="s">
        <v>12</v>
      </c>
      <c r="C87" s="11" t="s">
        <v>63</v>
      </c>
      <c r="D87" s="11" t="s">
        <v>157</v>
      </c>
      <c r="E87" s="11" t="s">
        <v>162</v>
      </c>
      <c r="F87" s="11" t="s">
        <v>163</v>
      </c>
      <c r="G87" s="11" t="s">
        <v>164</v>
      </c>
      <c r="H87" s="11" t="s">
        <v>137</v>
      </c>
      <c r="I87" s="11"/>
      <c r="J87" s="11"/>
      <c r="K87" s="12" t="s">
        <v>120</v>
      </c>
      <c r="L87" s="12" t="s">
        <v>139</v>
      </c>
      <c r="M87" s="12" t="s">
        <v>140</v>
      </c>
      <c r="N87" s="13" t="s">
        <v>141</v>
      </c>
      <c r="O87" s="13"/>
      <c r="P87" s="13"/>
      <c r="S87" s="74" t="s">
        <v>472</v>
      </c>
      <c r="W87" s="74" t="str">
        <f t="shared" si="9"/>
        <v>BOSD</v>
      </c>
      <c r="X87" t="str">
        <f t="shared" si="10"/>
        <v>黑龙江移动</v>
      </c>
      <c r="Y87" s="62" t="s">
        <v>2</v>
      </c>
      <c r="Z87" s="62" t="s">
        <v>2</v>
      </c>
      <c r="AA87" s="76">
        <f t="shared" si="18"/>
        <v>0</v>
      </c>
      <c r="AB87" s="76">
        <f t="shared" si="19"/>
        <v>3</v>
      </c>
      <c r="AC87" s="67">
        <f t="shared" si="20"/>
        <v>0</v>
      </c>
      <c r="AE87" s="48" t="s">
        <v>12</v>
      </c>
      <c r="AF87" s="48" t="s">
        <v>5</v>
      </c>
      <c r="AG87" s="13">
        <f t="shared" si="11"/>
        <v>0</v>
      </c>
      <c r="AH87" s="13">
        <f t="shared" si="12"/>
        <v>0</v>
      </c>
      <c r="AI87" s="13">
        <f t="shared" si="13"/>
        <v>0</v>
      </c>
      <c r="AJ87" s="13">
        <v>2</v>
      </c>
      <c r="AK87" s="13">
        <v>2</v>
      </c>
      <c r="AL87" s="38">
        <f t="shared" si="14"/>
        <v>0</v>
      </c>
    </row>
    <row r="88" spans="1:38" ht="14.25">
      <c r="A88" s="11" t="s">
        <v>93</v>
      </c>
      <c r="B88" s="11" t="s">
        <v>12</v>
      </c>
      <c r="C88" s="11" t="s">
        <v>63</v>
      </c>
      <c r="D88" s="11" t="s">
        <v>157</v>
      </c>
      <c r="E88" s="11" t="s">
        <v>208</v>
      </c>
      <c r="F88" s="11" t="s">
        <v>150</v>
      </c>
      <c r="G88" s="11" t="s">
        <v>11</v>
      </c>
      <c r="H88" s="11" t="s">
        <v>209</v>
      </c>
      <c r="I88" s="11"/>
      <c r="J88" s="11"/>
      <c r="K88" s="12" t="s">
        <v>120</v>
      </c>
      <c r="L88" s="12" t="s">
        <v>139</v>
      </c>
      <c r="M88" s="12" t="s">
        <v>140</v>
      </c>
      <c r="N88" s="13" t="s">
        <v>141</v>
      </c>
      <c r="O88" s="13"/>
      <c r="P88" s="13"/>
      <c r="S88" s="74" t="s">
        <v>472</v>
      </c>
      <c r="W88" s="74" t="str">
        <f t="shared" si="9"/>
        <v>BOSD</v>
      </c>
      <c r="X88" t="str">
        <f t="shared" si="10"/>
        <v>黑龙江移动</v>
      </c>
      <c r="Y88" s="62" t="s">
        <v>7</v>
      </c>
      <c r="Z88" s="62" t="s">
        <v>7</v>
      </c>
      <c r="AA88" s="76">
        <f t="shared" si="18"/>
        <v>0</v>
      </c>
      <c r="AB88" s="76">
        <f t="shared" si="19"/>
        <v>0</v>
      </c>
      <c r="AC88" s="67">
        <f t="shared" si="20"/>
        <v>0</v>
      </c>
      <c r="AE88" s="48" t="s">
        <v>12</v>
      </c>
      <c r="AF88" s="48" t="s">
        <v>449</v>
      </c>
      <c r="AG88" s="13">
        <f t="shared" si="11"/>
        <v>0</v>
      </c>
      <c r="AH88" s="13">
        <f t="shared" si="12"/>
        <v>0</v>
      </c>
      <c r="AI88" s="13">
        <f t="shared" si="13"/>
        <v>0</v>
      </c>
      <c r="AJ88" s="13">
        <v>0</v>
      </c>
      <c r="AK88" s="13">
        <v>0</v>
      </c>
      <c r="AL88" s="38" t="str">
        <f t="shared" si="14"/>
        <v>-</v>
      </c>
    </row>
    <row r="89" spans="1:38" ht="14.25">
      <c r="A89" s="11" t="s">
        <v>93</v>
      </c>
      <c r="B89" s="11" t="s">
        <v>12</v>
      </c>
      <c r="C89" s="11" t="s">
        <v>165</v>
      </c>
      <c r="D89" s="11" t="s">
        <v>166</v>
      </c>
      <c r="E89" s="11" t="s">
        <v>167</v>
      </c>
      <c r="F89" s="11" t="s">
        <v>168</v>
      </c>
      <c r="G89" s="11" t="s">
        <v>164</v>
      </c>
      <c r="H89" s="11" t="s">
        <v>41</v>
      </c>
      <c r="I89" s="11"/>
      <c r="J89" s="11"/>
      <c r="K89" s="12" t="s">
        <v>120</v>
      </c>
      <c r="L89" s="12" t="s">
        <v>139</v>
      </c>
      <c r="M89" s="12" t="s">
        <v>140</v>
      </c>
      <c r="N89" s="13" t="s">
        <v>141</v>
      </c>
      <c r="O89" s="13"/>
      <c r="P89" s="13"/>
      <c r="S89" s="74" t="s">
        <v>472</v>
      </c>
      <c r="W89" s="74" t="str">
        <f t="shared" si="9"/>
        <v>BOSD</v>
      </c>
      <c r="X89" t="str">
        <f t="shared" si="10"/>
        <v>黑龙江移动</v>
      </c>
      <c r="Y89" s="62" t="s">
        <v>3</v>
      </c>
      <c r="Z89" s="62" t="s">
        <v>3</v>
      </c>
      <c r="AA89" s="76">
        <f t="shared" si="18"/>
        <v>0</v>
      </c>
      <c r="AB89" s="76">
        <f t="shared" si="19"/>
        <v>0</v>
      </c>
      <c r="AC89" s="67">
        <f t="shared" si="20"/>
        <v>0</v>
      </c>
      <c r="AE89" s="48" t="s">
        <v>12</v>
      </c>
      <c r="AF89" s="48" t="s">
        <v>495</v>
      </c>
      <c r="AG89" s="13">
        <f t="shared" si="11"/>
        <v>0</v>
      </c>
      <c r="AH89" s="13">
        <f t="shared" si="12"/>
        <v>0</v>
      </c>
      <c r="AI89" s="13">
        <f t="shared" si="13"/>
        <v>0</v>
      </c>
      <c r="AJ89" s="13">
        <v>13</v>
      </c>
      <c r="AK89" s="13">
        <v>8</v>
      </c>
      <c r="AL89" s="38">
        <f t="shared" si="14"/>
        <v>0</v>
      </c>
    </row>
    <row r="90" spans="1:38" ht="14.25">
      <c r="A90" s="11" t="s">
        <v>93</v>
      </c>
      <c r="B90" s="11" t="s">
        <v>12</v>
      </c>
      <c r="C90" s="11" t="s">
        <v>169</v>
      </c>
      <c r="D90" s="11" t="s">
        <v>145</v>
      </c>
      <c r="E90" s="11" t="s">
        <v>206</v>
      </c>
      <c r="F90" s="11" t="s">
        <v>207</v>
      </c>
      <c r="G90" s="11" t="s">
        <v>15</v>
      </c>
      <c r="H90" s="11" t="s">
        <v>98</v>
      </c>
      <c r="I90" s="11"/>
      <c r="J90" s="11"/>
      <c r="K90" s="12" t="s">
        <v>120</v>
      </c>
      <c r="L90" s="12" t="s">
        <v>139</v>
      </c>
      <c r="M90" s="12" t="s">
        <v>140</v>
      </c>
      <c r="N90" s="13" t="s">
        <v>141</v>
      </c>
      <c r="O90" s="13"/>
      <c r="P90" s="13"/>
      <c r="S90" s="74" t="s">
        <v>472</v>
      </c>
      <c r="W90" s="74" t="str">
        <f t="shared" si="9"/>
        <v>BOSD</v>
      </c>
      <c r="X90" t="str">
        <f t="shared" si="10"/>
        <v>黑龙江移动</v>
      </c>
      <c r="Y90" s="62" t="s">
        <v>5</v>
      </c>
      <c r="Z90" s="62" t="s">
        <v>5</v>
      </c>
      <c r="AA90" s="76">
        <f t="shared" si="18"/>
        <v>0</v>
      </c>
      <c r="AB90" s="76">
        <f t="shared" si="19"/>
        <v>7</v>
      </c>
      <c r="AC90" s="67">
        <f t="shared" si="20"/>
        <v>0</v>
      </c>
      <c r="AE90" s="48" t="s">
        <v>12</v>
      </c>
      <c r="AF90" s="48" t="s">
        <v>494</v>
      </c>
      <c r="AG90" s="13">
        <f t="shared" si="11"/>
        <v>0</v>
      </c>
      <c r="AH90" s="13">
        <f t="shared" si="12"/>
        <v>0</v>
      </c>
      <c r="AI90" s="13">
        <f t="shared" si="13"/>
        <v>0</v>
      </c>
      <c r="AJ90" s="13">
        <v>8</v>
      </c>
      <c r="AK90" s="13">
        <v>8</v>
      </c>
      <c r="AL90" s="38">
        <f t="shared" si="14"/>
        <v>0</v>
      </c>
    </row>
    <row r="91" spans="1:38" ht="14.25">
      <c r="A91" s="11" t="s">
        <v>93</v>
      </c>
      <c r="B91" s="11" t="s">
        <v>12</v>
      </c>
      <c r="C91" s="11" t="s">
        <v>169</v>
      </c>
      <c r="D91" s="11" t="s">
        <v>145</v>
      </c>
      <c r="E91" s="11" t="s">
        <v>200</v>
      </c>
      <c r="F91" s="11" t="s">
        <v>201</v>
      </c>
      <c r="G91" s="11" t="s">
        <v>15</v>
      </c>
      <c r="H91" s="11" t="s">
        <v>98</v>
      </c>
      <c r="I91" s="11"/>
      <c r="J91" s="11"/>
      <c r="K91" s="12" t="s">
        <v>120</v>
      </c>
      <c r="L91" s="12" t="s">
        <v>139</v>
      </c>
      <c r="M91" s="12" t="s">
        <v>140</v>
      </c>
      <c r="N91" s="13" t="s">
        <v>141</v>
      </c>
      <c r="O91" s="13"/>
      <c r="P91" s="13"/>
      <c r="S91" s="74" t="s">
        <v>472</v>
      </c>
      <c r="W91" s="74" t="str">
        <f t="shared" si="9"/>
        <v>BOSD</v>
      </c>
      <c r="X91" t="str">
        <f t="shared" si="10"/>
        <v>黑龙江移动</v>
      </c>
      <c r="Y91" s="62" t="s">
        <v>0</v>
      </c>
      <c r="Z91" s="62" t="s">
        <v>0</v>
      </c>
      <c r="AA91" s="76">
        <f t="shared" si="18"/>
        <v>0</v>
      </c>
      <c r="AB91" s="76">
        <f t="shared" si="19"/>
        <v>0</v>
      </c>
      <c r="AC91" s="67">
        <f t="shared" si="20"/>
        <v>0</v>
      </c>
      <c r="AE91" s="48" t="s">
        <v>12</v>
      </c>
      <c r="AF91" s="48" t="s">
        <v>3</v>
      </c>
      <c r="AG91" s="13">
        <f t="shared" si="11"/>
        <v>0</v>
      </c>
      <c r="AH91" s="13">
        <f t="shared" si="12"/>
        <v>0</v>
      </c>
      <c r="AI91" s="13">
        <f t="shared" si="13"/>
        <v>0</v>
      </c>
      <c r="AJ91" s="13">
        <v>0</v>
      </c>
      <c r="AK91" s="13">
        <v>0</v>
      </c>
      <c r="AL91" s="38" t="str">
        <f t="shared" si="14"/>
        <v>-</v>
      </c>
    </row>
    <row r="92" spans="1:38" ht="14.25">
      <c r="A92" s="11" t="s">
        <v>93</v>
      </c>
      <c r="B92" s="11" t="s">
        <v>12</v>
      </c>
      <c r="C92" s="11" t="s">
        <v>169</v>
      </c>
      <c r="D92" s="11" t="s">
        <v>145</v>
      </c>
      <c r="E92" s="11" t="s">
        <v>146</v>
      </c>
      <c r="F92" s="11" t="s">
        <v>147</v>
      </c>
      <c r="G92" s="11" t="s">
        <v>15</v>
      </c>
      <c r="H92" s="11" t="s">
        <v>148</v>
      </c>
      <c r="I92" s="11"/>
      <c r="J92" s="11"/>
      <c r="K92" s="12" t="s">
        <v>120</v>
      </c>
      <c r="L92" s="12" t="s">
        <v>139</v>
      </c>
      <c r="M92" s="12" t="s">
        <v>140</v>
      </c>
      <c r="N92" s="13" t="s">
        <v>141</v>
      </c>
      <c r="O92" s="13"/>
      <c r="P92" s="13"/>
      <c r="S92" s="74" t="s">
        <v>472</v>
      </c>
      <c r="W92" s="74" t="str">
        <f t="shared" si="9"/>
        <v>BOSD</v>
      </c>
      <c r="X92" t="str">
        <f t="shared" si="10"/>
        <v>黑龙江移动</v>
      </c>
      <c r="Y92" s="63" t="s">
        <v>448</v>
      </c>
      <c r="Z92" s="63" t="s">
        <v>448</v>
      </c>
      <c r="AA92" s="76">
        <f t="shared" si="18"/>
        <v>0</v>
      </c>
      <c r="AB92" s="76">
        <f t="shared" si="19"/>
        <v>0</v>
      </c>
      <c r="AC92" s="67">
        <f t="shared" si="20"/>
        <v>0</v>
      </c>
      <c r="AE92" s="48" t="s">
        <v>12</v>
      </c>
      <c r="AF92" s="48" t="s">
        <v>4</v>
      </c>
      <c r="AG92" s="13">
        <f t="shared" si="11"/>
        <v>0</v>
      </c>
      <c r="AH92" s="13">
        <f t="shared" si="12"/>
        <v>0</v>
      </c>
      <c r="AI92" s="13">
        <f t="shared" si="13"/>
        <v>0</v>
      </c>
      <c r="AJ92" s="13">
        <v>0</v>
      </c>
      <c r="AK92" s="13">
        <v>0</v>
      </c>
      <c r="AL92" s="38" t="str">
        <f t="shared" si="14"/>
        <v>-</v>
      </c>
    </row>
    <row r="93" spans="1:38" ht="14.25">
      <c r="A93" s="11" t="s">
        <v>93</v>
      </c>
      <c r="B93" s="11" t="s">
        <v>12</v>
      </c>
      <c r="C93" s="11" t="s">
        <v>169</v>
      </c>
      <c r="D93" s="11" t="s">
        <v>145</v>
      </c>
      <c r="E93" s="11" t="s">
        <v>170</v>
      </c>
      <c r="F93" s="11" t="s">
        <v>171</v>
      </c>
      <c r="G93" s="11" t="s">
        <v>15</v>
      </c>
      <c r="H93" s="11" t="s">
        <v>137</v>
      </c>
      <c r="I93" s="11"/>
      <c r="J93" s="11"/>
      <c r="K93" s="12" t="s">
        <v>120</v>
      </c>
      <c r="L93" s="12" t="s">
        <v>139</v>
      </c>
      <c r="M93" s="12" t="s">
        <v>140</v>
      </c>
      <c r="N93" s="13" t="s">
        <v>141</v>
      </c>
      <c r="O93" s="13"/>
      <c r="P93" s="13"/>
      <c r="S93" s="74" t="s">
        <v>472</v>
      </c>
      <c r="W93" s="74" t="str">
        <f t="shared" si="9"/>
        <v>BOSD</v>
      </c>
      <c r="X93" t="str">
        <f t="shared" si="10"/>
        <v>黑龙江移动</v>
      </c>
      <c r="Y93" s="63" t="s">
        <v>449</v>
      </c>
      <c r="Z93" s="63" t="s">
        <v>449</v>
      </c>
      <c r="AA93" s="76">
        <f t="shared" si="18"/>
        <v>0</v>
      </c>
      <c r="AB93" s="76">
        <f t="shared" si="19"/>
        <v>0</v>
      </c>
      <c r="AC93" s="67">
        <f t="shared" si="20"/>
        <v>0</v>
      </c>
      <c r="AE93" s="48" t="s">
        <v>12</v>
      </c>
      <c r="AF93" s="48" t="s">
        <v>0</v>
      </c>
      <c r="AG93" s="13">
        <f t="shared" si="11"/>
        <v>0</v>
      </c>
      <c r="AH93" s="13">
        <f t="shared" si="12"/>
        <v>0</v>
      </c>
      <c r="AI93" s="13">
        <f t="shared" si="13"/>
        <v>0</v>
      </c>
      <c r="AJ93" s="13">
        <v>0</v>
      </c>
      <c r="AK93" s="13">
        <v>0</v>
      </c>
      <c r="AL93" s="38" t="str">
        <f t="shared" si="14"/>
        <v>-</v>
      </c>
    </row>
    <row r="94" spans="1:38" ht="14.25">
      <c r="A94" s="11" t="s">
        <v>93</v>
      </c>
      <c r="B94" s="11" t="s">
        <v>12</v>
      </c>
      <c r="C94" s="11" t="s">
        <v>169</v>
      </c>
      <c r="D94" s="11" t="s">
        <v>145</v>
      </c>
      <c r="E94" s="11" t="s">
        <v>210</v>
      </c>
      <c r="F94" s="11" t="s">
        <v>211</v>
      </c>
      <c r="G94" s="11" t="s">
        <v>15</v>
      </c>
      <c r="H94" s="11" t="s">
        <v>98</v>
      </c>
      <c r="I94" s="11"/>
      <c r="J94" s="11"/>
      <c r="K94" s="12" t="s">
        <v>120</v>
      </c>
      <c r="L94" s="12" t="s">
        <v>139</v>
      </c>
      <c r="M94" s="12" t="s">
        <v>140</v>
      </c>
      <c r="N94" s="13" t="s">
        <v>141</v>
      </c>
      <c r="O94" s="13"/>
      <c r="P94" s="13"/>
      <c r="S94" s="74" t="s">
        <v>472</v>
      </c>
      <c r="W94" s="74" t="str">
        <f t="shared" si="9"/>
        <v>BOSD</v>
      </c>
      <c r="X94" t="str">
        <f t="shared" si="10"/>
        <v>黑龙江移动</v>
      </c>
      <c r="Y94" s="68" t="s">
        <v>460</v>
      </c>
      <c r="Z94" s="60"/>
      <c r="AA94" s="69">
        <f>SUM(AA81:AA93)</f>
        <v>15</v>
      </c>
      <c r="AB94" s="69">
        <f>SUM(AB81:AB93)</f>
        <v>37</v>
      </c>
      <c r="AC94" s="67">
        <f t="shared" ref="AC94" si="21">IF(AB94=0,0,5*AA94/AB94)</f>
        <v>2.0270270270270272</v>
      </c>
      <c r="AE94" s="48" t="s">
        <v>12</v>
      </c>
      <c r="AF94" s="48" t="s">
        <v>1</v>
      </c>
      <c r="AG94" s="13">
        <f t="shared" si="11"/>
        <v>0</v>
      </c>
      <c r="AH94" s="13">
        <f t="shared" si="12"/>
        <v>0</v>
      </c>
      <c r="AI94" s="13">
        <f t="shared" si="13"/>
        <v>0</v>
      </c>
      <c r="AJ94" s="13">
        <v>9</v>
      </c>
      <c r="AK94" s="13">
        <v>7</v>
      </c>
      <c r="AL94" s="38">
        <f t="shared" si="14"/>
        <v>0</v>
      </c>
    </row>
    <row r="95" spans="1:38">
      <c r="A95" s="11" t="s">
        <v>93</v>
      </c>
      <c r="B95" s="11" t="s">
        <v>12</v>
      </c>
      <c r="C95" s="11" t="s">
        <v>169</v>
      </c>
      <c r="D95" s="11" t="s">
        <v>145</v>
      </c>
      <c r="E95" s="11" t="s">
        <v>184</v>
      </c>
      <c r="F95" s="11" t="s">
        <v>185</v>
      </c>
      <c r="G95" s="11" t="s">
        <v>15</v>
      </c>
      <c r="H95" s="11" t="s">
        <v>137</v>
      </c>
      <c r="I95" s="11"/>
      <c r="J95" s="11"/>
      <c r="K95" s="12" t="s">
        <v>120</v>
      </c>
      <c r="L95" s="12" t="s">
        <v>139</v>
      </c>
      <c r="M95" s="12" t="s">
        <v>140</v>
      </c>
      <c r="N95" s="13" t="s">
        <v>141</v>
      </c>
      <c r="O95" s="13"/>
      <c r="P95" s="13"/>
      <c r="S95" s="74" t="s">
        <v>472</v>
      </c>
      <c r="W95" s="74" t="str">
        <f t="shared" si="9"/>
        <v>BOSD</v>
      </c>
      <c r="X95" t="str">
        <f t="shared" si="10"/>
        <v>黑龙江移动</v>
      </c>
      <c r="AE95" s="48" t="s">
        <v>12</v>
      </c>
      <c r="AF95" s="48" t="s">
        <v>6</v>
      </c>
      <c r="AG95" s="13">
        <f t="shared" si="11"/>
        <v>83</v>
      </c>
      <c r="AH95" s="13">
        <f t="shared" si="12"/>
        <v>21</v>
      </c>
      <c r="AI95" s="13">
        <f t="shared" si="13"/>
        <v>20</v>
      </c>
      <c r="AJ95" s="13">
        <v>0</v>
      </c>
      <c r="AK95" s="13">
        <v>0</v>
      </c>
      <c r="AL95" s="38" t="str">
        <f t="shared" si="14"/>
        <v>-</v>
      </c>
    </row>
    <row r="96" spans="1:38">
      <c r="A96" s="11" t="s">
        <v>93</v>
      </c>
      <c r="B96" s="11" t="s">
        <v>12</v>
      </c>
      <c r="C96" s="11" t="s">
        <v>94</v>
      </c>
      <c r="D96" s="11" t="s">
        <v>95</v>
      </c>
      <c r="E96" s="11" t="s">
        <v>212</v>
      </c>
      <c r="F96" s="11" t="s">
        <v>153</v>
      </c>
      <c r="G96" s="11" t="s">
        <v>154</v>
      </c>
      <c r="H96" s="11" t="s">
        <v>209</v>
      </c>
      <c r="I96" s="11"/>
      <c r="J96" s="11"/>
      <c r="K96" s="12" t="s">
        <v>120</v>
      </c>
      <c r="L96" s="12" t="s">
        <v>139</v>
      </c>
      <c r="M96" s="12" t="s">
        <v>140</v>
      </c>
      <c r="N96" s="13" t="s">
        <v>141</v>
      </c>
      <c r="O96" s="13"/>
      <c r="P96" s="13"/>
      <c r="S96" s="74" t="s">
        <v>472</v>
      </c>
      <c r="W96" s="74" t="str">
        <f t="shared" si="9"/>
        <v>BOSD</v>
      </c>
      <c r="X96" t="str">
        <f t="shared" si="10"/>
        <v>黑龙江移动</v>
      </c>
      <c r="AE96" s="48" t="s">
        <v>429</v>
      </c>
      <c r="AF96" s="48" t="s">
        <v>4</v>
      </c>
      <c r="AG96" s="13">
        <f t="shared" si="11"/>
        <v>0</v>
      </c>
      <c r="AH96" s="13">
        <f t="shared" si="12"/>
        <v>0</v>
      </c>
      <c r="AI96" s="13">
        <f t="shared" si="13"/>
        <v>0</v>
      </c>
      <c r="AJ96" s="13">
        <v>0</v>
      </c>
      <c r="AK96" s="13">
        <v>0</v>
      </c>
      <c r="AL96" s="38" t="str">
        <f t="shared" si="14"/>
        <v>-</v>
      </c>
    </row>
    <row r="97" spans="1:38">
      <c r="A97" s="11" t="s">
        <v>213</v>
      </c>
      <c r="B97" s="11" t="s">
        <v>214</v>
      </c>
      <c r="C97" s="11" t="s">
        <v>188</v>
      </c>
      <c r="D97" s="11" t="s">
        <v>16</v>
      </c>
      <c r="E97" s="11" t="s">
        <v>135</v>
      </c>
      <c r="F97" s="11" t="s">
        <v>136</v>
      </c>
      <c r="G97" s="11" t="s">
        <v>10</v>
      </c>
      <c r="H97" s="11" t="s">
        <v>137</v>
      </c>
      <c r="I97" s="11"/>
      <c r="J97" s="11"/>
      <c r="K97" s="12" t="s">
        <v>120</v>
      </c>
      <c r="L97" s="12" t="s">
        <v>139</v>
      </c>
      <c r="M97" s="12" t="s">
        <v>140</v>
      </c>
      <c r="N97" s="13" t="s">
        <v>141</v>
      </c>
      <c r="O97" s="13"/>
      <c r="P97" s="13"/>
      <c r="S97" s="74" t="s">
        <v>472</v>
      </c>
      <c r="W97" s="74" t="str">
        <f t="shared" si="9"/>
        <v>BOSD</v>
      </c>
      <c r="X97" t="str">
        <f t="shared" si="10"/>
        <v>湖北电信</v>
      </c>
      <c r="AE97" s="48" t="s">
        <v>429</v>
      </c>
      <c r="AF97" s="48" t="s">
        <v>449</v>
      </c>
      <c r="AG97" s="13">
        <f t="shared" si="11"/>
        <v>0</v>
      </c>
      <c r="AH97" s="13">
        <f t="shared" si="12"/>
        <v>0</v>
      </c>
      <c r="AI97" s="13">
        <f t="shared" si="13"/>
        <v>0</v>
      </c>
      <c r="AJ97" s="13">
        <v>0</v>
      </c>
      <c r="AK97" s="13">
        <v>0</v>
      </c>
      <c r="AL97" s="38" t="str">
        <f t="shared" si="14"/>
        <v>-</v>
      </c>
    </row>
    <row r="98" spans="1:38">
      <c r="A98" s="11" t="s">
        <v>215</v>
      </c>
      <c r="B98" s="11" t="s">
        <v>214</v>
      </c>
      <c r="C98" s="11" t="s">
        <v>176</v>
      </c>
      <c r="D98" s="11" t="s">
        <v>183</v>
      </c>
      <c r="E98" s="11" t="s">
        <v>178</v>
      </c>
      <c r="F98" s="11" t="s">
        <v>177</v>
      </c>
      <c r="G98" s="11" t="s">
        <v>10</v>
      </c>
      <c r="H98" s="11" t="s">
        <v>41</v>
      </c>
      <c r="I98" s="11"/>
      <c r="J98" s="11"/>
      <c r="K98" s="12" t="s">
        <v>120</v>
      </c>
      <c r="L98" s="12" t="s">
        <v>139</v>
      </c>
      <c r="M98" s="12" t="s">
        <v>140</v>
      </c>
      <c r="N98" s="13" t="s">
        <v>141</v>
      </c>
      <c r="O98" s="13"/>
      <c r="P98" s="13"/>
      <c r="S98" s="74" t="s">
        <v>472</v>
      </c>
      <c r="W98" s="74" t="str">
        <f t="shared" si="9"/>
        <v>BOSD</v>
      </c>
      <c r="X98" t="str">
        <f t="shared" si="10"/>
        <v>湖北移动</v>
      </c>
      <c r="AE98" s="48" t="s">
        <v>429</v>
      </c>
      <c r="AF98" s="48" t="s">
        <v>494</v>
      </c>
      <c r="AG98" s="13">
        <f t="shared" si="11"/>
        <v>0</v>
      </c>
      <c r="AH98" s="13">
        <f t="shared" si="12"/>
        <v>0</v>
      </c>
      <c r="AI98" s="13">
        <f t="shared" si="13"/>
        <v>0</v>
      </c>
      <c r="AJ98" s="13">
        <v>0</v>
      </c>
      <c r="AK98" s="13">
        <v>0</v>
      </c>
      <c r="AL98" s="38" t="str">
        <f t="shared" si="14"/>
        <v>-</v>
      </c>
    </row>
    <row r="99" spans="1:38">
      <c r="A99" s="11" t="s">
        <v>216</v>
      </c>
      <c r="B99" s="11" t="s">
        <v>217</v>
      </c>
      <c r="C99" s="11" t="s">
        <v>63</v>
      </c>
      <c r="D99" s="11" t="s">
        <v>157</v>
      </c>
      <c r="E99" s="11" t="s">
        <v>162</v>
      </c>
      <c r="F99" s="11" t="s">
        <v>163</v>
      </c>
      <c r="G99" s="11" t="s">
        <v>164</v>
      </c>
      <c r="H99" s="11" t="s">
        <v>137</v>
      </c>
      <c r="I99" s="11"/>
      <c r="J99" s="11"/>
      <c r="K99" s="12" t="s">
        <v>120</v>
      </c>
      <c r="L99" s="12" t="s">
        <v>139</v>
      </c>
      <c r="M99" s="12" t="s">
        <v>140</v>
      </c>
      <c r="N99" s="13" t="s">
        <v>141</v>
      </c>
      <c r="O99" s="13"/>
      <c r="P99" s="13"/>
      <c r="S99" s="74" t="s">
        <v>472</v>
      </c>
      <c r="W99" s="74" t="str">
        <f t="shared" si="9"/>
        <v>BOSD</v>
      </c>
      <c r="X99" t="str">
        <f t="shared" si="10"/>
        <v>吉林移动</v>
      </c>
      <c r="AE99" s="48" t="s">
        <v>429</v>
      </c>
      <c r="AF99" s="48" t="s">
        <v>0</v>
      </c>
      <c r="AG99" s="13">
        <f t="shared" si="11"/>
        <v>0</v>
      </c>
      <c r="AH99" s="13">
        <f t="shared" si="12"/>
        <v>0</v>
      </c>
      <c r="AI99" s="13">
        <f t="shared" si="13"/>
        <v>0</v>
      </c>
      <c r="AJ99" s="13">
        <v>0</v>
      </c>
      <c r="AK99" s="13">
        <v>0</v>
      </c>
      <c r="AL99" s="38" t="str">
        <f t="shared" si="14"/>
        <v>-</v>
      </c>
    </row>
    <row r="100" spans="1:38">
      <c r="A100" s="11" t="s">
        <v>216</v>
      </c>
      <c r="B100" s="11" t="s">
        <v>217</v>
      </c>
      <c r="C100" s="11" t="s">
        <v>63</v>
      </c>
      <c r="D100" s="11" t="s">
        <v>157</v>
      </c>
      <c r="E100" s="11" t="s">
        <v>208</v>
      </c>
      <c r="F100" s="11" t="s">
        <v>150</v>
      </c>
      <c r="G100" s="11" t="s">
        <v>11</v>
      </c>
      <c r="H100" s="11" t="s">
        <v>209</v>
      </c>
      <c r="I100" s="11"/>
      <c r="J100" s="11"/>
      <c r="K100" s="12" t="s">
        <v>120</v>
      </c>
      <c r="L100" s="12" t="s">
        <v>139</v>
      </c>
      <c r="M100" s="12" t="s">
        <v>140</v>
      </c>
      <c r="N100" s="13" t="s">
        <v>141</v>
      </c>
      <c r="O100" s="13"/>
      <c r="P100" s="13"/>
      <c r="S100" s="74" t="s">
        <v>472</v>
      </c>
      <c r="W100" s="74" t="str">
        <f t="shared" si="9"/>
        <v>BOSD</v>
      </c>
      <c r="X100" t="str">
        <f t="shared" si="10"/>
        <v>吉林移动</v>
      </c>
      <c r="AE100" s="48" t="s">
        <v>437</v>
      </c>
      <c r="AF100" s="48" t="s">
        <v>3</v>
      </c>
      <c r="AG100" s="13">
        <f t="shared" si="11"/>
        <v>0</v>
      </c>
      <c r="AH100" s="13">
        <f t="shared" si="12"/>
        <v>0</v>
      </c>
      <c r="AI100" s="13">
        <f t="shared" si="13"/>
        <v>0</v>
      </c>
      <c r="AJ100" s="13">
        <v>0</v>
      </c>
      <c r="AK100" s="13">
        <v>0</v>
      </c>
      <c r="AL100" s="38" t="str">
        <f t="shared" si="14"/>
        <v>-</v>
      </c>
    </row>
    <row r="101" spans="1:38">
      <c r="A101" s="11" t="s">
        <v>216</v>
      </c>
      <c r="B101" s="11" t="s">
        <v>217</v>
      </c>
      <c r="C101" s="11" t="s">
        <v>63</v>
      </c>
      <c r="D101" s="11" t="s">
        <v>157</v>
      </c>
      <c r="E101" s="11" t="s">
        <v>135</v>
      </c>
      <c r="F101" s="11" t="s">
        <v>136</v>
      </c>
      <c r="G101" s="11" t="s">
        <v>10</v>
      </c>
      <c r="H101" s="11" t="s">
        <v>137</v>
      </c>
      <c r="I101" s="11"/>
      <c r="J101" s="11"/>
      <c r="K101" s="12" t="s">
        <v>120</v>
      </c>
      <c r="L101" s="12" t="s">
        <v>139</v>
      </c>
      <c r="M101" s="12" t="s">
        <v>140</v>
      </c>
      <c r="N101" s="13" t="s">
        <v>141</v>
      </c>
      <c r="O101" s="13"/>
      <c r="P101" s="13"/>
      <c r="S101" s="74" t="s">
        <v>472</v>
      </c>
      <c r="W101" s="74" t="str">
        <f t="shared" si="9"/>
        <v>BOSD</v>
      </c>
      <c r="X101" t="str">
        <f t="shared" si="10"/>
        <v>吉林移动</v>
      </c>
      <c r="AE101" s="48" t="s">
        <v>437</v>
      </c>
      <c r="AF101" s="48" t="s">
        <v>495</v>
      </c>
      <c r="AG101" s="13">
        <f t="shared" si="11"/>
        <v>0</v>
      </c>
      <c r="AH101" s="13">
        <f t="shared" si="12"/>
        <v>0</v>
      </c>
      <c r="AI101" s="13">
        <f t="shared" si="13"/>
        <v>0</v>
      </c>
      <c r="AJ101" s="13">
        <v>0</v>
      </c>
      <c r="AK101" s="13">
        <v>0</v>
      </c>
      <c r="AL101" s="38" t="str">
        <f t="shared" si="14"/>
        <v>-</v>
      </c>
    </row>
    <row r="102" spans="1:38">
      <c r="A102" s="11" t="s">
        <v>216</v>
      </c>
      <c r="B102" s="11" t="s">
        <v>217</v>
      </c>
      <c r="C102" s="11" t="s">
        <v>63</v>
      </c>
      <c r="D102" s="11" t="s">
        <v>157</v>
      </c>
      <c r="E102" s="11" t="s">
        <v>218</v>
      </c>
      <c r="F102" s="11" t="s">
        <v>163</v>
      </c>
      <c r="G102" s="11" t="s">
        <v>164</v>
      </c>
      <c r="H102" s="11" t="s">
        <v>219</v>
      </c>
      <c r="I102" s="11"/>
      <c r="J102" s="11"/>
      <c r="K102" s="12" t="s">
        <v>120</v>
      </c>
      <c r="L102" s="12" t="s">
        <v>139</v>
      </c>
      <c r="M102" s="12" t="s">
        <v>140</v>
      </c>
      <c r="N102" s="13" t="s">
        <v>141</v>
      </c>
      <c r="O102" s="13"/>
      <c r="P102" s="13"/>
      <c r="S102" s="74" t="s">
        <v>472</v>
      </c>
      <c r="W102" s="74" t="str">
        <f t="shared" si="9"/>
        <v>BOSD</v>
      </c>
      <c r="X102" t="str">
        <f t="shared" si="10"/>
        <v>吉林移动</v>
      </c>
      <c r="AE102" s="48" t="s">
        <v>437</v>
      </c>
      <c r="AF102" s="48" t="s">
        <v>449</v>
      </c>
      <c r="AG102" s="13">
        <f t="shared" si="11"/>
        <v>0</v>
      </c>
      <c r="AH102" s="13">
        <f t="shared" si="12"/>
        <v>0</v>
      </c>
      <c r="AI102" s="13">
        <f t="shared" si="13"/>
        <v>0</v>
      </c>
      <c r="AJ102" s="13">
        <v>0</v>
      </c>
      <c r="AK102" s="13">
        <v>0</v>
      </c>
      <c r="AL102" s="38" t="str">
        <f t="shared" si="14"/>
        <v>-</v>
      </c>
    </row>
    <row r="103" spans="1:38">
      <c r="A103" s="11" t="s">
        <v>216</v>
      </c>
      <c r="B103" s="11" t="s">
        <v>217</v>
      </c>
      <c r="C103" s="11" t="s">
        <v>63</v>
      </c>
      <c r="D103" s="11" t="s">
        <v>157</v>
      </c>
      <c r="E103" s="11" t="s">
        <v>160</v>
      </c>
      <c r="F103" s="11" t="s">
        <v>161</v>
      </c>
      <c r="G103" s="11" t="s">
        <v>11</v>
      </c>
      <c r="H103" s="11" t="s">
        <v>98</v>
      </c>
      <c r="I103" s="11"/>
      <c r="J103" s="11"/>
      <c r="K103" s="12" t="s">
        <v>120</v>
      </c>
      <c r="L103" s="12" t="s">
        <v>139</v>
      </c>
      <c r="M103" s="12" t="s">
        <v>140</v>
      </c>
      <c r="N103" s="13" t="s">
        <v>141</v>
      </c>
      <c r="O103" s="13"/>
      <c r="P103" s="13"/>
      <c r="S103" s="74" t="s">
        <v>472</v>
      </c>
      <c r="W103" s="74" t="str">
        <f t="shared" si="9"/>
        <v>BOSD</v>
      </c>
      <c r="X103" t="str">
        <f t="shared" si="10"/>
        <v>吉林移动</v>
      </c>
      <c r="AE103" s="48" t="s">
        <v>437</v>
      </c>
      <c r="AF103" s="48" t="s">
        <v>4</v>
      </c>
      <c r="AG103" s="13">
        <f t="shared" si="11"/>
        <v>0</v>
      </c>
      <c r="AH103" s="13">
        <f t="shared" si="12"/>
        <v>0</v>
      </c>
      <c r="AI103" s="13">
        <f t="shared" si="13"/>
        <v>0</v>
      </c>
      <c r="AJ103" s="13">
        <v>0</v>
      </c>
      <c r="AK103" s="13">
        <v>0</v>
      </c>
      <c r="AL103" s="38" t="str">
        <f t="shared" si="14"/>
        <v>-</v>
      </c>
    </row>
    <row r="104" spans="1:38">
      <c r="A104" s="11" t="s">
        <v>216</v>
      </c>
      <c r="B104" s="11" t="s">
        <v>217</v>
      </c>
      <c r="C104" s="11" t="s">
        <v>63</v>
      </c>
      <c r="D104" s="11" t="s">
        <v>157</v>
      </c>
      <c r="E104" s="11" t="s">
        <v>199</v>
      </c>
      <c r="F104" s="11" t="s">
        <v>163</v>
      </c>
      <c r="G104" s="11" t="s">
        <v>164</v>
      </c>
      <c r="H104" s="11" t="s">
        <v>137</v>
      </c>
      <c r="I104" s="11"/>
      <c r="J104" s="11"/>
      <c r="K104" s="12" t="s">
        <v>120</v>
      </c>
      <c r="L104" s="12" t="s">
        <v>139</v>
      </c>
      <c r="M104" s="12" t="s">
        <v>140</v>
      </c>
      <c r="N104" s="13" t="s">
        <v>141</v>
      </c>
      <c r="O104" s="13"/>
      <c r="P104" s="13"/>
      <c r="S104" s="74" t="s">
        <v>472</v>
      </c>
      <c r="W104" s="74" t="str">
        <f t="shared" si="9"/>
        <v>BOSD</v>
      </c>
      <c r="X104" t="str">
        <f t="shared" si="10"/>
        <v>吉林移动</v>
      </c>
      <c r="AE104" s="48" t="s">
        <v>437</v>
      </c>
      <c r="AF104" s="48" t="s">
        <v>2</v>
      </c>
      <c r="AG104" s="13">
        <f t="shared" si="11"/>
        <v>0</v>
      </c>
      <c r="AH104" s="13">
        <f t="shared" si="12"/>
        <v>0</v>
      </c>
      <c r="AI104" s="13">
        <f t="shared" si="13"/>
        <v>0</v>
      </c>
      <c r="AJ104" s="13">
        <v>0</v>
      </c>
      <c r="AK104" s="13">
        <v>0</v>
      </c>
      <c r="AL104" s="38" t="str">
        <f t="shared" si="14"/>
        <v>-</v>
      </c>
    </row>
    <row r="105" spans="1:38">
      <c r="A105" s="11" t="s">
        <v>216</v>
      </c>
      <c r="B105" s="11" t="s">
        <v>217</v>
      </c>
      <c r="C105" s="11" t="s">
        <v>176</v>
      </c>
      <c r="D105" s="11" t="s">
        <v>183</v>
      </c>
      <c r="E105" s="11" t="s">
        <v>178</v>
      </c>
      <c r="F105" s="11" t="s">
        <v>177</v>
      </c>
      <c r="G105" s="11" t="s">
        <v>10</v>
      </c>
      <c r="H105" s="11" t="s">
        <v>41</v>
      </c>
      <c r="I105" s="11"/>
      <c r="J105" s="11"/>
      <c r="K105" s="12" t="s">
        <v>120</v>
      </c>
      <c r="L105" s="12" t="s">
        <v>139</v>
      </c>
      <c r="M105" s="12" t="s">
        <v>140</v>
      </c>
      <c r="N105" s="13" t="s">
        <v>141</v>
      </c>
      <c r="O105" s="13"/>
      <c r="P105" s="13"/>
      <c r="S105" s="74" t="s">
        <v>472</v>
      </c>
      <c r="W105" s="74" t="str">
        <f t="shared" si="9"/>
        <v>BOSD</v>
      </c>
      <c r="X105" t="str">
        <f t="shared" si="10"/>
        <v>吉林移动</v>
      </c>
      <c r="AE105" s="48" t="s">
        <v>437</v>
      </c>
      <c r="AF105" s="48" t="s">
        <v>0</v>
      </c>
      <c r="AG105" s="13">
        <f t="shared" si="11"/>
        <v>0</v>
      </c>
      <c r="AH105" s="13">
        <f t="shared" si="12"/>
        <v>0</v>
      </c>
      <c r="AI105" s="13">
        <f t="shared" si="13"/>
        <v>0</v>
      </c>
      <c r="AJ105" s="13">
        <v>0</v>
      </c>
      <c r="AK105" s="13">
        <v>0</v>
      </c>
      <c r="AL105" s="38" t="str">
        <f t="shared" si="14"/>
        <v>-</v>
      </c>
    </row>
    <row r="106" spans="1:38">
      <c r="A106" s="11" t="s">
        <v>216</v>
      </c>
      <c r="B106" s="11" t="s">
        <v>217</v>
      </c>
      <c r="C106" s="11" t="s">
        <v>165</v>
      </c>
      <c r="D106" s="11" t="s">
        <v>166</v>
      </c>
      <c r="E106" s="11" t="s">
        <v>167</v>
      </c>
      <c r="F106" s="11" t="s">
        <v>168</v>
      </c>
      <c r="G106" s="11" t="s">
        <v>164</v>
      </c>
      <c r="H106" s="11" t="s">
        <v>41</v>
      </c>
      <c r="I106" s="11"/>
      <c r="J106" s="11"/>
      <c r="K106" s="12" t="s">
        <v>120</v>
      </c>
      <c r="L106" s="12" t="s">
        <v>139</v>
      </c>
      <c r="M106" s="12" t="s">
        <v>140</v>
      </c>
      <c r="N106" s="13" t="s">
        <v>141</v>
      </c>
      <c r="O106" s="13"/>
      <c r="P106" s="13"/>
      <c r="S106" s="74" t="s">
        <v>472</v>
      </c>
      <c r="W106" s="74" t="str">
        <f t="shared" si="9"/>
        <v>BOSD</v>
      </c>
      <c r="X106" t="str">
        <f t="shared" si="10"/>
        <v>吉林移动</v>
      </c>
      <c r="AE106" s="48" t="s">
        <v>437</v>
      </c>
      <c r="AF106" s="48" t="s">
        <v>494</v>
      </c>
      <c r="AG106" s="13">
        <f t="shared" si="11"/>
        <v>0</v>
      </c>
      <c r="AH106" s="13">
        <f t="shared" si="12"/>
        <v>0</v>
      </c>
      <c r="AI106" s="13">
        <f t="shared" si="13"/>
        <v>0</v>
      </c>
      <c r="AJ106" s="13">
        <v>0</v>
      </c>
      <c r="AK106" s="13">
        <v>0</v>
      </c>
      <c r="AL106" s="38" t="str">
        <f t="shared" si="14"/>
        <v>-</v>
      </c>
    </row>
    <row r="107" spans="1:38">
      <c r="A107" s="11" t="s">
        <v>216</v>
      </c>
      <c r="B107" s="11" t="s">
        <v>217</v>
      </c>
      <c r="C107" s="11" t="s">
        <v>169</v>
      </c>
      <c r="D107" s="11" t="s">
        <v>145</v>
      </c>
      <c r="E107" s="11" t="s">
        <v>200</v>
      </c>
      <c r="F107" s="11" t="s">
        <v>201</v>
      </c>
      <c r="G107" s="11" t="s">
        <v>15</v>
      </c>
      <c r="H107" s="11" t="s">
        <v>98</v>
      </c>
      <c r="I107" s="11"/>
      <c r="J107" s="11"/>
      <c r="K107" s="12" t="s">
        <v>120</v>
      </c>
      <c r="L107" s="12" t="s">
        <v>139</v>
      </c>
      <c r="M107" s="12" t="s">
        <v>140</v>
      </c>
      <c r="N107" s="13" t="s">
        <v>141</v>
      </c>
      <c r="O107" s="13"/>
      <c r="P107" s="13"/>
      <c r="S107" s="74" t="s">
        <v>472</v>
      </c>
      <c r="W107" s="74" t="str">
        <f t="shared" si="9"/>
        <v>BOSD</v>
      </c>
      <c r="X107" t="str">
        <f t="shared" si="10"/>
        <v>吉林移动</v>
      </c>
      <c r="AE107" s="48" t="s">
        <v>430</v>
      </c>
      <c r="AF107" s="48" t="s">
        <v>449</v>
      </c>
      <c r="AG107" s="13">
        <f t="shared" si="11"/>
        <v>0</v>
      </c>
      <c r="AH107" s="13">
        <f t="shared" si="12"/>
        <v>0</v>
      </c>
      <c r="AI107" s="13">
        <f t="shared" si="13"/>
        <v>0</v>
      </c>
      <c r="AJ107" s="13">
        <v>0</v>
      </c>
      <c r="AK107" s="13">
        <v>0</v>
      </c>
      <c r="AL107" s="38" t="str">
        <f t="shared" si="14"/>
        <v>-</v>
      </c>
    </row>
    <row r="108" spans="1:38">
      <c r="A108" s="11" t="s">
        <v>216</v>
      </c>
      <c r="B108" s="11" t="s">
        <v>217</v>
      </c>
      <c r="C108" s="11" t="s">
        <v>169</v>
      </c>
      <c r="D108" s="11" t="s">
        <v>145</v>
      </c>
      <c r="E108" s="11" t="s">
        <v>170</v>
      </c>
      <c r="F108" s="11" t="s">
        <v>171</v>
      </c>
      <c r="G108" s="11" t="s">
        <v>15</v>
      </c>
      <c r="H108" s="11" t="s">
        <v>137</v>
      </c>
      <c r="I108" s="11"/>
      <c r="J108" s="11"/>
      <c r="K108" s="12" t="s">
        <v>120</v>
      </c>
      <c r="L108" s="12" t="s">
        <v>139</v>
      </c>
      <c r="M108" s="12" t="s">
        <v>140</v>
      </c>
      <c r="N108" s="13" t="s">
        <v>141</v>
      </c>
      <c r="O108" s="13"/>
      <c r="P108" s="13"/>
      <c r="S108" s="74" t="s">
        <v>472</v>
      </c>
      <c r="W108" s="74" t="str">
        <f t="shared" si="9"/>
        <v>BOSD</v>
      </c>
      <c r="X108" t="str">
        <f t="shared" si="10"/>
        <v>吉林移动</v>
      </c>
      <c r="AE108" s="48" t="s">
        <v>430</v>
      </c>
      <c r="AF108" s="48" t="s">
        <v>5</v>
      </c>
      <c r="AG108" s="13">
        <f t="shared" si="11"/>
        <v>0</v>
      </c>
      <c r="AH108" s="13">
        <f t="shared" si="12"/>
        <v>0</v>
      </c>
      <c r="AI108" s="13">
        <f t="shared" si="13"/>
        <v>0</v>
      </c>
      <c r="AJ108" s="13">
        <v>0</v>
      </c>
      <c r="AK108" s="13">
        <v>0</v>
      </c>
      <c r="AL108" s="38" t="str">
        <f t="shared" si="14"/>
        <v>-</v>
      </c>
    </row>
    <row r="109" spans="1:38">
      <c r="A109" s="11" t="s">
        <v>216</v>
      </c>
      <c r="B109" s="11" t="s">
        <v>217</v>
      </c>
      <c r="C109" s="11" t="s">
        <v>169</v>
      </c>
      <c r="D109" s="11" t="s">
        <v>145</v>
      </c>
      <c r="E109" s="11" t="s">
        <v>146</v>
      </c>
      <c r="F109" s="11" t="s">
        <v>147</v>
      </c>
      <c r="G109" s="11" t="s">
        <v>15</v>
      </c>
      <c r="H109" s="11" t="s">
        <v>148</v>
      </c>
      <c r="I109" s="11"/>
      <c r="J109" s="11"/>
      <c r="K109" s="12" t="s">
        <v>120</v>
      </c>
      <c r="L109" s="12" t="s">
        <v>139</v>
      </c>
      <c r="M109" s="12" t="s">
        <v>140</v>
      </c>
      <c r="N109" s="13" t="s">
        <v>141</v>
      </c>
      <c r="O109" s="13"/>
      <c r="P109" s="13"/>
      <c r="S109" s="74" t="s">
        <v>472</v>
      </c>
      <c r="W109" s="74" t="str">
        <f t="shared" si="9"/>
        <v>BOSD</v>
      </c>
      <c r="X109" t="str">
        <f t="shared" si="10"/>
        <v>吉林移动</v>
      </c>
      <c r="AE109" s="48" t="s">
        <v>430</v>
      </c>
      <c r="AF109" s="48" t="s">
        <v>0</v>
      </c>
      <c r="AG109" s="13">
        <f t="shared" si="11"/>
        <v>0</v>
      </c>
      <c r="AH109" s="13">
        <f t="shared" si="12"/>
        <v>0</v>
      </c>
      <c r="AI109" s="13">
        <f t="shared" si="13"/>
        <v>0</v>
      </c>
      <c r="AJ109" s="13">
        <v>0</v>
      </c>
      <c r="AK109" s="13">
        <v>0</v>
      </c>
      <c r="AL109" s="38" t="str">
        <f t="shared" si="14"/>
        <v>-</v>
      </c>
    </row>
    <row r="110" spans="1:38">
      <c r="A110" s="11" t="s">
        <v>216</v>
      </c>
      <c r="B110" s="11" t="s">
        <v>217</v>
      </c>
      <c r="C110" s="11" t="s">
        <v>169</v>
      </c>
      <c r="D110" s="11" t="s">
        <v>145</v>
      </c>
      <c r="E110" s="11" t="s">
        <v>204</v>
      </c>
      <c r="F110" s="11" t="s">
        <v>205</v>
      </c>
      <c r="G110" s="11" t="s">
        <v>15</v>
      </c>
      <c r="H110" s="11" t="s">
        <v>98</v>
      </c>
      <c r="I110" s="11"/>
      <c r="J110" s="11"/>
      <c r="K110" s="12" t="s">
        <v>120</v>
      </c>
      <c r="L110" s="12" t="s">
        <v>139</v>
      </c>
      <c r="M110" s="12" t="s">
        <v>140</v>
      </c>
      <c r="N110" s="13" t="s">
        <v>141</v>
      </c>
      <c r="O110" s="13"/>
      <c r="P110" s="13"/>
      <c r="S110" s="74" t="s">
        <v>472</v>
      </c>
      <c r="W110" s="74" t="str">
        <f t="shared" si="9"/>
        <v>BOSD</v>
      </c>
      <c r="X110" t="str">
        <f t="shared" si="10"/>
        <v>吉林移动</v>
      </c>
      <c r="AE110" s="48" t="s">
        <v>438</v>
      </c>
      <c r="AF110" s="48" t="s">
        <v>3</v>
      </c>
      <c r="AG110" s="13">
        <f t="shared" si="11"/>
        <v>0</v>
      </c>
      <c r="AH110" s="13">
        <f t="shared" si="12"/>
        <v>0</v>
      </c>
      <c r="AI110" s="13">
        <f t="shared" si="13"/>
        <v>0</v>
      </c>
      <c r="AJ110" s="13">
        <v>0</v>
      </c>
      <c r="AK110" s="13">
        <v>0</v>
      </c>
      <c r="AL110" s="38" t="str">
        <f t="shared" si="14"/>
        <v>-</v>
      </c>
    </row>
    <row r="111" spans="1:38">
      <c r="A111" s="11" t="s">
        <v>216</v>
      </c>
      <c r="B111" s="11" t="s">
        <v>217</v>
      </c>
      <c r="C111" s="11" t="s">
        <v>169</v>
      </c>
      <c r="D111" s="11" t="s">
        <v>145</v>
      </c>
      <c r="E111" s="11" t="s">
        <v>206</v>
      </c>
      <c r="F111" s="11" t="s">
        <v>207</v>
      </c>
      <c r="G111" s="11" t="s">
        <v>15</v>
      </c>
      <c r="H111" s="11" t="s">
        <v>98</v>
      </c>
      <c r="I111" s="11"/>
      <c r="J111" s="11"/>
      <c r="K111" s="12" t="s">
        <v>120</v>
      </c>
      <c r="L111" s="12" t="s">
        <v>139</v>
      </c>
      <c r="M111" s="12" t="s">
        <v>140</v>
      </c>
      <c r="N111" s="13" t="s">
        <v>141</v>
      </c>
      <c r="O111" s="13"/>
      <c r="P111" s="13"/>
      <c r="S111" s="74" t="s">
        <v>472</v>
      </c>
      <c r="W111" s="74" t="str">
        <f t="shared" si="9"/>
        <v>BOSD</v>
      </c>
      <c r="X111" t="str">
        <f t="shared" si="10"/>
        <v>吉林移动</v>
      </c>
      <c r="AE111" s="48" t="s">
        <v>438</v>
      </c>
      <c r="AF111" s="48" t="s">
        <v>0</v>
      </c>
      <c r="AG111" s="13">
        <f t="shared" si="11"/>
        <v>0</v>
      </c>
      <c r="AH111" s="13">
        <f t="shared" si="12"/>
        <v>0</v>
      </c>
      <c r="AI111" s="13">
        <f t="shared" si="13"/>
        <v>0</v>
      </c>
      <c r="AJ111" s="13">
        <v>0</v>
      </c>
      <c r="AK111" s="13">
        <v>0</v>
      </c>
      <c r="AL111" s="38" t="str">
        <f t="shared" si="14"/>
        <v>-</v>
      </c>
    </row>
    <row r="112" spans="1:38">
      <c r="A112" s="11" t="s">
        <v>216</v>
      </c>
      <c r="B112" s="11" t="s">
        <v>217</v>
      </c>
      <c r="C112" s="11" t="s">
        <v>169</v>
      </c>
      <c r="D112" s="11" t="s">
        <v>145</v>
      </c>
      <c r="E112" s="11" t="s">
        <v>184</v>
      </c>
      <c r="F112" s="11" t="s">
        <v>185</v>
      </c>
      <c r="G112" s="11" t="s">
        <v>15</v>
      </c>
      <c r="H112" s="11" t="s">
        <v>137</v>
      </c>
      <c r="I112" s="11"/>
      <c r="J112" s="11"/>
      <c r="K112" s="12" t="s">
        <v>120</v>
      </c>
      <c r="L112" s="12" t="s">
        <v>139</v>
      </c>
      <c r="M112" s="12" t="s">
        <v>140</v>
      </c>
      <c r="N112" s="13" t="s">
        <v>141</v>
      </c>
      <c r="O112" s="13"/>
      <c r="P112" s="13"/>
      <c r="S112" s="74" t="s">
        <v>472</v>
      </c>
      <c r="W112" s="74" t="str">
        <f t="shared" si="9"/>
        <v>BOSD</v>
      </c>
      <c r="X112" t="str">
        <f t="shared" si="10"/>
        <v>吉林移动</v>
      </c>
      <c r="AE112" s="48" t="s">
        <v>309</v>
      </c>
      <c r="AF112" s="48" t="s">
        <v>449</v>
      </c>
      <c r="AG112" s="13">
        <f t="shared" si="11"/>
        <v>0</v>
      </c>
      <c r="AH112" s="13">
        <f t="shared" si="12"/>
        <v>0</v>
      </c>
      <c r="AI112" s="13">
        <f t="shared" si="13"/>
        <v>0</v>
      </c>
      <c r="AJ112" s="13">
        <v>0</v>
      </c>
      <c r="AK112" s="13">
        <v>0</v>
      </c>
      <c r="AL112" s="38" t="str">
        <f t="shared" si="14"/>
        <v>-</v>
      </c>
    </row>
    <row r="113" spans="1:38">
      <c r="A113" s="11" t="s">
        <v>216</v>
      </c>
      <c r="B113" s="11" t="s">
        <v>217</v>
      </c>
      <c r="C113" s="11" t="s">
        <v>169</v>
      </c>
      <c r="D113" s="11" t="s">
        <v>145</v>
      </c>
      <c r="E113" s="11" t="s">
        <v>202</v>
      </c>
      <c r="F113" s="11" t="s">
        <v>203</v>
      </c>
      <c r="G113" s="11" t="s">
        <v>15</v>
      </c>
      <c r="H113" s="11" t="s">
        <v>98</v>
      </c>
      <c r="I113" s="11"/>
      <c r="J113" s="11"/>
      <c r="K113" s="12" t="s">
        <v>120</v>
      </c>
      <c r="L113" s="12" t="s">
        <v>139</v>
      </c>
      <c r="M113" s="12" t="s">
        <v>140</v>
      </c>
      <c r="N113" s="13" t="s">
        <v>141</v>
      </c>
      <c r="O113" s="13"/>
      <c r="P113" s="13"/>
      <c r="S113" s="74" t="s">
        <v>472</v>
      </c>
      <c r="W113" s="74" t="str">
        <f t="shared" si="9"/>
        <v>BOSD</v>
      </c>
      <c r="X113" t="str">
        <f t="shared" si="10"/>
        <v>吉林移动</v>
      </c>
      <c r="AE113" s="48" t="s">
        <v>309</v>
      </c>
      <c r="AF113" s="48" t="s">
        <v>5</v>
      </c>
      <c r="AG113" s="13">
        <f t="shared" si="11"/>
        <v>0</v>
      </c>
      <c r="AH113" s="13">
        <f t="shared" si="12"/>
        <v>0</v>
      </c>
      <c r="AI113" s="13">
        <f t="shared" si="13"/>
        <v>0</v>
      </c>
      <c r="AJ113" s="13">
        <v>0</v>
      </c>
      <c r="AK113" s="13">
        <v>0</v>
      </c>
      <c r="AL113" s="38" t="str">
        <f t="shared" si="14"/>
        <v>-</v>
      </c>
    </row>
    <row r="114" spans="1:38">
      <c r="A114" s="11" t="s">
        <v>220</v>
      </c>
      <c r="B114" s="11" t="s">
        <v>221</v>
      </c>
      <c r="C114" s="11" t="s">
        <v>188</v>
      </c>
      <c r="D114" s="11" t="s">
        <v>16</v>
      </c>
      <c r="E114" s="11" t="s">
        <v>135</v>
      </c>
      <c r="F114" s="11" t="s">
        <v>136</v>
      </c>
      <c r="G114" s="11" t="s">
        <v>10</v>
      </c>
      <c r="H114" s="11" t="s">
        <v>137</v>
      </c>
      <c r="I114" s="11"/>
      <c r="J114" s="11"/>
      <c r="K114" s="12" t="s">
        <v>120</v>
      </c>
      <c r="L114" s="12" t="s">
        <v>139</v>
      </c>
      <c r="M114" s="12" t="s">
        <v>140</v>
      </c>
      <c r="N114" s="13" t="s">
        <v>141</v>
      </c>
      <c r="O114" s="13"/>
      <c r="P114" s="13"/>
      <c r="S114" s="74" t="s">
        <v>472</v>
      </c>
      <c r="W114" s="74" t="str">
        <f t="shared" si="9"/>
        <v>BOSD</v>
      </c>
      <c r="X114" t="str">
        <f t="shared" si="10"/>
        <v>江苏电信</v>
      </c>
      <c r="AE114" s="48" t="s">
        <v>309</v>
      </c>
      <c r="AF114" s="48" t="s">
        <v>3</v>
      </c>
      <c r="AG114" s="13">
        <f t="shared" si="11"/>
        <v>0</v>
      </c>
      <c r="AH114" s="13">
        <f t="shared" si="12"/>
        <v>0</v>
      </c>
      <c r="AI114" s="13">
        <f t="shared" si="13"/>
        <v>0</v>
      </c>
      <c r="AJ114" s="13">
        <v>0</v>
      </c>
      <c r="AK114" s="13">
        <v>0</v>
      </c>
      <c r="AL114" s="38" t="str">
        <f t="shared" si="14"/>
        <v>-</v>
      </c>
    </row>
    <row r="115" spans="1:38">
      <c r="A115" s="11" t="s">
        <v>220</v>
      </c>
      <c r="B115" s="11" t="s">
        <v>221</v>
      </c>
      <c r="C115" s="11" t="s">
        <v>63</v>
      </c>
      <c r="D115" s="11" t="s">
        <v>64</v>
      </c>
      <c r="E115" s="11" t="s">
        <v>135</v>
      </c>
      <c r="F115" s="11" t="s">
        <v>136</v>
      </c>
      <c r="G115" s="11" t="s">
        <v>10</v>
      </c>
      <c r="H115" s="11" t="s">
        <v>137</v>
      </c>
      <c r="I115" s="11"/>
      <c r="J115" s="11"/>
      <c r="K115" s="12" t="s">
        <v>120</v>
      </c>
      <c r="L115" s="12" t="s">
        <v>139</v>
      </c>
      <c r="M115" s="12" t="s">
        <v>140</v>
      </c>
      <c r="N115" s="13" t="s">
        <v>141</v>
      </c>
      <c r="O115" s="13"/>
      <c r="P115" s="13"/>
      <c r="S115" s="74" t="s">
        <v>472</v>
      </c>
      <c r="W115" s="74" t="str">
        <f t="shared" si="9"/>
        <v>BOSD</v>
      </c>
      <c r="X115" t="str">
        <f t="shared" si="10"/>
        <v>江苏电信</v>
      </c>
      <c r="AE115" s="48" t="s">
        <v>309</v>
      </c>
      <c r="AF115" s="48" t="s">
        <v>0</v>
      </c>
      <c r="AG115" s="13">
        <f t="shared" si="11"/>
        <v>0</v>
      </c>
      <c r="AH115" s="13">
        <f t="shared" si="12"/>
        <v>0</v>
      </c>
      <c r="AI115" s="13">
        <f t="shared" si="13"/>
        <v>0</v>
      </c>
      <c r="AJ115" s="13">
        <v>0</v>
      </c>
      <c r="AK115" s="13">
        <v>0</v>
      </c>
      <c r="AL115" s="38" t="str">
        <f t="shared" si="14"/>
        <v>-</v>
      </c>
    </row>
    <row r="116" spans="1:38">
      <c r="A116" s="11" t="s">
        <v>222</v>
      </c>
      <c r="B116" s="11" t="s">
        <v>223</v>
      </c>
      <c r="C116" s="11" t="s">
        <v>144</v>
      </c>
      <c r="D116" s="11" t="s">
        <v>145</v>
      </c>
      <c r="E116" s="11" t="s">
        <v>146</v>
      </c>
      <c r="F116" s="11" t="s">
        <v>147</v>
      </c>
      <c r="G116" s="11" t="s">
        <v>15</v>
      </c>
      <c r="H116" s="11" t="s">
        <v>148</v>
      </c>
      <c r="I116" s="11"/>
      <c r="J116" s="11"/>
      <c r="K116" s="12" t="s">
        <v>120</v>
      </c>
      <c r="L116" s="12" t="s">
        <v>139</v>
      </c>
      <c r="M116" s="12" t="s">
        <v>140</v>
      </c>
      <c r="N116" s="13" t="s">
        <v>141</v>
      </c>
      <c r="O116" s="13"/>
      <c r="P116" s="13"/>
      <c r="S116" s="74" t="s">
        <v>472</v>
      </c>
      <c r="W116" s="74" t="str">
        <f t="shared" si="9"/>
        <v>BOSD</v>
      </c>
      <c r="X116" t="str">
        <f t="shared" si="10"/>
        <v>江苏广电</v>
      </c>
      <c r="AE116" s="48" t="s">
        <v>309</v>
      </c>
      <c r="AF116" s="48" t="s">
        <v>2</v>
      </c>
      <c r="AG116" s="13">
        <f t="shared" si="11"/>
        <v>0</v>
      </c>
      <c r="AH116" s="13">
        <f t="shared" si="12"/>
        <v>0</v>
      </c>
      <c r="AI116" s="13">
        <f t="shared" si="13"/>
        <v>0</v>
      </c>
      <c r="AJ116" s="13">
        <v>0</v>
      </c>
      <c r="AK116" s="13">
        <v>0</v>
      </c>
      <c r="AL116" s="38" t="str">
        <f t="shared" si="14"/>
        <v>-</v>
      </c>
    </row>
    <row r="117" spans="1:38">
      <c r="A117" s="11" t="s">
        <v>224</v>
      </c>
      <c r="B117" s="11" t="s">
        <v>225</v>
      </c>
      <c r="C117" s="11" t="s">
        <v>195</v>
      </c>
      <c r="D117" s="11" t="s">
        <v>196</v>
      </c>
      <c r="E117" s="11" t="s">
        <v>184</v>
      </c>
      <c r="F117" s="11" t="s">
        <v>185</v>
      </c>
      <c r="G117" s="11" t="s">
        <v>15</v>
      </c>
      <c r="H117" s="11" t="s">
        <v>137</v>
      </c>
      <c r="I117" s="11"/>
      <c r="J117" s="11"/>
      <c r="K117" s="12" t="s">
        <v>120</v>
      </c>
      <c r="L117" s="12" t="s">
        <v>139</v>
      </c>
      <c r="M117" s="12" t="s">
        <v>140</v>
      </c>
      <c r="N117" s="13" t="s">
        <v>141</v>
      </c>
      <c r="O117" s="13"/>
      <c r="P117" s="13"/>
      <c r="S117" s="74" t="s">
        <v>472</v>
      </c>
      <c r="W117" s="74" t="str">
        <f t="shared" si="9"/>
        <v>BOSD</v>
      </c>
      <c r="X117" t="str">
        <f t="shared" si="10"/>
        <v>江西电信</v>
      </c>
      <c r="AE117" s="48" t="s">
        <v>309</v>
      </c>
      <c r="AF117" s="48" t="s">
        <v>265</v>
      </c>
      <c r="AG117" s="13">
        <f t="shared" si="11"/>
        <v>0</v>
      </c>
      <c r="AH117" s="13">
        <f t="shared" si="12"/>
        <v>0</v>
      </c>
      <c r="AI117" s="13">
        <f t="shared" si="13"/>
        <v>0</v>
      </c>
      <c r="AJ117" s="13">
        <v>0</v>
      </c>
      <c r="AK117" s="13">
        <v>0</v>
      </c>
      <c r="AL117" s="38" t="str">
        <f t="shared" si="14"/>
        <v>-</v>
      </c>
    </row>
    <row r="118" spans="1:38">
      <c r="A118" s="11" t="s">
        <v>224</v>
      </c>
      <c r="B118" s="11" t="s">
        <v>225</v>
      </c>
      <c r="C118" s="11" t="s">
        <v>195</v>
      </c>
      <c r="D118" s="11" t="s">
        <v>196</v>
      </c>
      <c r="E118" s="11" t="s">
        <v>146</v>
      </c>
      <c r="F118" s="11" t="s">
        <v>147</v>
      </c>
      <c r="G118" s="11" t="s">
        <v>15</v>
      </c>
      <c r="H118" s="11" t="s">
        <v>148</v>
      </c>
      <c r="I118" s="11"/>
      <c r="J118" s="11"/>
      <c r="K118" s="12" t="s">
        <v>120</v>
      </c>
      <c r="L118" s="12" t="s">
        <v>139</v>
      </c>
      <c r="M118" s="12" t="s">
        <v>140</v>
      </c>
      <c r="N118" s="13" t="s">
        <v>141</v>
      </c>
      <c r="O118" s="13"/>
      <c r="P118" s="13"/>
      <c r="S118" s="74" t="s">
        <v>472</v>
      </c>
      <c r="W118" s="74" t="str">
        <f t="shared" si="9"/>
        <v>BOSD</v>
      </c>
      <c r="X118" t="str">
        <f t="shared" si="10"/>
        <v>江西电信</v>
      </c>
      <c r="AE118" s="48" t="s">
        <v>309</v>
      </c>
      <c r="AF118" s="48" t="s">
        <v>494</v>
      </c>
      <c r="AG118" s="13">
        <f t="shared" si="11"/>
        <v>0</v>
      </c>
      <c r="AH118" s="13">
        <f t="shared" si="12"/>
        <v>0</v>
      </c>
      <c r="AI118" s="13">
        <f t="shared" si="13"/>
        <v>0</v>
      </c>
      <c r="AJ118" s="13">
        <v>0</v>
      </c>
      <c r="AK118" s="13">
        <v>0</v>
      </c>
      <c r="AL118" s="38" t="str">
        <f t="shared" si="14"/>
        <v>-</v>
      </c>
    </row>
    <row r="119" spans="1:38">
      <c r="A119" s="11" t="s">
        <v>224</v>
      </c>
      <c r="B119" s="11" t="s">
        <v>225</v>
      </c>
      <c r="C119" s="11" t="s">
        <v>195</v>
      </c>
      <c r="D119" s="11" t="s">
        <v>196</v>
      </c>
      <c r="E119" s="11" t="s">
        <v>170</v>
      </c>
      <c r="F119" s="11" t="s">
        <v>171</v>
      </c>
      <c r="G119" s="11" t="s">
        <v>15</v>
      </c>
      <c r="H119" s="11" t="s">
        <v>137</v>
      </c>
      <c r="I119" s="11"/>
      <c r="J119" s="11"/>
      <c r="K119" s="12" t="s">
        <v>120</v>
      </c>
      <c r="L119" s="12" t="s">
        <v>139</v>
      </c>
      <c r="M119" s="12" t="s">
        <v>140</v>
      </c>
      <c r="N119" s="13" t="s">
        <v>141</v>
      </c>
      <c r="O119" s="13"/>
      <c r="P119" s="13"/>
      <c r="S119" s="74" t="s">
        <v>472</v>
      </c>
      <c r="W119" s="74" t="str">
        <f t="shared" si="9"/>
        <v>BOSD</v>
      </c>
      <c r="X119" t="str">
        <f t="shared" si="10"/>
        <v>江西电信</v>
      </c>
      <c r="AE119" s="48" t="s">
        <v>407</v>
      </c>
      <c r="AF119" s="48" t="s">
        <v>0</v>
      </c>
      <c r="AG119" s="13">
        <f t="shared" si="11"/>
        <v>0</v>
      </c>
      <c r="AH119" s="13">
        <f t="shared" si="12"/>
        <v>0</v>
      </c>
      <c r="AI119" s="13">
        <f t="shared" si="13"/>
        <v>0</v>
      </c>
      <c r="AJ119" s="13">
        <v>0</v>
      </c>
      <c r="AK119" s="13">
        <v>0</v>
      </c>
      <c r="AL119" s="38" t="str">
        <f t="shared" si="14"/>
        <v>-</v>
      </c>
    </row>
    <row r="120" spans="1:38">
      <c r="A120" s="11" t="s">
        <v>224</v>
      </c>
      <c r="B120" s="11" t="s">
        <v>225</v>
      </c>
      <c r="C120" s="11" t="s">
        <v>63</v>
      </c>
      <c r="D120" s="11" t="s">
        <v>64</v>
      </c>
      <c r="E120" s="11" t="s">
        <v>135</v>
      </c>
      <c r="F120" s="11" t="s">
        <v>136</v>
      </c>
      <c r="G120" s="11" t="s">
        <v>10</v>
      </c>
      <c r="H120" s="11" t="s">
        <v>137</v>
      </c>
      <c r="I120" s="11"/>
      <c r="J120" s="11"/>
      <c r="K120" s="12" t="s">
        <v>120</v>
      </c>
      <c r="L120" s="12" t="s">
        <v>139</v>
      </c>
      <c r="M120" s="12" t="s">
        <v>140</v>
      </c>
      <c r="N120" s="13" t="s">
        <v>141</v>
      </c>
      <c r="O120" s="13"/>
      <c r="P120" s="13"/>
      <c r="S120" s="74" t="s">
        <v>472</v>
      </c>
      <c r="W120" s="74" t="str">
        <f t="shared" si="9"/>
        <v>BOSD</v>
      </c>
      <c r="X120" t="str">
        <f t="shared" si="10"/>
        <v>江西电信</v>
      </c>
      <c r="AE120" s="48" t="s">
        <v>407</v>
      </c>
      <c r="AF120" s="48" t="s">
        <v>1</v>
      </c>
      <c r="AG120" s="13">
        <f t="shared" si="11"/>
        <v>0</v>
      </c>
      <c r="AH120" s="13">
        <f t="shared" si="12"/>
        <v>0</v>
      </c>
      <c r="AI120" s="13">
        <f t="shared" si="13"/>
        <v>0</v>
      </c>
      <c r="AJ120" s="13">
        <v>1</v>
      </c>
      <c r="AK120" s="13">
        <v>1</v>
      </c>
      <c r="AL120" s="38">
        <f t="shared" si="14"/>
        <v>0</v>
      </c>
    </row>
    <row r="121" spans="1:38">
      <c r="A121" s="11" t="s">
        <v>226</v>
      </c>
      <c r="B121" s="11" t="s">
        <v>227</v>
      </c>
      <c r="C121" s="11" t="s">
        <v>63</v>
      </c>
      <c r="D121" s="11" t="s">
        <v>64</v>
      </c>
      <c r="E121" s="11" t="s">
        <v>167</v>
      </c>
      <c r="F121" s="11" t="s">
        <v>168</v>
      </c>
      <c r="G121" s="11" t="s">
        <v>164</v>
      </c>
      <c r="H121" s="11" t="s">
        <v>41</v>
      </c>
      <c r="I121" s="11"/>
      <c r="J121" s="11"/>
      <c r="K121" s="12" t="s">
        <v>120</v>
      </c>
      <c r="L121" s="12" t="s">
        <v>139</v>
      </c>
      <c r="M121" s="12" t="s">
        <v>140</v>
      </c>
      <c r="N121" s="13" t="s">
        <v>141</v>
      </c>
      <c r="O121" s="13"/>
      <c r="P121" s="13"/>
      <c r="S121" s="74" t="s">
        <v>472</v>
      </c>
      <c r="W121" s="74" t="str">
        <f t="shared" si="9"/>
        <v>BOSD</v>
      </c>
      <c r="X121" t="str">
        <f t="shared" si="10"/>
        <v>江西联通</v>
      </c>
      <c r="AE121" s="48" t="s">
        <v>407</v>
      </c>
      <c r="AF121" s="48" t="s">
        <v>449</v>
      </c>
      <c r="AG121" s="13">
        <f t="shared" si="11"/>
        <v>0</v>
      </c>
      <c r="AH121" s="13">
        <f t="shared" si="12"/>
        <v>0</v>
      </c>
      <c r="AI121" s="13">
        <f t="shared" si="13"/>
        <v>0</v>
      </c>
      <c r="AJ121" s="13">
        <v>0</v>
      </c>
      <c r="AK121" s="13">
        <v>0</v>
      </c>
      <c r="AL121" s="38" t="str">
        <f t="shared" si="14"/>
        <v>-</v>
      </c>
    </row>
    <row r="122" spans="1:38">
      <c r="A122" s="11" t="s">
        <v>226</v>
      </c>
      <c r="B122" s="11" t="s">
        <v>227</v>
      </c>
      <c r="C122" s="11" t="s">
        <v>63</v>
      </c>
      <c r="D122" s="11" t="s">
        <v>64</v>
      </c>
      <c r="E122" s="11" t="s">
        <v>162</v>
      </c>
      <c r="F122" s="11" t="s">
        <v>163</v>
      </c>
      <c r="G122" s="11" t="s">
        <v>164</v>
      </c>
      <c r="H122" s="11" t="s">
        <v>137</v>
      </c>
      <c r="I122" s="11"/>
      <c r="J122" s="11"/>
      <c r="K122" s="12" t="s">
        <v>120</v>
      </c>
      <c r="L122" s="12" t="s">
        <v>139</v>
      </c>
      <c r="M122" s="12" t="s">
        <v>140</v>
      </c>
      <c r="N122" s="13" t="s">
        <v>141</v>
      </c>
      <c r="O122" s="13"/>
      <c r="P122" s="13"/>
      <c r="S122" s="74" t="s">
        <v>472</v>
      </c>
      <c r="W122" s="74" t="str">
        <f t="shared" si="9"/>
        <v>BOSD</v>
      </c>
      <c r="X122" t="str">
        <f t="shared" si="10"/>
        <v>江西联通</v>
      </c>
      <c r="AE122" s="48" t="s">
        <v>217</v>
      </c>
      <c r="AF122" s="48" t="s">
        <v>5</v>
      </c>
      <c r="AG122" s="13">
        <f t="shared" si="11"/>
        <v>0</v>
      </c>
      <c r="AH122" s="13">
        <f t="shared" si="12"/>
        <v>0</v>
      </c>
      <c r="AI122" s="13">
        <f t="shared" si="13"/>
        <v>0</v>
      </c>
      <c r="AJ122" s="13">
        <v>1</v>
      </c>
      <c r="AK122" s="13">
        <v>1</v>
      </c>
      <c r="AL122" s="38">
        <f t="shared" si="14"/>
        <v>0</v>
      </c>
    </row>
    <row r="123" spans="1:38">
      <c r="A123" s="11" t="s">
        <v>101</v>
      </c>
      <c r="B123" s="11" t="s">
        <v>102</v>
      </c>
      <c r="C123" s="11" t="s">
        <v>63</v>
      </c>
      <c r="D123" s="11" t="s">
        <v>64</v>
      </c>
      <c r="E123" s="11" t="s">
        <v>149</v>
      </c>
      <c r="F123" s="11" t="s">
        <v>150</v>
      </c>
      <c r="G123" s="11" t="s">
        <v>11</v>
      </c>
      <c r="H123" s="11" t="s">
        <v>151</v>
      </c>
      <c r="I123" s="11"/>
      <c r="J123" s="11"/>
      <c r="K123" s="12" t="s">
        <v>120</v>
      </c>
      <c r="L123" s="12" t="s">
        <v>139</v>
      </c>
      <c r="M123" s="12" t="s">
        <v>140</v>
      </c>
      <c r="N123" s="13" t="s">
        <v>141</v>
      </c>
      <c r="O123" s="13"/>
      <c r="P123" s="13"/>
      <c r="S123" s="74" t="s">
        <v>472</v>
      </c>
      <c r="W123" s="74" t="str">
        <f t="shared" si="9"/>
        <v>BOSD</v>
      </c>
      <c r="X123" t="str">
        <f t="shared" si="10"/>
        <v>联通总部</v>
      </c>
      <c r="AE123" s="48" t="s">
        <v>217</v>
      </c>
      <c r="AF123" s="48" t="s">
        <v>494</v>
      </c>
      <c r="AG123" s="13">
        <f t="shared" si="11"/>
        <v>0</v>
      </c>
      <c r="AH123" s="13">
        <f t="shared" si="12"/>
        <v>0</v>
      </c>
      <c r="AI123" s="13">
        <f t="shared" si="13"/>
        <v>0</v>
      </c>
      <c r="AJ123" s="13">
        <v>5</v>
      </c>
      <c r="AK123" s="13">
        <v>4</v>
      </c>
      <c r="AL123" s="38">
        <f t="shared" si="14"/>
        <v>0</v>
      </c>
    </row>
    <row r="124" spans="1:38">
      <c r="A124" s="11" t="s">
        <v>228</v>
      </c>
      <c r="B124" s="11" t="s">
        <v>229</v>
      </c>
      <c r="C124" s="11" t="s">
        <v>195</v>
      </c>
      <c r="D124" s="11" t="s">
        <v>196</v>
      </c>
      <c r="E124" s="11" t="s">
        <v>170</v>
      </c>
      <c r="F124" s="11" t="s">
        <v>171</v>
      </c>
      <c r="G124" s="11" t="s">
        <v>15</v>
      </c>
      <c r="H124" s="11" t="s">
        <v>137</v>
      </c>
      <c r="K124" s="12" t="s">
        <v>120</v>
      </c>
      <c r="L124" s="12" t="s">
        <v>139</v>
      </c>
      <c r="M124" s="12" t="s">
        <v>140</v>
      </c>
      <c r="N124" s="13" t="s">
        <v>141</v>
      </c>
      <c r="S124" s="74" t="s">
        <v>472</v>
      </c>
      <c r="W124" s="74" t="str">
        <f t="shared" si="9"/>
        <v>BOSD</v>
      </c>
      <c r="X124" t="str">
        <f t="shared" si="10"/>
        <v>内蒙古电信</v>
      </c>
      <c r="AE124" s="48" t="s">
        <v>217</v>
      </c>
      <c r="AF124" s="48" t="s">
        <v>495</v>
      </c>
      <c r="AG124" s="13">
        <f t="shared" si="11"/>
        <v>0</v>
      </c>
      <c r="AH124" s="13">
        <f t="shared" si="12"/>
        <v>0</v>
      </c>
      <c r="AI124" s="13">
        <f t="shared" si="13"/>
        <v>0</v>
      </c>
      <c r="AJ124" s="13">
        <v>25</v>
      </c>
      <c r="AK124" s="13">
        <v>6</v>
      </c>
      <c r="AL124" s="38">
        <f t="shared" si="14"/>
        <v>0</v>
      </c>
    </row>
    <row r="125" spans="1:38">
      <c r="A125" s="11" t="s">
        <v>228</v>
      </c>
      <c r="B125" s="11" t="s">
        <v>229</v>
      </c>
      <c r="C125" s="11" t="s">
        <v>195</v>
      </c>
      <c r="D125" s="11" t="s">
        <v>196</v>
      </c>
      <c r="E125" s="11" t="s">
        <v>146</v>
      </c>
      <c r="F125" s="11" t="s">
        <v>147</v>
      </c>
      <c r="G125" s="11" t="s">
        <v>15</v>
      </c>
      <c r="H125" s="11" t="s">
        <v>148</v>
      </c>
      <c r="K125" s="12" t="s">
        <v>120</v>
      </c>
      <c r="L125" s="12" t="s">
        <v>139</v>
      </c>
      <c r="M125" s="12" t="s">
        <v>140</v>
      </c>
      <c r="N125" s="13" t="s">
        <v>141</v>
      </c>
      <c r="S125" s="74" t="s">
        <v>472</v>
      </c>
      <c r="W125" s="74" t="str">
        <f t="shared" si="9"/>
        <v>BOSD</v>
      </c>
      <c r="X125" t="str">
        <f t="shared" si="10"/>
        <v>内蒙古电信</v>
      </c>
      <c r="AE125" s="48" t="s">
        <v>217</v>
      </c>
      <c r="AF125" s="48" t="s">
        <v>3</v>
      </c>
      <c r="AG125" s="13">
        <f t="shared" si="11"/>
        <v>0</v>
      </c>
      <c r="AH125" s="13">
        <f t="shared" si="12"/>
        <v>0</v>
      </c>
      <c r="AI125" s="13">
        <f t="shared" si="13"/>
        <v>0</v>
      </c>
      <c r="AJ125" s="13">
        <v>0</v>
      </c>
      <c r="AK125" s="13">
        <v>0</v>
      </c>
      <c r="AL125" s="38" t="str">
        <f t="shared" si="14"/>
        <v>-</v>
      </c>
    </row>
    <row r="126" spans="1:38">
      <c r="A126" s="11" t="s">
        <v>228</v>
      </c>
      <c r="B126" s="11" t="s">
        <v>229</v>
      </c>
      <c r="C126" s="11" t="s">
        <v>195</v>
      </c>
      <c r="D126" s="11" t="s">
        <v>196</v>
      </c>
      <c r="E126" s="11" t="s">
        <v>184</v>
      </c>
      <c r="F126" s="11" t="s">
        <v>185</v>
      </c>
      <c r="G126" s="11" t="s">
        <v>15</v>
      </c>
      <c r="H126" s="11" t="s">
        <v>137</v>
      </c>
      <c r="K126" s="12" t="s">
        <v>120</v>
      </c>
      <c r="L126" s="12" t="s">
        <v>139</v>
      </c>
      <c r="M126" s="12" t="s">
        <v>140</v>
      </c>
      <c r="N126" s="13" t="s">
        <v>141</v>
      </c>
      <c r="S126" s="74" t="s">
        <v>472</v>
      </c>
      <c r="W126" s="74" t="str">
        <f t="shared" si="9"/>
        <v>BOSD</v>
      </c>
      <c r="X126" t="str">
        <f t="shared" si="10"/>
        <v>内蒙古电信</v>
      </c>
      <c r="AE126" s="48" t="s">
        <v>217</v>
      </c>
      <c r="AF126" s="48" t="s">
        <v>4</v>
      </c>
      <c r="AG126" s="13">
        <f t="shared" si="11"/>
        <v>0</v>
      </c>
      <c r="AH126" s="13">
        <f t="shared" si="12"/>
        <v>0</v>
      </c>
      <c r="AI126" s="13">
        <f t="shared" si="13"/>
        <v>0</v>
      </c>
      <c r="AJ126" s="13">
        <v>0</v>
      </c>
      <c r="AK126" s="13">
        <v>0</v>
      </c>
      <c r="AL126" s="38" t="str">
        <f t="shared" si="14"/>
        <v>-</v>
      </c>
    </row>
    <row r="127" spans="1:38">
      <c r="A127" s="11" t="s">
        <v>228</v>
      </c>
      <c r="B127" s="11" t="s">
        <v>229</v>
      </c>
      <c r="C127" s="11" t="s">
        <v>188</v>
      </c>
      <c r="D127" s="11" t="s">
        <v>16</v>
      </c>
      <c r="E127" s="11" t="s">
        <v>135</v>
      </c>
      <c r="F127" s="11" t="s">
        <v>136</v>
      </c>
      <c r="G127" s="11" t="s">
        <v>10</v>
      </c>
      <c r="H127" s="11" t="s">
        <v>137</v>
      </c>
      <c r="K127" s="12" t="s">
        <v>120</v>
      </c>
      <c r="L127" s="12" t="s">
        <v>139</v>
      </c>
      <c r="M127" s="12" t="s">
        <v>140</v>
      </c>
      <c r="N127" s="13" t="s">
        <v>141</v>
      </c>
      <c r="S127" s="74" t="s">
        <v>472</v>
      </c>
      <c r="W127" s="74" t="str">
        <f t="shared" si="9"/>
        <v>BOSD</v>
      </c>
      <c r="X127" t="str">
        <f t="shared" si="10"/>
        <v>内蒙古电信</v>
      </c>
      <c r="AE127" s="48" t="s">
        <v>217</v>
      </c>
      <c r="AF127" s="48" t="s">
        <v>449</v>
      </c>
      <c r="AG127" s="13">
        <f t="shared" si="11"/>
        <v>0</v>
      </c>
      <c r="AH127" s="13">
        <f t="shared" si="12"/>
        <v>0</v>
      </c>
      <c r="AI127" s="13">
        <f t="shared" si="13"/>
        <v>0</v>
      </c>
      <c r="AJ127" s="13">
        <v>0</v>
      </c>
      <c r="AK127" s="13">
        <v>0</v>
      </c>
      <c r="AL127" s="38" t="str">
        <f t="shared" si="14"/>
        <v>-</v>
      </c>
    </row>
    <row r="128" spans="1:38">
      <c r="A128" s="11" t="s">
        <v>230</v>
      </c>
      <c r="B128" s="11" t="s">
        <v>231</v>
      </c>
      <c r="C128" s="11" t="s">
        <v>188</v>
      </c>
      <c r="D128" s="11" t="s">
        <v>16</v>
      </c>
      <c r="E128" s="11" t="s">
        <v>135</v>
      </c>
      <c r="F128" s="11" t="s">
        <v>136</v>
      </c>
      <c r="G128" s="11" t="s">
        <v>10</v>
      </c>
      <c r="H128" s="11" t="s">
        <v>137</v>
      </c>
      <c r="K128" s="12" t="s">
        <v>120</v>
      </c>
      <c r="L128" s="12" t="s">
        <v>139</v>
      </c>
      <c r="M128" s="12" t="s">
        <v>140</v>
      </c>
      <c r="N128" s="13" t="s">
        <v>141</v>
      </c>
      <c r="S128" s="74" t="s">
        <v>472</v>
      </c>
      <c r="W128" s="74" t="str">
        <f t="shared" si="9"/>
        <v>BOSD</v>
      </c>
      <c r="X128" t="str">
        <f t="shared" si="10"/>
        <v>青海电信</v>
      </c>
      <c r="AE128" s="48" t="s">
        <v>217</v>
      </c>
      <c r="AF128" s="48" t="s">
        <v>496</v>
      </c>
      <c r="AG128" s="13">
        <f t="shared" si="11"/>
        <v>0</v>
      </c>
      <c r="AH128" s="13">
        <f t="shared" si="12"/>
        <v>0</v>
      </c>
      <c r="AI128" s="13">
        <f t="shared" si="13"/>
        <v>0</v>
      </c>
      <c r="AJ128" s="13">
        <v>0</v>
      </c>
      <c r="AK128" s="13">
        <v>0</v>
      </c>
      <c r="AL128" s="38" t="str">
        <f t="shared" si="14"/>
        <v>-</v>
      </c>
    </row>
    <row r="129" spans="1:38">
      <c r="A129" s="11" t="s">
        <v>232</v>
      </c>
      <c r="B129" s="11" t="s">
        <v>231</v>
      </c>
      <c r="C129" s="11" t="s">
        <v>112</v>
      </c>
      <c r="D129" s="11" t="s">
        <v>113</v>
      </c>
      <c r="E129" s="11" t="s">
        <v>179</v>
      </c>
      <c r="F129" s="11" t="s">
        <v>153</v>
      </c>
      <c r="G129" s="11" t="s">
        <v>154</v>
      </c>
      <c r="H129" s="11" t="s">
        <v>173</v>
      </c>
      <c r="K129" s="12" t="s">
        <v>120</v>
      </c>
      <c r="L129" s="12" t="s">
        <v>139</v>
      </c>
      <c r="M129" s="12" t="s">
        <v>140</v>
      </c>
      <c r="N129" s="13" t="s">
        <v>141</v>
      </c>
      <c r="S129" s="74" t="s">
        <v>472</v>
      </c>
      <c r="W129" s="74" t="str">
        <f t="shared" si="9"/>
        <v>BOSD</v>
      </c>
      <c r="X129" t="str">
        <f t="shared" si="10"/>
        <v>青海联通</v>
      </c>
      <c r="AE129" s="48" t="s">
        <v>217</v>
      </c>
      <c r="AF129" s="48" t="s">
        <v>0</v>
      </c>
      <c r="AG129" s="13">
        <f t="shared" si="11"/>
        <v>0</v>
      </c>
      <c r="AH129" s="13">
        <f t="shared" si="12"/>
        <v>0</v>
      </c>
      <c r="AI129" s="13">
        <f t="shared" si="13"/>
        <v>0</v>
      </c>
      <c r="AJ129" s="13">
        <v>0</v>
      </c>
      <c r="AK129" s="13">
        <v>0</v>
      </c>
      <c r="AL129" s="38" t="str">
        <f t="shared" si="14"/>
        <v>-</v>
      </c>
    </row>
    <row r="130" spans="1:38">
      <c r="A130" s="11" t="s">
        <v>233</v>
      </c>
      <c r="B130" s="11" t="s">
        <v>115</v>
      </c>
      <c r="C130" s="11" t="s">
        <v>188</v>
      </c>
      <c r="D130" s="11" t="s">
        <v>16</v>
      </c>
      <c r="E130" s="11" t="s">
        <v>135</v>
      </c>
      <c r="F130" s="11" t="s">
        <v>136</v>
      </c>
      <c r="G130" s="11" t="s">
        <v>10</v>
      </c>
      <c r="H130" s="11" t="s">
        <v>137</v>
      </c>
      <c r="K130" s="12" t="s">
        <v>120</v>
      </c>
      <c r="L130" s="12" t="s">
        <v>139</v>
      </c>
      <c r="M130" s="12" t="s">
        <v>140</v>
      </c>
      <c r="N130" s="13" t="s">
        <v>141</v>
      </c>
      <c r="S130" s="74" t="s">
        <v>472</v>
      </c>
      <c r="W130" s="74" t="str">
        <f t="shared" si="9"/>
        <v>BOSD</v>
      </c>
      <c r="X130" t="str">
        <f t="shared" si="10"/>
        <v>山东电信</v>
      </c>
      <c r="AE130" s="48" t="s">
        <v>217</v>
      </c>
      <c r="AF130" s="48" t="s">
        <v>1</v>
      </c>
      <c r="AG130" s="13">
        <f t="shared" si="11"/>
        <v>0</v>
      </c>
      <c r="AH130" s="13">
        <f t="shared" si="12"/>
        <v>0</v>
      </c>
      <c r="AI130" s="13">
        <f t="shared" si="13"/>
        <v>0</v>
      </c>
      <c r="AJ130" s="13">
        <v>4</v>
      </c>
      <c r="AK130" s="13">
        <v>3</v>
      </c>
      <c r="AL130" s="38">
        <f t="shared" si="14"/>
        <v>0</v>
      </c>
    </row>
    <row r="131" spans="1:38">
      <c r="A131" s="11" t="s">
        <v>114</v>
      </c>
      <c r="B131" s="11" t="s">
        <v>115</v>
      </c>
      <c r="C131" s="11" t="s">
        <v>176</v>
      </c>
      <c r="D131" s="11" t="s">
        <v>177</v>
      </c>
      <c r="E131" s="11" t="s">
        <v>178</v>
      </c>
      <c r="F131" s="11" t="s">
        <v>177</v>
      </c>
      <c r="G131" s="11" t="s">
        <v>10</v>
      </c>
      <c r="H131" s="11" t="s">
        <v>41</v>
      </c>
      <c r="K131" s="12" t="s">
        <v>120</v>
      </c>
      <c r="L131" s="12" t="s">
        <v>139</v>
      </c>
      <c r="M131" s="12" t="s">
        <v>140</v>
      </c>
      <c r="N131" s="13" t="s">
        <v>141</v>
      </c>
      <c r="S131" s="74" t="s">
        <v>472</v>
      </c>
      <c r="W131" s="74" t="str">
        <f t="shared" ref="W131:W194" si="22">IFERROR(IF(G131="CRM_CUI",G131,(IF(G131="CRM_CMI",G131,MID(G131,1,FIND("_",G131)-1)))),G131)</f>
        <v>BOSD</v>
      </c>
      <c r="X131" t="str">
        <f t="shared" ref="X131:X194" si="23">MID(A131,5,LEN(A131)-4)</f>
        <v>山东联通</v>
      </c>
      <c r="AE131" s="48" t="s">
        <v>221</v>
      </c>
      <c r="AF131" s="48" t="s">
        <v>4</v>
      </c>
      <c r="AG131" s="13">
        <f t="shared" si="11"/>
        <v>0</v>
      </c>
      <c r="AH131" s="13">
        <f t="shared" si="12"/>
        <v>0</v>
      </c>
      <c r="AI131" s="13">
        <f t="shared" si="13"/>
        <v>0</v>
      </c>
      <c r="AJ131" s="13">
        <v>0</v>
      </c>
      <c r="AK131" s="13">
        <v>0</v>
      </c>
      <c r="AL131" s="38" t="str">
        <f t="shared" si="14"/>
        <v>-</v>
      </c>
    </row>
    <row r="132" spans="1:38">
      <c r="A132" s="11" t="s">
        <v>114</v>
      </c>
      <c r="B132" s="11" t="s">
        <v>115</v>
      </c>
      <c r="C132" s="11" t="s">
        <v>112</v>
      </c>
      <c r="D132" s="11" t="s">
        <v>113</v>
      </c>
      <c r="E132" s="11" t="s">
        <v>179</v>
      </c>
      <c r="F132" s="11" t="s">
        <v>153</v>
      </c>
      <c r="G132" s="11" t="s">
        <v>154</v>
      </c>
      <c r="H132" s="11" t="s">
        <v>173</v>
      </c>
      <c r="K132" s="12" t="s">
        <v>120</v>
      </c>
      <c r="L132" s="12" t="s">
        <v>139</v>
      </c>
      <c r="M132" s="12" t="s">
        <v>140</v>
      </c>
      <c r="N132" s="13" t="s">
        <v>141</v>
      </c>
      <c r="S132" s="74" t="s">
        <v>472</v>
      </c>
      <c r="W132" s="74" t="str">
        <f t="shared" si="22"/>
        <v>BOSD</v>
      </c>
      <c r="X132" t="str">
        <f t="shared" si="23"/>
        <v>山东联通</v>
      </c>
      <c r="AE132" s="48" t="s">
        <v>221</v>
      </c>
      <c r="AF132" s="48" t="s">
        <v>449</v>
      </c>
      <c r="AG132" s="13">
        <f t="shared" ref="AG132:AG195" si="24">SUMIFS(T:T,X:X,AE132&amp;"*",W:W,AF132)</f>
        <v>0</v>
      </c>
      <c r="AH132" s="13">
        <f t="shared" ref="AH132:AH195" si="25">SUMIFS(U:U,X:X,AE132&amp;"*",W:W,AF132)</f>
        <v>0</v>
      </c>
      <c r="AI132" s="13">
        <f t="shared" ref="AI132:AI195" si="26">SUMIFS(V:V,X:X,AE132&amp;"*",W:W,AF132)</f>
        <v>0</v>
      </c>
      <c r="AJ132" s="13">
        <v>0</v>
      </c>
      <c r="AK132" s="13">
        <v>0</v>
      </c>
      <c r="AL132" s="38" t="str">
        <f t="shared" si="14"/>
        <v>-</v>
      </c>
    </row>
    <row r="133" spans="1:38">
      <c r="A133" s="11" t="s">
        <v>234</v>
      </c>
      <c r="B133" s="11" t="s">
        <v>235</v>
      </c>
      <c r="C133" s="11" t="s">
        <v>195</v>
      </c>
      <c r="D133" s="11" t="s">
        <v>196</v>
      </c>
      <c r="E133" s="11" t="s">
        <v>146</v>
      </c>
      <c r="F133" s="11" t="s">
        <v>147</v>
      </c>
      <c r="G133" s="11" t="s">
        <v>15</v>
      </c>
      <c r="H133" s="11" t="s">
        <v>148</v>
      </c>
      <c r="K133" s="12" t="s">
        <v>120</v>
      </c>
      <c r="L133" s="12" t="s">
        <v>139</v>
      </c>
      <c r="M133" s="12" t="s">
        <v>140</v>
      </c>
      <c r="N133" s="13" t="s">
        <v>141</v>
      </c>
      <c r="S133" s="74" t="s">
        <v>472</v>
      </c>
      <c r="W133" s="74" t="str">
        <f t="shared" si="22"/>
        <v>BOSD</v>
      </c>
      <c r="X133" t="str">
        <f t="shared" si="23"/>
        <v>山西电信</v>
      </c>
      <c r="AE133" s="48" t="s">
        <v>221</v>
      </c>
      <c r="AF133" s="48" t="s">
        <v>0</v>
      </c>
      <c r="AG133" s="13">
        <f t="shared" si="24"/>
        <v>0</v>
      </c>
      <c r="AH133" s="13">
        <f t="shared" si="25"/>
        <v>0</v>
      </c>
      <c r="AI133" s="13">
        <f t="shared" si="26"/>
        <v>0</v>
      </c>
      <c r="AJ133" s="13">
        <v>0</v>
      </c>
      <c r="AK133" s="13">
        <v>0</v>
      </c>
      <c r="AL133" s="38" t="str">
        <f t="shared" ref="AL133:AL196" si="27">IF(AJ133=0,"-",IF(AI133=0,0,IF(AI133&lt;AK133,0,IF(AH133/AJ133&lt;0.5,0,IF(AG133/AJ133&lt;0.5,0,5)))))</f>
        <v>-</v>
      </c>
    </row>
    <row r="134" spans="1:38">
      <c r="A134" s="11" t="s">
        <v>234</v>
      </c>
      <c r="B134" s="11" t="s">
        <v>235</v>
      </c>
      <c r="C134" s="11" t="s">
        <v>195</v>
      </c>
      <c r="D134" s="11" t="s">
        <v>196</v>
      </c>
      <c r="E134" s="11" t="s">
        <v>170</v>
      </c>
      <c r="F134" s="11" t="s">
        <v>171</v>
      </c>
      <c r="G134" s="11" t="s">
        <v>15</v>
      </c>
      <c r="H134" s="11" t="s">
        <v>137</v>
      </c>
      <c r="K134" s="12" t="s">
        <v>120</v>
      </c>
      <c r="L134" s="12" t="s">
        <v>139</v>
      </c>
      <c r="M134" s="12" t="s">
        <v>140</v>
      </c>
      <c r="N134" s="13" t="s">
        <v>141</v>
      </c>
      <c r="S134" s="74" t="s">
        <v>472</v>
      </c>
      <c r="W134" s="74" t="str">
        <f t="shared" si="22"/>
        <v>BOSD</v>
      </c>
      <c r="X134" t="str">
        <f t="shared" si="23"/>
        <v>山西电信</v>
      </c>
      <c r="AE134" s="48" t="s">
        <v>223</v>
      </c>
      <c r="AF134" s="48" t="s">
        <v>4</v>
      </c>
      <c r="AG134" s="13">
        <f t="shared" si="24"/>
        <v>0</v>
      </c>
      <c r="AH134" s="13">
        <f t="shared" si="25"/>
        <v>0</v>
      </c>
      <c r="AI134" s="13">
        <f t="shared" si="26"/>
        <v>0</v>
      </c>
      <c r="AJ134" s="13">
        <v>0</v>
      </c>
      <c r="AK134" s="13">
        <v>0</v>
      </c>
      <c r="AL134" s="38" t="str">
        <f t="shared" si="27"/>
        <v>-</v>
      </c>
    </row>
    <row r="135" spans="1:38">
      <c r="A135" s="11" t="s">
        <v>234</v>
      </c>
      <c r="B135" s="11" t="s">
        <v>235</v>
      </c>
      <c r="C135" s="11" t="s">
        <v>63</v>
      </c>
      <c r="D135" s="11" t="s">
        <v>64</v>
      </c>
      <c r="E135" s="11" t="s">
        <v>160</v>
      </c>
      <c r="F135" s="11" t="s">
        <v>161</v>
      </c>
      <c r="G135" s="11" t="s">
        <v>11</v>
      </c>
      <c r="H135" s="11" t="s">
        <v>98</v>
      </c>
      <c r="K135" s="12" t="s">
        <v>120</v>
      </c>
      <c r="L135" s="12" t="s">
        <v>139</v>
      </c>
      <c r="M135" s="12" t="s">
        <v>140</v>
      </c>
      <c r="N135" s="13" t="s">
        <v>141</v>
      </c>
      <c r="S135" s="74" t="s">
        <v>472</v>
      </c>
      <c r="W135" s="74" t="str">
        <f t="shared" si="22"/>
        <v>BOSD</v>
      </c>
      <c r="X135" t="str">
        <f t="shared" si="23"/>
        <v>山西电信</v>
      </c>
      <c r="AE135" s="48" t="s">
        <v>223</v>
      </c>
      <c r="AF135" s="48" t="s">
        <v>265</v>
      </c>
      <c r="AG135" s="13">
        <f t="shared" si="24"/>
        <v>0</v>
      </c>
      <c r="AH135" s="13">
        <f t="shared" si="25"/>
        <v>0</v>
      </c>
      <c r="AI135" s="13">
        <f t="shared" si="26"/>
        <v>0</v>
      </c>
      <c r="AJ135" s="13">
        <v>0</v>
      </c>
      <c r="AK135" s="13">
        <v>0</v>
      </c>
      <c r="AL135" s="38" t="str">
        <f t="shared" si="27"/>
        <v>-</v>
      </c>
    </row>
    <row r="136" spans="1:38">
      <c r="A136" s="11" t="s">
        <v>234</v>
      </c>
      <c r="B136" s="11" t="s">
        <v>235</v>
      </c>
      <c r="C136" s="11" t="s">
        <v>63</v>
      </c>
      <c r="D136" s="11" t="s">
        <v>64</v>
      </c>
      <c r="E136" s="11" t="s">
        <v>135</v>
      </c>
      <c r="F136" s="11" t="s">
        <v>136</v>
      </c>
      <c r="G136" s="11" t="s">
        <v>10</v>
      </c>
      <c r="H136" s="11" t="s">
        <v>137</v>
      </c>
      <c r="K136" s="12" t="s">
        <v>120</v>
      </c>
      <c r="L136" s="12" t="s">
        <v>139</v>
      </c>
      <c r="M136" s="12" t="s">
        <v>140</v>
      </c>
      <c r="N136" s="13" t="s">
        <v>141</v>
      </c>
      <c r="S136" s="74" t="s">
        <v>472</v>
      </c>
      <c r="W136" s="74" t="str">
        <f t="shared" si="22"/>
        <v>BOSD</v>
      </c>
      <c r="X136" t="str">
        <f t="shared" si="23"/>
        <v>山西电信</v>
      </c>
      <c r="AE136" s="48" t="s">
        <v>444</v>
      </c>
      <c r="AF136" s="48" t="s">
        <v>0</v>
      </c>
      <c r="AG136" s="13">
        <f t="shared" si="24"/>
        <v>0</v>
      </c>
      <c r="AH136" s="13">
        <f t="shared" si="25"/>
        <v>0</v>
      </c>
      <c r="AI136" s="13">
        <f t="shared" si="26"/>
        <v>0</v>
      </c>
      <c r="AJ136" s="13">
        <v>0</v>
      </c>
      <c r="AK136" s="13">
        <v>0</v>
      </c>
      <c r="AL136" s="38" t="str">
        <f t="shared" si="27"/>
        <v>-</v>
      </c>
    </row>
    <row r="137" spans="1:38">
      <c r="A137" s="11" t="s">
        <v>234</v>
      </c>
      <c r="B137" s="11" t="s">
        <v>235</v>
      </c>
      <c r="C137" s="11" t="s">
        <v>63</v>
      </c>
      <c r="D137" s="11" t="s">
        <v>64</v>
      </c>
      <c r="E137" s="11" t="s">
        <v>158</v>
      </c>
      <c r="F137" s="11" t="s">
        <v>150</v>
      </c>
      <c r="G137" s="11" t="s">
        <v>11</v>
      </c>
      <c r="H137" s="11" t="s">
        <v>159</v>
      </c>
      <c r="K137" s="12" t="s">
        <v>120</v>
      </c>
      <c r="L137" s="12" t="s">
        <v>139</v>
      </c>
      <c r="M137" s="12" t="s">
        <v>140</v>
      </c>
      <c r="N137" s="13" t="s">
        <v>141</v>
      </c>
      <c r="S137" s="74" t="s">
        <v>472</v>
      </c>
      <c r="W137" s="74" t="str">
        <f t="shared" si="22"/>
        <v>BOSD</v>
      </c>
      <c r="X137" t="str">
        <f t="shared" si="23"/>
        <v>山西电信</v>
      </c>
      <c r="AE137" s="48" t="s">
        <v>444</v>
      </c>
      <c r="AF137" s="48" t="s">
        <v>449</v>
      </c>
      <c r="AG137" s="13">
        <f t="shared" si="24"/>
        <v>0</v>
      </c>
      <c r="AH137" s="13">
        <f t="shared" si="25"/>
        <v>0</v>
      </c>
      <c r="AI137" s="13">
        <f t="shared" si="26"/>
        <v>0</v>
      </c>
      <c r="AJ137" s="13">
        <v>0</v>
      </c>
      <c r="AK137" s="13">
        <v>0</v>
      </c>
      <c r="AL137" s="38" t="str">
        <f t="shared" si="27"/>
        <v>-</v>
      </c>
    </row>
    <row r="138" spans="1:38">
      <c r="A138" s="11" t="s">
        <v>234</v>
      </c>
      <c r="B138" s="11" t="s">
        <v>235</v>
      </c>
      <c r="C138" s="11" t="s">
        <v>63</v>
      </c>
      <c r="D138" s="11" t="s">
        <v>64</v>
      </c>
      <c r="E138" s="11" t="s">
        <v>167</v>
      </c>
      <c r="F138" s="11" t="s">
        <v>168</v>
      </c>
      <c r="G138" s="11" t="s">
        <v>164</v>
      </c>
      <c r="H138" s="11" t="s">
        <v>41</v>
      </c>
      <c r="K138" s="12" t="s">
        <v>120</v>
      </c>
      <c r="L138" s="12" t="s">
        <v>139</v>
      </c>
      <c r="M138" s="12" t="s">
        <v>140</v>
      </c>
      <c r="N138" s="13" t="s">
        <v>141</v>
      </c>
      <c r="S138" s="74" t="s">
        <v>472</v>
      </c>
      <c r="W138" s="74" t="str">
        <f t="shared" si="22"/>
        <v>BOSD</v>
      </c>
      <c r="X138" t="str">
        <f t="shared" si="23"/>
        <v>山西电信</v>
      </c>
      <c r="AE138" s="48" t="s">
        <v>225</v>
      </c>
      <c r="AF138" s="48" t="s">
        <v>4</v>
      </c>
      <c r="AG138" s="13">
        <f t="shared" si="24"/>
        <v>0</v>
      </c>
      <c r="AH138" s="13">
        <f t="shared" si="25"/>
        <v>0</v>
      </c>
      <c r="AI138" s="13">
        <f t="shared" si="26"/>
        <v>0</v>
      </c>
      <c r="AJ138" s="13">
        <v>1</v>
      </c>
      <c r="AK138" s="13">
        <v>1</v>
      </c>
      <c r="AL138" s="38">
        <f t="shared" si="27"/>
        <v>0</v>
      </c>
    </row>
    <row r="139" spans="1:38">
      <c r="A139" s="11" t="s">
        <v>236</v>
      </c>
      <c r="B139" s="11" t="s">
        <v>14</v>
      </c>
      <c r="C139" s="11" t="s">
        <v>63</v>
      </c>
      <c r="D139" s="11" t="s">
        <v>157</v>
      </c>
      <c r="E139" s="11" t="s">
        <v>158</v>
      </c>
      <c r="F139" s="11" t="s">
        <v>150</v>
      </c>
      <c r="G139" s="11" t="s">
        <v>11</v>
      </c>
      <c r="H139" s="11" t="s">
        <v>159</v>
      </c>
      <c r="K139" s="12" t="s">
        <v>120</v>
      </c>
      <c r="L139" s="12" t="s">
        <v>139</v>
      </c>
      <c r="M139" s="12" t="s">
        <v>140</v>
      </c>
      <c r="N139" s="13" t="s">
        <v>141</v>
      </c>
      <c r="S139" s="74" t="s">
        <v>472</v>
      </c>
      <c r="W139" s="74" t="str">
        <f t="shared" si="22"/>
        <v>BOSD</v>
      </c>
      <c r="X139" t="str">
        <f t="shared" si="23"/>
        <v>山西移动</v>
      </c>
      <c r="AE139" s="48" t="s">
        <v>225</v>
      </c>
      <c r="AF139" s="48" t="s">
        <v>5</v>
      </c>
      <c r="AG139" s="13">
        <f t="shared" si="24"/>
        <v>0</v>
      </c>
      <c r="AH139" s="13">
        <f t="shared" si="25"/>
        <v>0</v>
      </c>
      <c r="AI139" s="13">
        <f t="shared" si="26"/>
        <v>0</v>
      </c>
      <c r="AJ139" s="13">
        <v>0</v>
      </c>
      <c r="AK139" s="13">
        <v>0</v>
      </c>
      <c r="AL139" s="38" t="str">
        <f t="shared" si="27"/>
        <v>-</v>
      </c>
    </row>
    <row r="140" spans="1:38">
      <c r="A140" s="11" t="s">
        <v>236</v>
      </c>
      <c r="B140" s="11" t="s">
        <v>14</v>
      </c>
      <c r="C140" s="11" t="s">
        <v>63</v>
      </c>
      <c r="D140" s="11" t="s">
        <v>157</v>
      </c>
      <c r="E140" s="11" t="s">
        <v>218</v>
      </c>
      <c r="F140" s="11" t="s">
        <v>163</v>
      </c>
      <c r="G140" s="11" t="s">
        <v>164</v>
      </c>
      <c r="H140" s="11" t="s">
        <v>219</v>
      </c>
      <c r="K140" s="12" t="s">
        <v>120</v>
      </c>
      <c r="L140" s="12" t="s">
        <v>139</v>
      </c>
      <c r="M140" s="12" t="s">
        <v>140</v>
      </c>
      <c r="N140" s="13" t="s">
        <v>141</v>
      </c>
      <c r="S140" s="74" t="s">
        <v>472</v>
      </c>
      <c r="W140" s="74" t="str">
        <f t="shared" si="22"/>
        <v>BOSD</v>
      </c>
      <c r="X140" t="str">
        <f t="shared" si="23"/>
        <v>山西移动</v>
      </c>
      <c r="AE140" s="48" t="s">
        <v>225</v>
      </c>
      <c r="AF140" s="48" t="s">
        <v>449</v>
      </c>
      <c r="AG140" s="13">
        <f t="shared" si="24"/>
        <v>0</v>
      </c>
      <c r="AH140" s="13">
        <f t="shared" si="25"/>
        <v>0</v>
      </c>
      <c r="AI140" s="13">
        <f t="shared" si="26"/>
        <v>0</v>
      </c>
      <c r="AJ140" s="13">
        <v>0</v>
      </c>
      <c r="AK140" s="13">
        <v>0</v>
      </c>
      <c r="AL140" s="38" t="str">
        <f t="shared" si="27"/>
        <v>-</v>
      </c>
    </row>
    <row r="141" spans="1:38">
      <c r="A141" s="11" t="s">
        <v>236</v>
      </c>
      <c r="B141" s="11" t="s">
        <v>14</v>
      </c>
      <c r="C141" s="11" t="s">
        <v>63</v>
      </c>
      <c r="D141" s="11" t="s">
        <v>157</v>
      </c>
      <c r="E141" s="11" t="s">
        <v>160</v>
      </c>
      <c r="F141" s="11" t="s">
        <v>161</v>
      </c>
      <c r="G141" s="11" t="s">
        <v>11</v>
      </c>
      <c r="H141" s="11" t="s">
        <v>98</v>
      </c>
      <c r="K141" s="12" t="s">
        <v>120</v>
      </c>
      <c r="L141" s="12" t="s">
        <v>139</v>
      </c>
      <c r="M141" s="12" t="s">
        <v>140</v>
      </c>
      <c r="N141" s="13" t="s">
        <v>141</v>
      </c>
      <c r="S141" s="74" t="s">
        <v>472</v>
      </c>
      <c r="W141" s="74" t="str">
        <f t="shared" si="22"/>
        <v>BOSD</v>
      </c>
      <c r="X141" t="str">
        <f t="shared" si="23"/>
        <v>山西移动</v>
      </c>
      <c r="AE141" s="48" t="s">
        <v>225</v>
      </c>
      <c r="AF141" s="48" t="s">
        <v>0</v>
      </c>
      <c r="AG141" s="13">
        <f t="shared" si="24"/>
        <v>0</v>
      </c>
      <c r="AH141" s="13">
        <f t="shared" si="25"/>
        <v>0</v>
      </c>
      <c r="AI141" s="13">
        <f t="shared" si="26"/>
        <v>0</v>
      </c>
      <c r="AJ141" s="13">
        <v>0</v>
      </c>
      <c r="AK141" s="13">
        <v>0</v>
      </c>
      <c r="AL141" s="38" t="str">
        <f t="shared" si="27"/>
        <v>-</v>
      </c>
    </row>
    <row r="142" spans="1:38">
      <c r="A142" s="11" t="s">
        <v>236</v>
      </c>
      <c r="B142" s="11" t="s">
        <v>14</v>
      </c>
      <c r="C142" s="11" t="s">
        <v>63</v>
      </c>
      <c r="D142" s="11" t="s">
        <v>157</v>
      </c>
      <c r="E142" s="11" t="s">
        <v>162</v>
      </c>
      <c r="F142" s="11" t="s">
        <v>163</v>
      </c>
      <c r="G142" s="11" t="s">
        <v>164</v>
      </c>
      <c r="H142" s="11" t="s">
        <v>137</v>
      </c>
      <c r="K142" s="12" t="s">
        <v>120</v>
      </c>
      <c r="L142" s="12" t="s">
        <v>139</v>
      </c>
      <c r="M142" s="12" t="s">
        <v>140</v>
      </c>
      <c r="N142" s="13" t="s">
        <v>141</v>
      </c>
      <c r="S142" s="74" t="s">
        <v>472</v>
      </c>
      <c r="W142" s="74" t="str">
        <f t="shared" si="22"/>
        <v>BOSD</v>
      </c>
      <c r="X142" t="str">
        <f t="shared" si="23"/>
        <v>山西移动</v>
      </c>
      <c r="AE142" s="48" t="s">
        <v>227</v>
      </c>
      <c r="AF142" s="48" t="s">
        <v>5</v>
      </c>
      <c r="AG142" s="13">
        <f t="shared" si="24"/>
        <v>0</v>
      </c>
      <c r="AH142" s="13">
        <f t="shared" si="25"/>
        <v>0</v>
      </c>
      <c r="AI142" s="13">
        <f t="shared" si="26"/>
        <v>0</v>
      </c>
      <c r="AJ142" s="13">
        <v>0</v>
      </c>
      <c r="AK142" s="13">
        <v>0</v>
      </c>
      <c r="AL142" s="38" t="str">
        <f t="shared" si="27"/>
        <v>-</v>
      </c>
    </row>
    <row r="143" spans="1:38">
      <c r="A143" s="11" t="s">
        <v>236</v>
      </c>
      <c r="B143" s="11" t="s">
        <v>14</v>
      </c>
      <c r="C143" s="11" t="s">
        <v>165</v>
      </c>
      <c r="D143" s="11" t="s">
        <v>166</v>
      </c>
      <c r="E143" s="11" t="s">
        <v>167</v>
      </c>
      <c r="F143" s="11" t="s">
        <v>168</v>
      </c>
      <c r="G143" s="11" t="s">
        <v>164</v>
      </c>
      <c r="H143" s="11" t="s">
        <v>41</v>
      </c>
      <c r="K143" s="12" t="s">
        <v>120</v>
      </c>
      <c r="L143" s="12" t="s">
        <v>139</v>
      </c>
      <c r="M143" s="12" t="s">
        <v>140</v>
      </c>
      <c r="N143" s="13" t="s">
        <v>141</v>
      </c>
      <c r="S143" s="74" t="s">
        <v>472</v>
      </c>
      <c r="W143" s="74" t="str">
        <f t="shared" si="22"/>
        <v>BOSD</v>
      </c>
      <c r="X143" t="str">
        <f t="shared" si="23"/>
        <v>山西移动</v>
      </c>
      <c r="AE143" s="48" t="s">
        <v>227</v>
      </c>
      <c r="AF143" s="48" t="s">
        <v>4</v>
      </c>
      <c r="AG143" s="13">
        <f t="shared" si="24"/>
        <v>0</v>
      </c>
      <c r="AH143" s="13">
        <f t="shared" si="25"/>
        <v>0</v>
      </c>
      <c r="AI143" s="13">
        <f t="shared" si="26"/>
        <v>0</v>
      </c>
      <c r="AJ143" s="13">
        <v>0</v>
      </c>
      <c r="AK143" s="13">
        <v>0</v>
      </c>
      <c r="AL143" s="38" t="str">
        <f t="shared" si="27"/>
        <v>-</v>
      </c>
    </row>
    <row r="144" spans="1:38">
      <c r="A144" s="11" t="s">
        <v>236</v>
      </c>
      <c r="B144" s="11" t="s">
        <v>14</v>
      </c>
      <c r="C144" s="11" t="s">
        <v>169</v>
      </c>
      <c r="D144" s="11" t="s">
        <v>145</v>
      </c>
      <c r="E144" s="11" t="s">
        <v>170</v>
      </c>
      <c r="F144" s="11" t="s">
        <v>171</v>
      </c>
      <c r="G144" s="11" t="s">
        <v>15</v>
      </c>
      <c r="H144" s="11" t="s">
        <v>137</v>
      </c>
      <c r="K144" s="12" t="s">
        <v>120</v>
      </c>
      <c r="L144" s="12" t="s">
        <v>139</v>
      </c>
      <c r="M144" s="12" t="s">
        <v>140</v>
      </c>
      <c r="N144" s="13" t="s">
        <v>141</v>
      </c>
      <c r="S144" s="74" t="s">
        <v>472</v>
      </c>
      <c r="W144" s="74" t="str">
        <f t="shared" si="22"/>
        <v>BOSD</v>
      </c>
      <c r="X144" t="str">
        <f t="shared" si="23"/>
        <v>山西移动</v>
      </c>
      <c r="AE144" s="48" t="s">
        <v>227</v>
      </c>
      <c r="AF144" s="48" t="s">
        <v>449</v>
      </c>
      <c r="AG144" s="13">
        <f t="shared" si="24"/>
        <v>0</v>
      </c>
      <c r="AH144" s="13">
        <f t="shared" si="25"/>
        <v>0</v>
      </c>
      <c r="AI144" s="13">
        <f t="shared" si="26"/>
        <v>0</v>
      </c>
      <c r="AJ144" s="13">
        <v>0</v>
      </c>
      <c r="AK144" s="13">
        <v>0</v>
      </c>
      <c r="AL144" s="38" t="str">
        <f t="shared" si="27"/>
        <v>-</v>
      </c>
    </row>
    <row r="145" spans="1:38">
      <c r="A145" s="11" t="s">
        <v>236</v>
      </c>
      <c r="B145" s="11" t="s">
        <v>14</v>
      </c>
      <c r="C145" s="11" t="s">
        <v>169</v>
      </c>
      <c r="D145" s="11" t="s">
        <v>145</v>
      </c>
      <c r="E145" s="11" t="s">
        <v>204</v>
      </c>
      <c r="F145" s="11" t="s">
        <v>205</v>
      </c>
      <c r="G145" s="11" t="s">
        <v>15</v>
      </c>
      <c r="H145" s="11" t="s">
        <v>98</v>
      </c>
      <c r="K145" s="12" t="s">
        <v>120</v>
      </c>
      <c r="L145" s="12" t="s">
        <v>139</v>
      </c>
      <c r="M145" s="12" t="s">
        <v>140</v>
      </c>
      <c r="N145" s="13" t="s">
        <v>141</v>
      </c>
      <c r="S145" s="74" t="s">
        <v>472</v>
      </c>
      <c r="W145" s="74" t="str">
        <f t="shared" si="22"/>
        <v>BOSD</v>
      </c>
      <c r="X145" t="str">
        <f t="shared" si="23"/>
        <v>山西移动</v>
      </c>
      <c r="AE145" s="48" t="s">
        <v>227</v>
      </c>
      <c r="AF145" s="48" t="s">
        <v>3</v>
      </c>
      <c r="AG145" s="13">
        <f t="shared" si="24"/>
        <v>0</v>
      </c>
      <c r="AH145" s="13">
        <f t="shared" si="25"/>
        <v>0</v>
      </c>
      <c r="AI145" s="13">
        <f t="shared" si="26"/>
        <v>0</v>
      </c>
      <c r="AJ145" s="13">
        <v>0</v>
      </c>
      <c r="AK145" s="13">
        <v>0</v>
      </c>
      <c r="AL145" s="38" t="str">
        <f t="shared" si="27"/>
        <v>-</v>
      </c>
    </row>
    <row r="146" spans="1:38">
      <c r="A146" s="11" t="s">
        <v>236</v>
      </c>
      <c r="B146" s="11" t="s">
        <v>14</v>
      </c>
      <c r="C146" s="11" t="s">
        <v>169</v>
      </c>
      <c r="D146" s="11" t="s">
        <v>145</v>
      </c>
      <c r="E146" s="11" t="s">
        <v>202</v>
      </c>
      <c r="F146" s="11" t="s">
        <v>203</v>
      </c>
      <c r="G146" s="11" t="s">
        <v>15</v>
      </c>
      <c r="H146" s="11" t="s">
        <v>98</v>
      </c>
      <c r="K146" s="12" t="s">
        <v>120</v>
      </c>
      <c r="L146" s="12" t="s">
        <v>139</v>
      </c>
      <c r="M146" s="12" t="s">
        <v>140</v>
      </c>
      <c r="N146" s="13" t="s">
        <v>141</v>
      </c>
      <c r="S146" s="74" t="s">
        <v>472</v>
      </c>
      <c r="W146" s="74" t="str">
        <f t="shared" si="22"/>
        <v>BOSD</v>
      </c>
      <c r="X146" t="str">
        <f t="shared" si="23"/>
        <v>山西移动</v>
      </c>
      <c r="AE146" s="48" t="s">
        <v>227</v>
      </c>
      <c r="AF146" s="48" t="s">
        <v>2</v>
      </c>
      <c r="AG146" s="13">
        <f t="shared" si="24"/>
        <v>0</v>
      </c>
      <c r="AH146" s="13">
        <f t="shared" si="25"/>
        <v>0</v>
      </c>
      <c r="AI146" s="13">
        <f t="shared" si="26"/>
        <v>0</v>
      </c>
      <c r="AJ146" s="13">
        <v>0</v>
      </c>
      <c r="AK146" s="13">
        <v>0</v>
      </c>
      <c r="AL146" s="38" t="str">
        <f t="shared" si="27"/>
        <v>-</v>
      </c>
    </row>
    <row r="147" spans="1:38">
      <c r="A147" s="11" t="s">
        <v>236</v>
      </c>
      <c r="B147" s="11" t="s">
        <v>14</v>
      </c>
      <c r="C147" s="11" t="s">
        <v>169</v>
      </c>
      <c r="D147" s="11" t="s">
        <v>145</v>
      </c>
      <c r="E147" s="11" t="s">
        <v>184</v>
      </c>
      <c r="F147" s="11" t="s">
        <v>185</v>
      </c>
      <c r="G147" s="11" t="s">
        <v>15</v>
      </c>
      <c r="H147" s="11" t="s">
        <v>137</v>
      </c>
      <c r="K147" s="12" t="s">
        <v>120</v>
      </c>
      <c r="L147" s="12" t="s">
        <v>139</v>
      </c>
      <c r="M147" s="12" t="s">
        <v>140</v>
      </c>
      <c r="N147" s="13" t="s">
        <v>141</v>
      </c>
      <c r="S147" s="74" t="s">
        <v>472</v>
      </c>
      <c r="W147" s="74" t="str">
        <f t="shared" si="22"/>
        <v>BOSD</v>
      </c>
      <c r="X147" t="str">
        <f t="shared" si="23"/>
        <v>山西移动</v>
      </c>
      <c r="AE147" s="48" t="s">
        <v>227</v>
      </c>
      <c r="AF147" s="48" t="s">
        <v>0</v>
      </c>
      <c r="AG147" s="13">
        <f t="shared" si="24"/>
        <v>0</v>
      </c>
      <c r="AH147" s="13">
        <f t="shared" si="25"/>
        <v>0</v>
      </c>
      <c r="AI147" s="13">
        <f t="shared" si="26"/>
        <v>0</v>
      </c>
      <c r="AJ147" s="13">
        <v>0</v>
      </c>
      <c r="AK147" s="13">
        <v>0</v>
      </c>
      <c r="AL147" s="38" t="str">
        <f t="shared" si="27"/>
        <v>-</v>
      </c>
    </row>
    <row r="148" spans="1:38">
      <c r="A148" s="11" t="s">
        <v>236</v>
      </c>
      <c r="B148" s="11" t="s">
        <v>14</v>
      </c>
      <c r="C148" s="11" t="s">
        <v>169</v>
      </c>
      <c r="D148" s="11" t="s">
        <v>145</v>
      </c>
      <c r="E148" s="11" t="s">
        <v>206</v>
      </c>
      <c r="F148" s="11" t="s">
        <v>207</v>
      </c>
      <c r="G148" s="11" t="s">
        <v>15</v>
      </c>
      <c r="H148" s="11" t="s">
        <v>98</v>
      </c>
      <c r="K148" s="12" t="s">
        <v>120</v>
      </c>
      <c r="L148" s="12" t="s">
        <v>139</v>
      </c>
      <c r="M148" s="12" t="s">
        <v>140</v>
      </c>
      <c r="N148" s="13" t="s">
        <v>141</v>
      </c>
      <c r="S148" s="74" t="s">
        <v>472</v>
      </c>
      <c r="W148" s="74" t="str">
        <f t="shared" si="22"/>
        <v>BOSD</v>
      </c>
      <c r="X148" t="str">
        <f t="shared" si="23"/>
        <v>山西移动</v>
      </c>
      <c r="AE148" s="48" t="s">
        <v>227</v>
      </c>
      <c r="AF148" s="48" t="s">
        <v>1</v>
      </c>
      <c r="AG148" s="13">
        <f t="shared" si="24"/>
        <v>0</v>
      </c>
      <c r="AH148" s="13">
        <f t="shared" si="25"/>
        <v>0</v>
      </c>
      <c r="AI148" s="13">
        <f t="shared" si="26"/>
        <v>0</v>
      </c>
      <c r="AJ148" s="13">
        <v>0</v>
      </c>
      <c r="AK148" s="13">
        <v>0</v>
      </c>
      <c r="AL148" s="38" t="str">
        <f t="shared" si="27"/>
        <v>-</v>
      </c>
    </row>
    <row r="149" spans="1:38">
      <c r="A149" s="11" t="s">
        <v>236</v>
      </c>
      <c r="B149" s="11" t="s">
        <v>14</v>
      </c>
      <c r="C149" s="11" t="s">
        <v>169</v>
      </c>
      <c r="D149" s="11" t="s">
        <v>145</v>
      </c>
      <c r="E149" s="11" t="s">
        <v>200</v>
      </c>
      <c r="F149" s="11" t="s">
        <v>201</v>
      </c>
      <c r="G149" s="11" t="s">
        <v>15</v>
      </c>
      <c r="H149" s="11" t="s">
        <v>98</v>
      </c>
      <c r="K149" s="12" t="s">
        <v>120</v>
      </c>
      <c r="L149" s="12" t="s">
        <v>139</v>
      </c>
      <c r="M149" s="12" t="s">
        <v>140</v>
      </c>
      <c r="N149" s="13" t="s">
        <v>141</v>
      </c>
      <c r="S149" s="74" t="s">
        <v>472</v>
      </c>
      <c r="W149" s="74" t="str">
        <f t="shared" si="22"/>
        <v>BOSD</v>
      </c>
      <c r="X149" t="str">
        <f t="shared" si="23"/>
        <v>山西移动</v>
      </c>
      <c r="AE149" s="48" t="s">
        <v>102</v>
      </c>
      <c r="AF149" s="48" t="s">
        <v>0</v>
      </c>
      <c r="AG149" s="13">
        <f t="shared" si="24"/>
        <v>0</v>
      </c>
      <c r="AH149" s="13">
        <f t="shared" si="25"/>
        <v>0</v>
      </c>
      <c r="AI149" s="13">
        <f t="shared" si="26"/>
        <v>0</v>
      </c>
      <c r="AJ149" s="13">
        <v>0</v>
      </c>
      <c r="AK149" s="13">
        <v>0</v>
      </c>
      <c r="AL149" s="38" t="str">
        <f t="shared" si="27"/>
        <v>-</v>
      </c>
    </row>
    <row r="150" spans="1:38">
      <c r="A150" s="11" t="s">
        <v>236</v>
      </c>
      <c r="B150" s="11" t="s">
        <v>14</v>
      </c>
      <c r="C150" s="11" t="s">
        <v>169</v>
      </c>
      <c r="D150" s="11" t="s">
        <v>145</v>
      </c>
      <c r="E150" s="11" t="s">
        <v>146</v>
      </c>
      <c r="F150" s="11" t="s">
        <v>147</v>
      </c>
      <c r="G150" s="11" t="s">
        <v>15</v>
      </c>
      <c r="H150" s="11" t="s">
        <v>148</v>
      </c>
      <c r="K150" s="12" t="s">
        <v>120</v>
      </c>
      <c r="L150" s="12" t="s">
        <v>139</v>
      </c>
      <c r="M150" s="12" t="s">
        <v>140</v>
      </c>
      <c r="N150" s="13" t="s">
        <v>141</v>
      </c>
      <c r="S150" s="74" t="s">
        <v>472</v>
      </c>
      <c r="W150" s="74" t="str">
        <f t="shared" si="22"/>
        <v>BOSD</v>
      </c>
      <c r="X150" t="str">
        <f t="shared" si="23"/>
        <v>山西移动</v>
      </c>
      <c r="AE150" s="48" t="s">
        <v>102</v>
      </c>
      <c r="AF150" s="48" t="s">
        <v>16</v>
      </c>
      <c r="AG150" s="13">
        <f t="shared" si="24"/>
        <v>0</v>
      </c>
      <c r="AH150" s="13">
        <f t="shared" si="25"/>
        <v>0</v>
      </c>
      <c r="AI150" s="13">
        <f t="shared" si="26"/>
        <v>0</v>
      </c>
      <c r="AJ150" s="13">
        <v>1</v>
      </c>
      <c r="AK150" s="13">
        <v>1</v>
      </c>
      <c r="AL150" s="38">
        <f t="shared" si="27"/>
        <v>0</v>
      </c>
    </row>
    <row r="151" spans="1:38">
      <c r="A151" s="11" t="s">
        <v>236</v>
      </c>
      <c r="B151" s="11" t="s">
        <v>14</v>
      </c>
      <c r="C151" s="11" t="s">
        <v>94</v>
      </c>
      <c r="D151" s="11" t="s">
        <v>95</v>
      </c>
      <c r="E151" s="11" t="s">
        <v>179</v>
      </c>
      <c r="F151" s="11" t="s">
        <v>153</v>
      </c>
      <c r="G151" s="11" t="s">
        <v>154</v>
      </c>
      <c r="H151" s="11" t="s">
        <v>173</v>
      </c>
      <c r="K151" s="12" t="s">
        <v>120</v>
      </c>
      <c r="L151" s="12" t="s">
        <v>139</v>
      </c>
      <c r="M151" s="12" t="s">
        <v>140</v>
      </c>
      <c r="N151" s="13" t="s">
        <v>141</v>
      </c>
      <c r="S151" s="74" t="s">
        <v>472</v>
      </c>
      <c r="W151" s="74" t="str">
        <f t="shared" si="22"/>
        <v>BOSD</v>
      </c>
      <c r="X151" t="str">
        <f t="shared" si="23"/>
        <v>山西移动</v>
      </c>
      <c r="AE151" s="48" t="s">
        <v>102</v>
      </c>
      <c r="AF151" s="48" t="s">
        <v>6</v>
      </c>
      <c r="AG151" s="13">
        <f t="shared" si="24"/>
        <v>0</v>
      </c>
      <c r="AH151" s="13">
        <f t="shared" si="25"/>
        <v>0</v>
      </c>
      <c r="AI151" s="13">
        <f t="shared" si="26"/>
        <v>0</v>
      </c>
      <c r="AJ151" s="13">
        <v>1</v>
      </c>
      <c r="AK151" s="13">
        <v>1</v>
      </c>
      <c r="AL151" s="38">
        <f t="shared" si="27"/>
        <v>0</v>
      </c>
    </row>
    <row r="152" spans="1:38">
      <c r="A152" s="11" t="s">
        <v>237</v>
      </c>
      <c r="B152" s="11" t="s">
        <v>238</v>
      </c>
      <c r="C152" s="11" t="s">
        <v>195</v>
      </c>
      <c r="D152" s="11" t="s">
        <v>196</v>
      </c>
      <c r="E152" s="11" t="s">
        <v>206</v>
      </c>
      <c r="F152" s="11" t="s">
        <v>207</v>
      </c>
      <c r="G152" s="11" t="s">
        <v>15</v>
      </c>
      <c r="H152" s="11" t="s">
        <v>98</v>
      </c>
      <c r="K152" s="12" t="s">
        <v>120</v>
      </c>
      <c r="L152" s="12" t="s">
        <v>139</v>
      </c>
      <c r="M152" s="12" t="s">
        <v>140</v>
      </c>
      <c r="N152" s="13" t="s">
        <v>141</v>
      </c>
      <c r="S152" s="74" t="s">
        <v>472</v>
      </c>
      <c r="W152" s="74" t="str">
        <f t="shared" si="22"/>
        <v>BOSD</v>
      </c>
      <c r="X152" t="str">
        <f t="shared" si="23"/>
        <v>上海电信</v>
      </c>
      <c r="AE152" s="48" t="s">
        <v>102</v>
      </c>
      <c r="AF152" s="48" t="s">
        <v>494</v>
      </c>
      <c r="AG152" s="13">
        <f t="shared" si="24"/>
        <v>0</v>
      </c>
      <c r="AH152" s="13">
        <f t="shared" si="25"/>
        <v>0</v>
      </c>
      <c r="AI152" s="13">
        <f t="shared" si="26"/>
        <v>0</v>
      </c>
      <c r="AJ152" s="13">
        <v>0</v>
      </c>
      <c r="AK152" s="13">
        <v>0</v>
      </c>
      <c r="AL152" s="38" t="str">
        <f t="shared" si="27"/>
        <v>-</v>
      </c>
    </row>
    <row r="153" spans="1:38">
      <c r="A153" s="11" t="s">
        <v>237</v>
      </c>
      <c r="B153" s="11" t="s">
        <v>238</v>
      </c>
      <c r="C153" s="11" t="s">
        <v>195</v>
      </c>
      <c r="D153" s="11" t="s">
        <v>196</v>
      </c>
      <c r="E153" s="11" t="s">
        <v>146</v>
      </c>
      <c r="F153" s="11" t="s">
        <v>147</v>
      </c>
      <c r="G153" s="11" t="s">
        <v>15</v>
      </c>
      <c r="H153" s="11" t="s">
        <v>148</v>
      </c>
      <c r="K153" s="12" t="s">
        <v>120</v>
      </c>
      <c r="L153" s="12" t="s">
        <v>139</v>
      </c>
      <c r="M153" s="12" t="s">
        <v>140</v>
      </c>
      <c r="N153" s="13" t="s">
        <v>141</v>
      </c>
      <c r="S153" s="74" t="s">
        <v>472</v>
      </c>
      <c r="W153" s="74" t="str">
        <f t="shared" si="22"/>
        <v>BOSD</v>
      </c>
      <c r="X153" t="str">
        <f t="shared" si="23"/>
        <v>上海电信</v>
      </c>
      <c r="AE153" s="48" t="s">
        <v>102</v>
      </c>
      <c r="AF153" s="48" t="s">
        <v>449</v>
      </c>
      <c r="AG153" s="13">
        <f t="shared" si="24"/>
        <v>0</v>
      </c>
      <c r="AH153" s="13">
        <f t="shared" si="25"/>
        <v>0</v>
      </c>
      <c r="AI153" s="13">
        <f t="shared" si="26"/>
        <v>0</v>
      </c>
      <c r="AJ153" s="13">
        <v>0</v>
      </c>
      <c r="AK153" s="13">
        <v>0</v>
      </c>
      <c r="AL153" s="38" t="str">
        <f t="shared" si="27"/>
        <v>-</v>
      </c>
    </row>
    <row r="154" spans="1:38">
      <c r="A154" s="11" t="s">
        <v>237</v>
      </c>
      <c r="B154" s="11" t="s">
        <v>238</v>
      </c>
      <c r="C154" s="11" t="s">
        <v>195</v>
      </c>
      <c r="D154" s="11" t="s">
        <v>196</v>
      </c>
      <c r="E154" s="11" t="s">
        <v>184</v>
      </c>
      <c r="F154" s="11" t="s">
        <v>185</v>
      </c>
      <c r="G154" s="11" t="s">
        <v>15</v>
      </c>
      <c r="H154" s="11" t="s">
        <v>137</v>
      </c>
      <c r="K154" s="12" t="s">
        <v>120</v>
      </c>
      <c r="L154" s="12" t="s">
        <v>139</v>
      </c>
      <c r="M154" s="12" t="s">
        <v>140</v>
      </c>
      <c r="N154" s="13" t="s">
        <v>141</v>
      </c>
      <c r="S154" s="74" t="s">
        <v>472</v>
      </c>
      <c r="W154" s="74" t="str">
        <f t="shared" si="22"/>
        <v>BOSD</v>
      </c>
      <c r="X154" t="str">
        <f t="shared" si="23"/>
        <v>上海电信</v>
      </c>
      <c r="AE154" s="48" t="s">
        <v>102</v>
      </c>
      <c r="AF154" s="48" t="s">
        <v>2</v>
      </c>
      <c r="AG154" s="13">
        <f t="shared" si="24"/>
        <v>0</v>
      </c>
      <c r="AH154" s="13">
        <f t="shared" si="25"/>
        <v>0</v>
      </c>
      <c r="AI154" s="13">
        <f t="shared" si="26"/>
        <v>0</v>
      </c>
      <c r="AJ154" s="13">
        <v>0</v>
      </c>
      <c r="AK154" s="13">
        <v>0</v>
      </c>
      <c r="AL154" s="38" t="str">
        <f t="shared" si="27"/>
        <v>-</v>
      </c>
    </row>
    <row r="155" spans="1:38">
      <c r="A155" s="11" t="s">
        <v>237</v>
      </c>
      <c r="B155" s="11" t="s">
        <v>238</v>
      </c>
      <c r="C155" s="11" t="s">
        <v>195</v>
      </c>
      <c r="D155" s="11" t="s">
        <v>196</v>
      </c>
      <c r="E155" s="11" t="s">
        <v>170</v>
      </c>
      <c r="F155" s="11" t="s">
        <v>171</v>
      </c>
      <c r="G155" s="11" t="s">
        <v>15</v>
      </c>
      <c r="H155" s="11" t="s">
        <v>137</v>
      </c>
      <c r="K155" s="12" t="s">
        <v>120</v>
      </c>
      <c r="L155" s="12" t="s">
        <v>139</v>
      </c>
      <c r="M155" s="12" t="s">
        <v>140</v>
      </c>
      <c r="N155" s="13" t="s">
        <v>141</v>
      </c>
      <c r="S155" s="74" t="s">
        <v>472</v>
      </c>
      <c r="W155" s="74" t="str">
        <f t="shared" si="22"/>
        <v>BOSD</v>
      </c>
      <c r="X155" t="str">
        <f t="shared" si="23"/>
        <v>上海电信</v>
      </c>
      <c r="AE155" s="48" t="s">
        <v>102</v>
      </c>
      <c r="AF155" s="48" t="s">
        <v>4</v>
      </c>
      <c r="AG155" s="13">
        <f t="shared" si="24"/>
        <v>0</v>
      </c>
      <c r="AH155" s="13">
        <f t="shared" si="25"/>
        <v>0</v>
      </c>
      <c r="AI155" s="13">
        <f t="shared" si="26"/>
        <v>0</v>
      </c>
      <c r="AJ155" s="13">
        <v>0</v>
      </c>
      <c r="AK155" s="13">
        <v>0</v>
      </c>
      <c r="AL155" s="38" t="str">
        <f t="shared" si="27"/>
        <v>-</v>
      </c>
    </row>
    <row r="156" spans="1:38">
      <c r="A156" s="11" t="s">
        <v>237</v>
      </c>
      <c r="B156" s="11" t="s">
        <v>238</v>
      </c>
      <c r="C156" s="11" t="s">
        <v>195</v>
      </c>
      <c r="D156" s="11" t="s">
        <v>196</v>
      </c>
      <c r="E156" s="11" t="s">
        <v>200</v>
      </c>
      <c r="F156" s="11" t="s">
        <v>201</v>
      </c>
      <c r="G156" s="11" t="s">
        <v>15</v>
      </c>
      <c r="H156" s="11" t="s">
        <v>98</v>
      </c>
      <c r="K156" s="12" t="s">
        <v>120</v>
      </c>
      <c r="L156" s="12" t="s">
        <v>139</v>
      </c>
      <c r="M156" s="12" t="s">
        <v>140</v>
      </c>
      <c r="N156" s="13" t="s">
        <v>141</v>
      </c>
      <c r="S156" s="74" t="s">
        <v>472</v>
      </c>
      <c r="W156" s="74" t="str">
        <f t="shared" si="22"/>
        <v>BOSD</v>
      </c>
      <c r="X156" t="str">
        <f t="shared" si="23"/>
        <v>上海电信</v>
      </c>
      <c r="AE156" s="48" t="s">
        <v>102</v>
      </c>
      <c r="AF156" s="48" t="s">
        <v>3</v>
      </c>
      <c r="AG156" s="13">
        <f t="shared" si="24"/>
        <v>0</v>
      </c>
      <c r="AH156" s="13">
        <f t="shared" si="25"/>
        <v>0</v>
      </c>
      <c r="AI156" s="13">
        <f t="shared" si="26"/>
        <v>0</v>
      </c>
      <c r="AJ156" s="13">
        <v>0</v>
      </c>
      <c r="AK156" s="13">
        <v>0</v>
      </c>
      <c r="AL156" s="38" t="str">
        <f t="shared" si="27"/>
        <v>-</v>
      </c>
    </row>
    <row r="157" spans="1:38">
      <c r="A157" s="11" t="s">
        <v>118</v>
      </c>
      <c r="B157" s="11" t="s">
        <v>119</v>
      </c>
      <c r="C157" s="11" t="s">
        <v>63</v>
      </c>
      <c r="D157" s="11" t="s">
        <v>64</v>
      </c>
      <c r="E157" s="11" t="s">
        <v>149</v>
      </c>
      <c r="F157" s="11" t="s">
        <v>150</v>
      </c>
      <c r="G157" s="11" t="s">
        <v>11</v>
      </c>
      <c r="H157" s="11" t="s">
        <v>151</v>
      </c>
      <c r="K157" s="12" t="s">
        <v>120</v>
      </c>
      <c r="L157" s="12" t="s">
        <v>139</v>
      </c>
      <c r="M157" s="12" t="s">
        <v>140</v>
      </c>
      <c r="N157" s="13" t="s">
        <v>141</v>
      </c>
      <c r="S157" s="74" t="s">
        <v>472</v>
      </c>
      <c r="W157" s="74" t="str">
        <f t="shared" si="22"/>
        <v>BOSD</v>
      </c>
      <c r="X157" t="str">
        <f t="shared" si="23"/>
        <v>深港联通</v>
      </c>
      <c r="AE157" s="48" t="s">
        <v>102</v>
      </c>
      <c r="AF157" s="48" t="s">
        <v>1</v>
      </c>
      <c r="AG157" s="13">
        <f t="shared" si="24"/>
        <v>0</v>
      </c>
      <c r="AH157" s="13">
        <f t="shared" si="25"/>
        <v>0</v>
      </c>
      <c r="AI157" s="13">
        <f t="shared" si="26"/>
        <v>0</v>
      </c>
      <c r="AJ157" s="13">
        <v>0</v>
      </c>
      <c r="AK157" s="13">
        <v>0</v>
      </c>
      <c r="AL157" s="38" t="str">
        <f t="shared" si="27"/>
        <v>-</v>
      </c>
    </row>
    <row r="158" spans="1:38">
      <c r="A158" s="11" t="s">
        <v>239</v>
      </c>
      <c r="B158" s="11" t="s">
        <v>240</v>
      </c>
      <c r="C158" s="11" t="s">
        <v>63</v>
      </c>
      <c r="D158" s="11" t="s">
        <v>157</v>
      </c>
      <c r="E158" s="11" t="s">
        <v>160</v>
      </c>
      <c r="F158" s="11" t="s">
        <v>161</v>
      </c>
      <c r="G158" s="11" t="s">
        <v>11</v>
      </c>
      <c r="H158" s="11" t="s">
        <v>98</v>
      </c>
      <c r="K158" s="12" t="s">
        <v>120</v>
      </c>
      <c r="L158" s="12" t="s">
        <v>139</v>
      </c>
      <c r="M158" s="12" t="s">
        <v>140</v>
      </c>
      <c r="N158" s="13" t="s">
        <v>141</v>
      </c>
      <c r="S158" s="74" t="s">
        <v>472</v>
      </c>
      <c r="W158" s="74" t="str">
        <f t="shared" si="22"/>
        <v>BOSD</v>
      </c>
      <c r="X158" t="str">
        <f t="shared" si="23"/>
        <v>四川移动</v>
      </c>
      <c r="AE158" s="48" t="s">
        <v>432</v>
      </c>
      <c r="AF158" s="48" t="s">
        <v>3</v>
      </c>
      <c r="AG158" s="13">
        <f t="shared" si="24"/>
        <v>0</v>
      </c>
      <c r="AH158" s="13">
        <f t="shared" si="25"/>
        <v>0</v>
      </c>
      <c r="AI158" s="13">
        <f t="shared" si="26"/>
        <v>0</v>
      </c>
      <c r="AJ158" s="13">
        <v>0</v>
      </c>
      <c r="AK158" s="13">
        <v>0</v>
      </c>
      <c r="AL158" s="38" t="str">
        <f t="shared" si="27"/>
        <v>-</v>
      </c>
    </row>
    <row r="159" spans="1:38">
      <c r="A159" s="11" t="s">
        <v>239</v>
      </c>
      <c r="B159" s="11" t="s">
        <v>240</v>
      </c>
      <c r="C159" s="11" t="s">
        <v>63</v>
      </c>
      <c r="D159" s="11" t="s">
        <v>157</v>
      </c>
      <c r="E159" s="11" t="s">
        <v>162</v>
      </c>
      <c r="F159" s="11" t="s">
        <v>163</v>
      </c>
      <c r="G159" s="11" t="s">
        <v>164</v>
      </c>
      <c r="H159" s="11" t="s">
        <v>137</v>
      </c>
      <c r="K159" s="12" t="s">
        <v>120</v>
      </c>
      <c r="L159" s="12" t="s">
        <v>139</v>
      </c>
      <c r="M159" s="12" t="s">
        <v>140</v>
      </c>
      <c r="N159" s="13" t="s">
        <v>141</v>
      </c>
      <c r="S159" s="74" t="s">
        <v>472</v>
      </c>
      <c r="W159" s="74" t="str">
        <f t="shared" si="22"/>
        <v>BOSD</v>
      </c>
      <c r="X159" t="str">
        <f t="shared" si="23"/>
        <v>四川移动</v>
      </c>
      <c r="AE159" s="48" t="s">
        <v>432</v>
      </c>
      <c r="AF159" s="48" t="s">
        <v>0</v>
      </c>
      <c r="AG159" s="13">
        <f t="shared" si="24"/>
        <v>0</v>
      </c>
      <c r="AH159" s="13">
        <f t="shared" si="25"/>
        <v>0</v>
      </c>
      <c r="AI159" s="13">
        <f t="shared" si="26"/>
        <v>0</v>
      </c>
      <c r="AJ159" s="13">
        <v>0</v>
      </c>
      <c r="AK159" s="13">
        <v>0</v>
      </c>
      <c r="AL159" s="38" t="str">
        <f t="shared" si="27"/>
        <v>-</v>
      </c>
    </row>
    <row r="160" spans="1:38">
      <c r="A160" s="11" t="s">
        <v>239</v>
      </c>
      <c r="B160" s="11" t="s">
        <v>240</v>
      </c>
      <c r="C160" s="11" t="s">
        <v>63</v>
      </c>
      <c r="D160" s="11" t="s">
        <v>157</v>
      </c>
      <c r="E160" s="11" t="s">
        <v>158</v>
      </c>
      <c r="F160" s="11" t="s">
        <v>150</v>
      </c>
      <c r="G160" s="11" t="s">
        <v>11</v>
      </c>
      <c r="H160" s="11" t="s">
        <v>159</v>
      </c>
      <c r="K160" s="12" t="s">
        <v>120</v>
      </c>
      <c r="L160" s="12" t="s">
        <v>139</v>
      </c>
      <c r="M160" s="12" t="s">
        <v>140</v>
      </c>
      <c r="N160" s="13" t="s">
        <v>141</v>
      </c>
      <c r="S160" s="74" t="s">
        <v>472</v>
      </c>
      <c r="W160" s="74" t="str">
        <f t="shared" si="22"/>
        <v>BOSD</v>
      </c>
      <c r="X160" t="str">
        <f t="shared" si="23"/>
        <v>四川移动</v>
      </c>
      <c r="AE160" s="48" t="s">
        <v>432</v>
      </c>
      <c r="AF160" s="48" t="s">
        <v>1</v>
      </c>
      <c r="AG160" s="13">
        <f t="shared" si="24"/>
        <v>0</v>
      </c>
      <c r="AH160" s="13">
        <f t="shared" si="25"/>
        <v>0</v>
      </c>
      <c r="AI160" s="13">
        <f t="shared" si="26"/>
        <v>0</v>
      </c>
      <c r="AJ160" s="13">
        <v>0</v>
      </c>
      <c r="AK160" s="13">
        <v>0</v>
      </c>
      <c r="AL160" s="38" t="str">
        <f t="shared" si="27"/>
        <v>-</v>
      </c>
    </row>
    <row r="161" spans="1:38">
      <c r="A161" s="11" t="s">
        <v>239</v>
      </c>
      <c r="B161" s="11" t="s">
        <v>240</v>
      </c>
      <c r="C161" s="11" t="s">
        <v>176</v>
      </c>
      <c r="D161" s="11" t="s">
        <v>183</v>
      </c>
      <c r="E161" s="11" t="s">
        <v>178</v>
      </c>
      <c r="F161" s="11" t="s">
        <v>177</v>
      </c>
      <c r="G161" s="11" t="s">
        <v>10</v>
      </c>
      <c r="H161" s="11" t="s">
        <v>41</v>
      </c>
      <c r="K161" s="12" t="s">
        <v>120</v>
      </c>
      <c r="L161" s="12" t="s">
        <v>139</v>
      </c>
      <c r="M161" s="12" t="s">
        <v>140</v>
      </c>
      <c r="N161" s="13" t="s">
        <v>141</v>
      </c>
      <c r="S161" s="74" t="s">
        <v>472</v>
      </c>
      <c r="W161" s="74" t="str">
        <f t="shared" si="22"/>
        <v>BOSD</v>
      </c>
      <c r="X161" t="str">
        <f t="shared" si="23"/>
        <v>四川移动</v>
      </c>
      <c r="AE161" s="48" t="s">
        <v>432</v>
      </c>
      <c r="AF161" s="48" t="s">
        <v>449</v>
      </c>
      <c r="AG161" s="13">
        <f t="shared" si="24"/>
        <v>0</v>
      </c>
      <c r="AH161" s="13">
        <f t="shared" si="25"/>
        <v>0</v>
      </c>
      <c r="AI161" s="13">
        <f t="shared" si="26"/>
        <v>0</v>
      </c>
      <c r="AJ161" s="13">
        <v>0</v>
      </c>
      <c r="AK161" s="13">
        <v>0</v>
      </c>
      <c r="AL161" s="38" t="str">
        <f t="shared" si="27"/>
        <v>-</v>
      </c>
    </row>
    <row r="162" spans="1:38">
      <c r="A162" s="11" t="s">
        <v>239</v>
      </c>
      <c r="B162" s="11" t="s">
        <v>240</v>
      </c>
      <c r="C162" s="11" t="s">
        <v>165</v>
      </c>
      <c r="D162" s="11" t="s">
        <v>166</v>
      </c>
      <c r="E162" s="11" t="s">
        <v>167</v>
      </c>
      <c r="F162" s="11" t="s">
        <v>168</v>
      </c>
      <c r="G162" s="11" t="s">
        <v>164</v>
      </c>
      <c r="H162" s="11" t="s">
        <v>41</v>
      </c>
      <c r="K162" s="12" t="s">
        <v>120</v>
      </c>
      <c r="L162" s="12" t="s">
        <v>139</v>
      </c>
      <c r="M162" s="12" t="s">
        <v>140</v>
      </c>
      <c r="N162" s="13" t="s">
        <v>141</v>
      </c>
      <c r="S162" s="74" t="s">
        <v>472</v>
      </c>
      <c r="W162" s="74" t="str">
        <f t="shared" si="22"/>
        <v>BOSD</v>
      </c>
      <c r="X162" t="str">
        <f t="shared" si="23"/>
        <v>四川移动</v>
      </c>
      <c r="AE162" s="48" t="s">
        <v>439</v>
      </c>
      <c r="AF162" s="48" t="s">
        <v>4</v>
      </c>
      <c r="AG162" s="13">
        <f t="shared" si="24"/>
        <v>0</v>
      </c>
      <c r="AH162" s="13">
        <f t="shared" si="25"/>
        <v>0</v>
      </c>
      <c r="AI162" s="13">
        <f t="shared" si="26"/>
        <v>0</v>
      </c>
      <c r="AJ162" s="13">
        <v>0</v>
      </c>
      <c r="AK162" s="13">
        <v>0</v>
      </c>
      <c r="AL162" s="38" t="str">
        <f t="shared" si="27"/>
        <v>-</v>
      </c>
    </row>
    <row r="163" spans="1:38">
      <c r="A163" s="11" t="s">
        <v>239</v>
      </c>
      <c r="B163" s="11" t="s">
        <v>240</v>
      </c>
      <c r="C163" s="11" t="s">
        <v>169</v>
      </c>
      <c r="D163" s="11" t="s">
        <v>145</v>
      </c>
      <c r="E163" s="11" t="s">
        <v>170</v>
      </c>
      <c r="F163" s="11" t="s">
        <v>171</v>
      </c>
      <c r="G163" s="11" t="s">
        <v>15</v>
      </c>
      <c r="H163" s="11" t="s">
        <v>137</v>
      </c>
      <c r="K163" s="12" t="s">
        <v>120</v>
      </c>
      <c r="L163" s="12" t="s">
        <v>139</v>
      </c>
      <c r="M163" s="12" t="s">
        <v>140</v>
      </c>
      <c r="N163" s="13" t="s">
        <v>141</v>
      </c>
      <c r="S163" s="74" t="s">
        <v>472</v>
      </c>
      <c r="W163" s="74" t="str">
        <f t="shared" si="22"/>
        <v>BOSD</v>
      </c>
      <c r="X163" t="str">
        <f t="shared" si="23"/>
        <v>四川移动</v>
      </c>
      <c r="AE163" s="48" t="s">
        <v>439</v>
      </c>
      <c r="AF163" s="48" t="s">
        <v>0</v>
      </c>
      <c r="AG163" s="13">
        <f t="shared" si="24"/>
        <v>0</v>
      </c>
      <c r="AH163" s="13">
        <f t="shared" si="25"/>
        <v>0</v>
      </c>
      <c r="AI163" s="13">
        <f t="shared" si="26"/>
        <v>0</v>
      </c>
      <c r="AJ163" s="13">
        <v>0</v>
      </c>
      <c r="AK163" s="13">
        <v>0</v>
      </c>
      <c r="AL163" s="38" t="str">
        <f t="shared" si="27"/>
        <v>-</v>
      </c>
    </row>
    <row r="164" spans="1:38">
      <c r="A164" s="11" t="s">
        <v>239</v>
      </c>
      <c r="B164" s="11" t="s">
        <v>240</v>
      </c>
      <c r="C164" s="11" t="s">
        <v>169</v>
      </c>
      <c r="D164" s="11" t="s">
        <v>145</v>
      </c>
      <c r="E164" s="11" t="s">
        <v>184</v>
      </c>
      <c r="F164" s="11" t="s">
        <v>185</v>
      </c>
      <c r="G164" s="11" t="s">
        <v>15</v>
      </c>
      <c r="H164" s="11" t="s">
        <v>137</v>
      </c>
      <c r="K164" s="12" t="s">
        <v>120</v>
      </c>
      <c r="L164" s="12" t="s">
        <v>139</v>
      </c>
      <c r="M164" s="12" t="s">
        <v>140</v>
      </c>
      <c r="N164" s="13" t="s">
        <v>141</v>
      </c>
      <c r="S164" s="74" t="s">
        <v>472</v>
      </c>
      <c r="W164" s="74" t="str">
        <f t="shared" si="22"/>
        <v>BOSD</v>
      </c>
      <c r="X164" t="str">
        <f t="shared" si="23"/>
        <v>四川移动</v>
      </c>
      <c r="AE164" s="48" t="s">
        <v>419</v>
      </c>
      <c r="AF164" s="48" t="s">
        <v>5</v>
      </c>
      <c r="AG164" s="13">
        <f t="shared" si="24"/>
        <v>0</v>
      </c>
      <c r="AH164" s="13">
        <f t="shared" si="25"/>
        <v>0</v>
      </c>
      <c r="AI164" s="13">
        <f t="shared" si="26"/>
        <v>0</v>
      </c>
      <c r="AJ164" s="13">
        <v>0</v>
      </c>
      <c r="AK164" s="13">
        <v>0</v>
      </c>
      <c r="AL164" s="38" t="str">
        <f t="shared" si="27"/>
        <v>-</v>
      </c>
    </row>
    <row r="165" spans="1:38">
      <c r="A165" s="11" t="s">
        <v>239</v>
      </c>
      <c r="B165" s="11" t="s">
        <v>240</v>
      </c>
      <c r="C165" s="11" t="s">
        <v>169</v>
      </c>
      <c r="D165" s="11" t="s">
        <v>145</v>
      </c>
      <c r="E165" s="11" t="s">
        <v>146</v>
      </c>
      <c r="F165" s="11" t="s">
        <v>147</v>
      </c>
      <c r="G165" s="11" t="s">
        <v>15</v>
      </c>
      <c r="H165" s="11" t="s">
        <v>148</v>
      </c>
      <c r="K165" s="12" t="s">
        <v>120</v>
      </c>
      <c r="L165" s="12" t="s">
        <v>139</v>
      </c>
      <c r="M165" s="12" t="s">
        <v>140</v>
      </c>
      <c r="N165" s="13" t="s">
        <v>141</v>
      </c>
      <c r="S165" s="74" t="s">
        <v>472</v>
      </c>
      <c r="W165" s="74" t="str">
        <f t="shared" si="22"/>
        <v>BOSD</v>
      </c>
      <c r="X165" t="str">
        <f t="shared" si="23"/>
        <v>四川移动</v>
      </c>
      <c r="AE165" s="48" t="s">
        <v>419</v>
      </c>
      <c r="AF165" s="48" t="s">
        <v>265</v>
      </c>
      <c r="AG165" s="13">
        <f t="shared" si="24"/>
        <v>0</v>
      </c>
      <c r="AH165" s="13">
        <f t="shared" si="25"/>
        <v>0</v>
      </c>
      <c r="AI165" s="13">
        <f t="shared" si="26"/>
        <v>0</v>
      </c>
      <c r="AJ165" s="13">
        <v>0</v>
      </c>
      <c r="AK165" s="13">
        <v>0</v>
      </c>
      <c r="AL165" s="38" t="str">
        <f t="shared" si="27"/>
        <v>-</v>
      </c>
    </row>
    <row r="166" spans="1:38">
      <c r="A166" s="11" t="s">
        <v>239</v>
      </c>
      <c r="B166" s="11" t="s">
        <v>240</v>
      </c>
      <c r="C166" s="11" t="s">
        <v>169</v>
      </c>
      <c r="D166" s="11" t="s">
        <v>145</v>
      </c>
      <c r="E166" s="11" t="s">
        <v>200</v>
      </c>
      <c r="F166" s="11" t="s">
        <v>201</v>
      </c>
      <c r="G166" s="11" t="s">
        <v>15</v>
      </c>
      <c r="H166" s="11" t="s">
        <v>98</v>
      </c>
      <c r="K166" s="12" t="s">
        <v>120</v>
      </c>
      <c r="L166" s="12" t="s">
        <v>139</v>
      </c>
      <c r="M166" s="12" t="s">
        <v>140</v>
      </c>
      <c r="N166" s="13" t="s">
        <v>141</v>
      </c>
      <c r="S166" s="74" t="s">
        <v>472</v>
      </c>
      <c r="W166" s="74" t="str">
        <f t="shared" si="22"/>
        <v>BOSD</v>
      </c>
      <c r="X166" t="str">
        <f t="shared" si="23"/>
        <v>四川移动</v>
      </c>
      <c r="AE166" s="48" t="s">
        <v>419</v>
      </c>
      <c r="AF166" s="48" t="s">
        <v>2</v>
      </c>
      <c r="AG166" s="13">
        <f t="shared" si="24"/>
        <v>0</v>
      </c>
      <c r="AH166" s="13">
        <f t="shared" si="25"/>
        <v>0</v>
      </c>
      <c r="AI166" s="13">
        <f t="shared" si="26"/>
        <v>0</v>
      </c>
      <c r="AJ166" s="13">
        <v>0</v>
      </c>
      <c r="AK166" s="13">
        <v>0</v>
      </c>
      <c r="AL166" s="38" t="str">
        <f t="shared" si="27"/>
        <v>-</v>
      </c>
    </row>
    <row r="167" spans="1:38">
      <c r="A167" s="11" t="s">
        <v>239</v>
      </c>
      <c r="B167" s="11" t="s">
        <v>240</v>
      </c>
      <c r="C167" s="11" t="s">
        <v>94</v>
      </c>
      <c r="D167" s="11" t="s">
        <v>95</v>
      </c>
      <c r="E167" s="11" t="s">
        <v>212</v>
      </c>
      <c r="F167" s="11" t="s">
        <v>153</v>
      </c>
      <c r="G167" s="11" t="s">
        <v>154</v>
      </c>
      <c r="H167" s="11" t="s">
        <v>209</v>
      </c>
      <c r="K167" s="12" t="s">
        <v>120</v>
      </c>
      <c r="L167" s="12" t="s">
        <v>139</v>
      </c>
      <c r="M167" s="12" t="s">
        <v>140</v>
      </c>
      <c r="N167" s="13" t="s">
        <v>141</v>
      </c>
      <c r="S167" s="74" t="s">
        <v>472</v>
      </c>
      <c r="W167" s="74" t="str">
        <f t="shared" si="22"/>
        <v>BOSD</v>
      </c>
      <c r="X167" t="str">
        <f t="shared" si="23"/>
        <v>四川移动</v>
      </c>
      <c r="AE167" s="48" t="s">
        <v>419</v>
      </c>
      <c r="AF167" s="48" t="s">
        <v>494</v>
      </c>
      <c r="AG167" s="13">
        <f t="shared" si="24"/>
        <v>0</v>
      </c>
      <c r="AH167" s="13">
        <f t="shared" si="25"/>
        <v>0</v>
      </c>
      <c r="AI167" s="13">
        <f t="shared" si="26"/>
        <v>0</v>
      </c>
      <c r="AJ167" s="13">
        <v>0</v>
      </c>
      <c r="AK167" s="13">
        <v>0</v>
      </c>
      <c r="AL167" s="38" t="str">
        <f t="shared" si="27"/>
        <v>-</v>
      </c>
    </row>
    <row r="168" spans="1:38">
      <c r="A168" s="11" t="s">
        <v>241</v>
      </c>
      <c r="B168" s="11" t="s">
        <v>242</v>
      </c>
      <c r="C168" s="11" t="s">
        <v>195</v>
      </c>
      <c r="D168" s="11" t="s">
        <v>196</v>
      </c>
      <c r="E168" s="11" t="s">
        <v>146</v>
      </c>
      <c r="F168" s="11" t="s">
        <v>147</v>
      </c>
      <c r="G168" s="11" t="s">
        <v>15</v>
      </c>
      <c r="H168" s="11" t="s">
        <v>148</v>
      </c>
      <c r="K168" s="12" t="s">
        <v>120</v>
      </c>
      <c r="L168" s="12" t="s">
        <v>139</v>
      </c>
      <c r="M168" s="12" t="s">
        <v>140</v>
      </c>
      <c r="N168" s="13" t="s">
        <v>141</v>
      </c>
      <c r="S168" s="74" t="s">
        <v>472</v>
      </c>
      <c r="W168" s="74" t="str">
        <f t="shared" si="22"/>
        <v>BOSD</v>
      </c>
      <c r="X168" t="str">
        <f t="shared" si="23"/>
        <v>天津电信</v>
      </c>
      <c r="AE168" s="48" t="s">
        <v>419</v>
      </c>
      <c r="AF168" s="48" t="s">
        <v>0</v>
      </c>
      <c r="AG168" s="13">
        <f t="shared" si="24"/>
        <v>0</v>
      </c>
      <c r="AH168" s="13">
        <f t="shared" si="25"/>
        <v>0</v>
      </c>
      <c r="AI168" s="13">
        <f t="shared" si="26"/>
        <v>0</v>
      </c>
      <c r="AJ168" s="13">
        <v>0</v>
      </c>
      <c r="AK168" s="13">
        <v>0</v>
      </c>
      <c r="AL168" s="38" t="str">
        <f t="shared" si="27"/>
        <v>-</v>
      </c>
    </row>
    <row r="169" spans="1:38">
      <c r="A169" s="11" t="s">
        <v>241</v>
      </c>
      <c r="B169" s="11" t="s">
        <v>242</v>
      </c>
      <c r="C169" s="11" t="s">
        <v>195</v>
      </c>
      <c r="D169" s="11" t="s">
        <v>196</v>
      </c>
      <c r="E169" s="11" t="s">
        <v>204</v>
      </c>
      <c r="F169" s="11" t="s">
        <v>205</v>
      </c>
      <c r="G169" s="11" t="s">
        <v>15</v>
      </c>
      <c r="H169" s="11" t="s">
        <v>98</v>
      </c>
      <c r="K169" s="12" t="s">
        <v>120</v>
      </c>
      <c r="L169" s="12" t="s">
        <v>139</v>
      </c>
      <c r="M169" s="12" t="s">
        <v>140</v>
      </c>
      <c r="N169" s="13" t="s">
        <v>141</v>
      </c>
      <c r="S169" s="74" t="s">
        <v>472</v>
      </c>
      <c r="W169" s="74" t="str">
        <f t="shared" si="22"/>
        <v>BOSD</v>
      </c>
      <c r="X169" t="str">
        <f t="shared" si="23"/>
        <v>天津电信</v>
      </c>
      <c r="AE169" s="48" t="s">
        <v>500</v>
      </c>
      <c r="AF169" s="48" t="s">
        <v>3</v>
      </c>
      <c r="AG169" s="13">
        <f t="shared" si="24"/>
        <v>0</v>
      </c>
      <c r="AH169" s="13">
        <f t="shared" si="25"/>
        <v>0</v>
      </c>
      <c r="AI169" s="13">
        <f t="shared" si="26"/>
        <v>0</v>
      </c>
      <c r="AJ169" s="13">
        <v>0</v>
      </c>
      <c r="AK169" s="13">
        <v>0</v>
      </c>
      <c r="AL169" s="38" t="str">
        <f t="shared" si="27"/>
        <v>-</v>
      </c>
    </row>
    <row r="170" spans="1:38">
      <c r="A170" s="11" t="s">
        <v>241</v>
      </c>
      <c r="B170" s="11" t="s">
        <v>242</v>
      </c>
      <c r="C170" s="11" t="s">
        <v>195</v>
      </c>
      <c r="D170" s="11" t="s">
        <v>196</v>
      </c>
      <c r="E170" s="11" t="s">
        <v>170</v>
      </c>
      <c r="F170" s="11" t="s">
        <v>171</v>
      </c>
      <c r="G170" s="11" t="s">
        <v>15</v>
      </c>
      <c r="H170" s="11" t="s">
        <v>137</v>
      </c>
      <c r="K170" s="12" t="s">
        <v>120</v>
      </c>
      <c r="L170" s="12" t="s">
        <v>139</v>
      </c>
      <c r="M170" s="12" t="s">
        <v>140</v>
      </c>
      <c r="N170" s="13" t="s">
        <v>141</v>
      </c>
      <c r="S170" s="74" t="s">
        <v>472</v>
      </c>
      <c r="W170" s="74" t="str">
        <f t="shared" si="22"/>
        <v>BOSD</v>
      </c>
      <c r="X170" t="str">
        <f t="shared" si="23"/>
        <v>天津电信</v>
      </c>
      <c r="AE170" s="48" t="s">
        <v>440</v>
      </c>
      <c r="AF170" s="48" t="s">
        <v>4</v>
      </c>
      <c r="AG170" s="13">
        <f t="shared" si="24"/>
        <v>0</v>
      </c>
      <c r="AH170" s="13">
        <f t="shared" si="25"/>
        <v>0</v>
      </c>
      <c r="AI170" s="13">
        <f t="shared" si="26"/>
        <v>0</v>
      </c>
      <c r="AJ170" s="13">
        <v>0</v>
      </c>
      <c r="AK170" s="13">
        <v>0</v>
      </c>
      <c r="AL170" s="38" t="str">
        <f t="shared" si="27"/>
        <v>-</v>
      </c>
    </row>
    <row r="171" spans="1:38">
      <c r="A171" s="11" t="s">
        <v>241</v>
      </c>
      <c r="B171" s="11" t="s">
        <v>242</v>
      </c>
      <c r="C171" s="11" t="s">
        <v>195</v>
      </c>
      <c r="D171" s="11" t="s">
        <v>196</v>
      </c>
      <c r="E171" s="11" t="s">
        <v>184</v>
      </c>
      <c r="F171" s="11" t="s">
        <v>185</v>
      </c>
      <c r="G171" s="11" t="s">
        <v>15</v>
      </c>
      <c r="H171" s="11" t="s">
        <v>137</v>
      </c>
      <c r="K171" s="12" t="s">
        <v>120</v>
      </c>
      <c r="L171" s="12" t="s">
        <v>139</v>
      </c>
      <c r="M171" s="12" t="s">
        <v>140</v>
      </c>
      <c r="N171" s="13" t="s">
        <v>141</v>
      </c>
      <c r="S171" s="74" t="s">
        <v>472</v>
      </c>
      <c r="W171" s="74" t="str">
        <f t="shared" si="22"/>
        <v>BOSD</v>
      </c>
      <c r="X171" t="str">
        <f t="shared" si="23"/>
        <v>天津电信</v>
      </c>
      <c r="AE171" s="48" t="s">
        <v>440</v>
      </c>
      <c r="AF171" s="48" t="s">
        <v>0</v>
      </c>
      <c r="AG171" s="13">
        <f t="shared" si="24"/>
        <v>0</v>
      </c>
      <c r="AH171" s="13">
        <f t="shared" si="25"/>
        <v>0</v>
      </c>
      <c r="AI171" s="13">
        <f t="shared" si="26"/>
        <v>0</v>
      </c>
      <c r="AJ171" s="13">
        <v>0</v>
      </c>
      <c r="AK171" s="13">
        <v>0</v>
      </c>
      <c r="AL171" s="38" t="str">
        <f t="shared" si="27"/>
        <v>-</v>
      </c>
    </row>
    <row r="172" spans="1:38">
      <c r="A172" s="11" t="s">
        <v>241</v>
      </c>
      <c r="B172" s="11" t="s">
        <v>242</v>
      </c>
      <c r="C172" s="11" t="s">
        <v>63</v>
      </c>
      <c r="D172" s="11" t="s">
        <v>64</v>
      </c>
      <c r="E172" s="11" t="s">
        <v>135</v>
      </c>
      <c r="F172" s="11" t="s">
        <v>136</v>
      </c>
      <c r="G172" s="11" t="s">
        <v>10</v>
      </c>
      <c r="H172" s="11" t="s">
        <v>137</v>
      </c>
      <c r="K172" s="12" t="s">
        <v>120</v>
      </c>
      <c r="L172" s="12" t="s">
        <v>139</v>
      </c>
      <c r="M172" s="12" t="s">
        <v>140</v>
      </c>
      <c r="N172" s="13" t="s">
        <v>141</v>
      </c>
      <c r="S172" s="74" t="s">
        <v>472</v>
      </c>
      <c r="W172" s="74" t="str">
        <f t="shared" si="22"/>
        <v>BOSD</v>
      </c>
      <c r="X172" t="str">
        <f t="shared" si="23"/>
        <v>天津电信</v>
      </c>
      <c r="AE172" s="48" t="s">
        <v>441</v>
      </c>
      <c r="AF172" s="48" t="s">
        <v>0</v>
      </c>
      <c r="AG172" s="13">
        <f t="shared" si="24"/>
        <v>0</v>
      </c>
      <c r="AH172" s="13">
        <f t="shared" si="25"/>
        <v>0</v>
      </c>
      <c r="AI172" s="13">
        <f t="shared" si="26"/>
        <v>0</v>
      </c>
      <c r="AJ172" s="13">
        <v>0</v>
      </c>
      <c r="AK172" s="13">
        <v>0</v>
      </c>
      <c r="AL172" s="38" t="str">
        <f t="shared" si="27"/>
        <v>-</v>
      </c>
    </row>
    <row r="173" spans="1:38">
      <c r="A173" s="11" t="s">
        <v>127</v>
      </c>
      <c r="B173" s="11" t="s">
        <v>128</v>
      </c>
      <c r="C173" s="11" t="s">
        <v>63</v>
      </c>
      <c r="D173" s="11" t="s">
        <v>64</v>
      </c>
      <c r="E173" s="11" t="s">
        <v>149</v>
      </c>
      <c r="F173" s="11" t="s">
        <v>150</v>
      </c>
      <c r="G173" s="11" t="s">
        <v>11</v>
      </c>
      <c r="H173" s="11" t="s">
        <v>151</v>
      </c>
      <c r="K173" s="12" t="s">
        <v>120</v>
      </c>
      <c r="L173" s="12" t="s">
        <v>139</v>
      </c>
      <c r="M173" s="12" t="s">
        <v>140</v>
      </c>
      <c r="N173" s="13" t="s">
        <v>141</v>
      </c>
      <c r="S173" s="74" t="s">
        <v>472</v>
      </c>
      <c r="W173" s="74" t="str">
        <f t="shared" si="22"/>
        <v>BOSD</v>
      </c>
      <c r="X173" t="str">
        <f t="shared" si="23"/>
        <v>新疆联通</v>
      </c>
      <c r="AE173" s="48" t="s">
        <v>441</v>
      </c>
      <c r="AF173" s="48" t="s">
        <v>4</v>
      </c>
      <c r="AG173" s="13">
        <f t="shared" si="24"/>
        <v>0</v>
      </c>
      <c r="AH173" s="13">
        <f t="shared" si="25"/>
        <v>0</v>
      </c>
      <c r="AI173" s="13">
        <f t="shared" si="26"/>
        <v>0</v>
      </c>
      <c r="AJ173" s="13">
        <v>0</v>
      </c>
      <c r="AK173" s="13">
        <v>0</v>
      </c>
      <c r="AL173" s="38" t="str">
        <f t="shared" si="27"/>
        <v>-</v>
      </c>
    </row>
    <row r="174" spans="1:38">
      <c r="A174" s="11" t="s">
        <v>243</v>
      </c>
      <c r="B174" s="11" t="s">
        <v>244</v>
      </c>
      <c r="C174" s="11" t="s">
        <v>245</v>
      </c>
      <c r="D174" s="11" t="s">
        <v>246</v>
      </c>
      <c r="E174" s="11" t="s">
        <v>160</v>
      </c>
      <c r="F174" s="11" t="s">
        <v>161</v>
      </c>
      <c r="G174" s="11" t="s">
        <v>11</v>
      </c>
      <c r="H174" s="11" t="s">
        <v>98</v>
      </c>
      <c r="K174" s="12" t="s">
        <v>120</v>
      </c>
      <c r="L174" s="12" t="s">
        <v>139</v>
      </c>
      <c r="M174" s="12" t="s">
        <v>140</v>
      </c>
      <c r="N174" s="13" t="s">
        <v>141</v>
      </c>
      <c r="S174" s="74" t="s">
        <v>472</v>
      </c>
      <c r="W174" s="74" t="str">
        <f t="shared" si="22"/>
        <v>BOSD</v>
      </c>
      <c r="X174" t="str">
        <f t="shared" si="23"/>
        <v>虚拟运营商爱施德</v>
      </c>
      <c r="AE174" s="48" t="s">
        <v>445</v>
      </c>
      <c r="AF174" s="48" t="s">
        <v>5</v>
      </c>
      <c r="AG174" s="13">
        <f t="shared" si="24"/>
        <v>0</v>
      </c>
      <c r="AH174" s="13">
        <f t="shared" si="25"/>
        <v>0</v>
      </c>
      <c r="AI174" s="13">
        <f t="shared" si="26"/>
        <v>0</v>
      </c>
      <c r="AJ174" s="13">
        <v>0</v>
      </c>
      <c r="AK174" s="13">
        <v>0</v>
      </c>
      <c r="AL174" s="38" t="str">
        <f t="shared" si="27"/>
        <v>-</v>
      </c>
    </row>
    <row r="175" spans="1:38">
      <c r="A175" s="11" t="s">
        <v>243</v>
      </c>
      <c r="B175" s="11" t="s">
        <v>244</v>
      </c>
      <c r="C175" s="11" t="s">
        <v>245</v>
      </c>
      <c r="D175" s="11" t="s">
        <v>246</v>
      </c>
      <c r="E175" s="11" t="s">
        <v>162</v>
      </c>
      <c r="F175" s="11" t="s">
        <v>163</v>
      </c>
      <c r="G175" s="11" t="s">
        <v>164</v>
      </c>
      <c r="H175" s="11" t="s">
        <v>137</v>
      </c>
      <c r="K175" s="12" t="s">
        <v>120</v>
      </c>
      <c r="L175" s="12" t="s">
        <v>139</v>
      </c>
      <c r="M175" s="12" t="s">
        <v>140</v>
      </c>
      <c r="N175" s="13" t="s">
        <v>141</v>
      </c>
      <c r="S175" s="74" t="s">
        <v>472</v>
      </c>
      <c r="W175" s="74" t="str">
        <f t="shared" si="22"/>
        <v>BOSD</v>
      </c>
      <c r="X175" t="str">
        <f t="shared" si="23"/>
        <v>虚拟运营商爱施德</v>
      </c>
      <c r="AE175" s="48" t="s">
        <v>445</v>
      </c>
      <c r="AF175" s="48" t="s">
        <v>0</v>
      </c>
      <c r="AG175" s="13">
        <f t="shared" si="24"/>
        <v>0</v>
      </c>
      <c r="AH175" s="13">
        <f t="shared" si="25"/>
        <v>0</v>
      </c>
      <c r="AI175" s="13">
        <f t="shared" si="26"/>
        <v>0</v>
      </c>
      <c r="AJ175" s="13">
        <v>0</v>
      </c>
      <c r="AK175" s="13">
        <v>0</v>
      </c>
      <c r="AL175" s="38" t="str">
        <f t="shared" si="27"/>
        <v>-</v>
      </c>
    </row>
    <row r="176" spans="1:38">
      <c r="A176" s="11" t="s">
        <v>243</v>
      </c>
      <c r="B176" s="11" t="s">
        <v>244</v>
      </c>
      <c r="C176" s="11" t="s">
        <v>245</v>
      </c>
      <c r="D176" s="11" t="s">
        <v>246</v>
      </c>
      <c r="E176" s="11" t="s">
        <v>202</v>
      </c>
      <c r="F176" s="11" t="s">
        <v>203</v>
      </c>
      <c r="G176" s="11" t="s">
        <v>15</v>
      </c>
      <c r="H176" s="11" t="s">
        <v>98</v>
      </c>
      <c r="K176" s="12" t="s">
        <v>120</v>
      </c>
      <c r="L176" s="12" t="s">
        <v>139</v>
      </c>
      <c r="M176" s="12" t="s">
        <v>140</v>
      </c>
      <c r="N176" s="13" t="s">
        <v>141</v>
      </c>
      <c r="S176" s="74" t="s">
        <v>472</v>
      </c>
      <c r="W176" s="74" t="str">
        <f t="shared" si="22"/>
        <v>BOSD</v>
      </c>
      <c r="X176" t="str">
        <f t="shared" si="23"/>
        <v>虚拟运营商爱施德</v>
      </c>
      <c r="AE176" s="48" t="s">
        <v>422</v>
      </c>
      <c r="AF176" s="48" t="s">
        <v>4</v>
      </c>
      <c r="AG176" s="13">
        <f t="shared" si="24"/>
        <v>0</v>
      </c>
      <c r="AH176" s="13">
        <f t="shared" si="25"/>
        <v>0</v>
      </c>
      <c r="AI176" s="13">
        <f t="shared" si="26"/>
        <v>0</v>
      </c>
      <c r="AJ176" s="13">
        <v>0</v>
      </c>
      <c r="AK176" s="13">
        <v>0</v>
      </c>
      <c r="AL176" s="38" t="str">
        <f t="shared" si="27"/>
        <v>-</v>
      </c>
    </row>
    <row r="177" spans="1:38">
      <c r="A177" s="11" t="s">
        <v>243</v>
      </c>
      <c r="B177" s="11" t="s">
        <v>244</v>
      </c>
      <c r="C177" s="11" t="s">
        <v>245</v>
      </c>
      <c r="D177" s="11" t="s">
        <v>246</v>
      </c>
      <c r="E177" s="11" t="s">
        <v>158</v>
      </c>
      <c r="F177" s="11" t="s">
        <v>150</v>
      </c>
      <c r="G177" s="11" t="s">
        <v>11</v>
      </c>
      <c r="H177" s="11" t="s">
        <v>159</v>
      </c>
      <c r="K177" s="12" t="s">
        <v>120</v>
      </c>
      <c r="L177" s="12" t="s">
        <v>139</v>
      </c>
      <c r="M177" s="12" t="s">
        <v>140</v>
      </c>
      <c r="N177" s="13" t="s">
        <v>141</v>
      </c>
      <c r="S177" s="74" t="s">
        <v>472</v>
      </c>
      <c r="W177" s="74" t="str">
        <f t="shared" si="22"/>
        <v>BOSD</v>
      </c>
      <c r="X177" t="str">
        <f t="shared" si="23"/>
        <v>虚拟运营商爱施德</v>
      </c>
      <c r="AE177" s="48" t="s">
        <v>422</v>
      </c>
      <c r="AF177" s="48" t="s">
        <v>0</v>
      </c>
      <c r="AG177" s="13">
        <f t="shared" si="24"/>
        <v>0</v>
      </c>
      <c r="AH177" s="13">
        <f t="shared" si="25"/>
        <v>0</v>
      </c>
      <c r="AI177" s="13">
        <f t="shared" si="26"/>
        <v>0</v>
      </c>
      <c r="AJ177" s="13">
        <v>0</v>
      </c>
      <c r="AK177" s="13">
        <v>0</v>
      </c>
      <c r="AL177" s="38" t="str">
        <f t="shared" si="27"/>
        <v>-</v>
      </c>
    </row>
    <row r="178" spans="1:38">
      <c r="A178" s="11" t="s">
        <v>243</v>
      </c>
      <c r="B178" s="11" t="s">
        <v>244</v>
      </c>
      <c r="C178" s="11" t="s">
        <v>245</v>
      </c>
      <c r="D178" s="11" t="s">
        <v>246</v>
      </c>
      <c r="E178" s="11" t="s">
        <v>170</v>
      </c>
      <c r="F178" s="11" t="s">
        <v>171</v>
      </c>
      <c r="G178" s="11" t="s">
        <v>15</v>
      </c>
      <c r="H178" s="11" t="s">
        <v>137</v>
      </c>
      <c r="K178" s="12" t="s">
        <v>120</v>
      </c>
      <c r="L178" s="12" t="s">
        <v>139</v>
      </c>
      <c r="M178" s="12" t="s">
        <v>140</v>
      </c>
      <c r="N178" s="13" t="s">
        <v>141</v>
      </c>
      <c r="S178" s="74" t="s">
        <v>472</v>
      </c>
      <c r="W178" s="74" t="str">
        <f t="shared" si="22"/>
        <v>BOSD</v>
      </c>
      <c r="X178" t="str">
        <f t="shared" si="23"/>
        <v>虚拟运营商爱施德</v>
      </c>
      <c r="AE178" s="48" t="s">
        <v>421</v>
      </c>
      <c r="AF178" s="48" t="s">
        <v>265</v>
      </c>
      <c r="AG178" s="13">
        <f t="shared" si="24"/>
        <v>0</v>
      </c>
      <c r="AH178" s="13">
        <f t="shared" si="25"/>
        <v>0</v>
      </c>
      <c r="AI178" s="13">
        <f t="shared" si="26"/>
        <v>0</v>
      </c>
      <c r="AJ178" s="13">
        <v>0</v>
      </c>
      <c r="AK178" s="13">
        <v>0</v>
      </c>
      <c r="AL178" s="38" t="str">
        <f t="shared" si="27"/>
        <v>-</v>
      </c>
    </row>
    <row r="179" spans="1:38">
      <c r="A179" s="11" t="s">
        <v>243</v>
      </c>
      <c r="B179" s="11" t="s">
        <v>244</v>
      </c>
      <c r="C179" s="11" t="s">
        <v>245</v>
      </c>
      <c r="D179" s="11" t="s">
        <v>246</v>
      </c>
      <c r="E179" s="11" t="s">
        <v>167</v>
      </c>
      <c r="F179" s="11" t="s">
        <v>168</v>
      </c>
      <c r="G179" s="11" t="s">
        <v>164</v>
      </c>
      <c r="H179" s="11" t="s">
        <v>41</v>
      </c>
      <c r="K179" s="12" t="s">
        <v>120</v>
      </c>
      <c r="L179" s="12" t="s">
        <v>139</v>
      </c>
      <c r="M179" s="12" t="s">
        <v>140</v>
      </c>
      <c r="N179" s="13" t="s">
        <v>141</v>
      </c>
      <c r="S179" s="74" t="s">
        <v>472</v>
      </c>
      <c r="W179" s="74" t="str">
        <f t="shared" si="22"/>
        <v>BOSD</v>
      </c>
      <c r="X179" t="str">
        <f t="shared" si="23"/>
        <v>虚拟运营商爱施德</v>
      </c>
      <c r="AE179" s="48" t="s">
        <v>421</v>
      </c>
      <c r="AF179" s="48" t="s">
        <v>494</v>
      </c>
      <c r="AG179" s="13">
        <f t="shared" si="24"/>
        <v>0</v>
      </c>
      <c r="AH179" s="13">
        <f t="shared" si="25"/>
        <v>0</v>
      </c>
      <c r="AI179" s="13">
        <f t="shared" si="26"/>
        <v>0</v>
      </c>
      <c r="AJ179" s="13">
        <v>0</v>
      </c>
      <c r="AK179" s="13">
        <v>0</v>
      </c>
      <c r="AL179" s="38" t="str">
        <f t="shared" si="27"/>
        <v>-</v>
      </c>
    </row>
    <row r="180" spans="1:38">
      <c r="A180" s="11" t="s">
        <v>243</v>
      </c>
      <c r="B180" s="11" t="s">
        <v>244</v>
      </c>
      <c r="C180" s="11" t="s">
        <v>245</v>
      </c>
      <c r="D180" s="11" t="s">
        <v>246</v>
      </c>
      <c r="E180" s="11" t="s">
        <v>146</v>
      </c>
      <c r="F180" s="11" t="s">
        <v>147</v>
      </c>
      <c r="G180" s="11" t="s">
        <v>15</v>
      </c>
      <c r="H180" s="11" t="s">
        <v>148</v>
      </c>
      <c r="K180" s="12" t="s">
        <v>120</v>
      </c>
      <c r="L180" s="12" t="s">
        <v>139</v>
      </c>
      <c r="M180" s="12" t="s">
        <v>140</v>
      </c>
      <c r="N180" s="13" t="s">
        <v>141</v>
      </c>
      <c r="S180" s="74" t="s">
        <v>472</v>
      </c>
      <c r="W180" s="74" t="str">
        <f t="shared" si="22"/>
        <v>BOSD</v>
      </c>
      <c r="X180" t="str">
        <f t="shared" si="23"/>
        <v>虚拟运营商爱施德</v>
      </c>
      <c r="AE180" s="48" t="s">
        <v>421</v>
      </c>
      <c r="AF180" s="48" t="s">
        <v>0</v>
      </c>
      <c r="AG180" s="13">
        <f t="shared" si="24"/>
        <v>0</v>
      </c>
      <c r="AH180" s="13">
        <f t="shared" si="25"/>
        <v>0</v>
      </c>
      <c r="AI180" s="13">
        <f t="shared" si="26"/>
        <v>0</v>
      </c>
      <c r="AJ180" s="13">
        <v>0</v>
      </c>
      <c r="AK180" s="13">
        <v>0</v>
      </c>
      <c r="AL180" s="38" t="str">
        <f t="shared" si="27"/>
        <v>-</v>
      </c>
    </row>
    <row r="181" spans="1:38">
      <c r="A181" s="11" t="s">
        <v>243</v>
      </c>
      <c r="B181" s="11" t="s">
        <v>244</v>
      </c>
      <c r="C181" s="11" t="s">
        <v>245</v>
      </c>
      <c r="D181" s="11" t="s">
        <v>246</v>
      </c>
      <c r="E181" s="11" t="s">
        <v>204</v>
      </c>
      <c r="F181" s="11" t="s">
        <v>205</v>
      </c>
      <c r="G181" s="11" t="s">
        <v>15</v>
      </c>
      <c r="H181" s="11" t="s">
        <v>98</v>
      </c>
      <c r="K181" s="12" t="s">
        <v>120</v>
      </c>
      <c r="L181" s="12" t="s">
        <v>139</v>
      </c>
      <c r="M181" s="12" t="s">
        <v>140</v>
      </c>
      <c r="N181" s="13" t="s">
        <v>141</v>
      </c>
      <c r="S181" s="74" t="s">
        <v>472</v>
      </c>
      <c r="W181" s="74" t="str">
        <f t="shared" si="22"/>
        <v>BOSD</v>
      </c>
      <c r="X181" t="str">
        <f t="shared" si="23"/>
        <v>虚拟运营商爱施德</v>
      </c>
      <c r="AE181" s="48" t="s">
        <v>420</v>
      </c>
      <c r="AF181" s="48" t="s">
        <v>494</v>
      </c>
      <c r="AG181" s="13">
        <f t="shared" si="24"/>
        <v>0</v>
      </c>
      <c r="AH181" s="13">
        <f t="shared" si="25"/>
        <v>0</v>
      </c>
      <c r="AI181" s="13">
        <f t="shared" si="26"/>
        <v>0</v>
      </c>
      <c r="AJ181" s="13">
        <v>0</v>
      </c>
      <c r="AK181" s="13">
        <v>0</v>
      </c>
      <c r="AL181" s="38" t="str">
        <f t="shared" si="27"/>
        <v>-</v>
      </c>
    </row>
    <row r="182" spans="1:38">
      <c r="A182" s="11" t="s">
        <v>247</v>
      </c>
      <c r="B182" s="11" t="s">
        <v>248</v>
      </c>
      <c r="C182" s="11" t="s">
        <v>245</v>
      </c>
      <c r="D182" s="11" t="s">
        <v>246</v>
      </c>
      <c r="E182" s="11" t="s">
        <v>160</v>
      </c>
      <c r="F182" s="11" t="s">
        <v>161</v>
      </c>
      <c r="G182" s="11" t="s">
        <v>11</v>
      </c>
      <c r="H182" s="11" t="s">
        <v>98</v>
      </c>
      <c r="K182" s="12" t="s">
        <v>120</v>
      </c>
      <c r="L182" s="12" t="s">
        <v>139</v>
      </c>
      <c r="M182" s="12" t="s">
        <v>140</v>
      </c>
      <c r="N182" s="13" t="s">
        <v>141</v>
      </c>
      <c r="S182" s="74" t="s">
        <v>472</v>
      </c>
      <c r="W182" s="74" t="str">
        <f t="shared" si="22"/>
        <v>BOSD</v>
      </c>
      <c r="X182" t="str">
        <f t="shared" si="23"/>
        <v>虚拟运营商天音</v>
      </c>
      <c r="AE182" s="48" t="s">
        <v>420</v>
      </c>
      <c r="AF182" s="48" t="s">
        <v>6</v>
      </c>
      <c r="AG182" s="13">
        <f t="shared" si="24"/>
        <v>0</v>
      </c>
      <c r="AH182" s="13">
        <f t="shared" si="25"/>
        <v>0</v>
      </c>
      <c r="AI182" s="13">
        <f t="shared" si="26"/>
        <v>0</v>
      </c>
      <c r="AJ182" s="13">
        <v>0</v>
      </c>
      <c r="AK182" s="13">
        <v>0</v>
      </c>
      <c r="AL182" s="38" t="str">
        <f t="shared" si="27"/>
        <v>-</v>
      </c>
    </row>
    <row r="183" spans="1:38">
      <c r="A183" s="11" t="s">
        <v>247</v>
      </c>
      <c r="B183" s="11" t="s">
        <v>248</v>
      </c>
      <c r="C183" s="11" t="s">
        <v>245</v>
      </c>
      <c r="D183" s="11" t="s">
        <v>246</v>
      </c>
      <c r="E183" s="11" t="s">
        <v>162</v>
      </c>
      <c r="F183" s="11" t="s">
        <v>163</v>
      </c>
      <c r="G183" s="11" t="s">
        <v>164</v>
      </c>
      <c r="H183" s="11" t="s">
        <v>137</v>
      </c>
      <c r="K183" s="12" t="s">
        <v>120</v>
      </c>
      <c r="L183" s="12" t="s">
        <v>139</v>
      </c>
      <c r="M183" s="12" t="s">
        <v>140</v>
      </c>
      <c r="N183" s="13" t="s">
        <v>141</v>
      </c>
      <c r="S183" s="74" t="s">
        <v>472</v>
      </c>
      <c r="W183" s="74" t="str">
        <f t="shared" si="22"/>
        <v>BOSD</v>
      </c>
      <c r="X183" t="str">
        <f t="shared" si="23"/>
        <v>虚拟运营商天音</v>
      </c>
      <c r="AE183" s="48" t="s">
        <v>420</v>
      </c>
      <c r="AF183" s="48" t="s">
        <v>2</v>
      </c>
      <c r="AG183" s="13">
        <f t="shared" si="24"/>
        <v>0</v>
      </c>
      <c r="AH183" s="13">
        <f t="shared" si="25"/>
        <v>0</v>
      </c>
      <c r="AI183" s="13">
        <f t="shared" si="26"/>
        <v>0</v>
      </c>
      <c r="AJ183" s="13">
        <v>0</v>
      </c>
      <c r="AK183" s="13">
        <v>0</v>
      </c>
      <c r="AL183" s="38" t="str">
        <f t="shared" si="27"/>
        <v>-</v>
      </c>
    </row>
    <row r="184" spans="1:38">
      <c r="A184" s="11" t="s">
        <v>247</v>
      </c>
      <c r="B184" s="11" t="s">
        <v>248</v>
      </c>
      <c r="C184" s="11" t="s">
        <v>245</v>
      </c>
      <c r="D184" s="11" t="s">
        <v>246</v>
      </c>
      <c r="E184" s="11" t="s">
        <v>202</v>
      </c>
      <c r="F184" s="11" t="s">
        <v>203</v>
      </c>
      <c r="G184" s="11" t="s">
        <v>15</v>
      </c>
      <c r="H184" s="11" t="s">
        <v>98</v>
      </c>
      <c r="K184" s="12" t="s">
        <v>120</v>
      </c>
      <c r="L184" s="12" t="s">
        <v>139</v>
      </c>
      <c r="M184" s="12" t="s">
        <v>140</v>
      </c>
      <c r="N184" s="13" t="s">
        <v>141</v>
      </c>
      <c r="S184" s="74" t="s">
        <v>472</v>
      </c>
      <c r="W184" s="74" t="str">
        <f t="shared" si="22"/>
        <v>BOSD</v>
      </c>
      <c r="X184" t="str">
        <f t="shared" si="23"/>
        <v>虚拟运营商天音</v>
      </c>
      <c r="AE184" s="48" t="s">
        <v>420</v>
      </c>
      <c r="AF184" s="48" t="s">
        <v>449</v>
      </c>
      <c r="AG184" s="13">
        <f t="shared" si="24"/>
        <v>0</v>
      </c>
      <c r="AH184" s="13">
        <f t="shared" si="25"/>
        <v>0</v>
      </c>
      <c r="AI184" s="13">
        <f t="shared" si="26"/>
        <v>0</v>
      </c>
      <c r="AJ184" s="13">
        <v>0</v>
      </c>
      <c r="AK184" s="13">
        <v>0</v>
      </c>
      <c r="AL184" s="38" t="str">
        <f t="shared" si="27"/>
        <v>-</v>
      </c>
    </row>
    <row r="185" spans="1:38">
      <c r="A185" s="11" t="s">
        <v>247</v>
      </c>
      <c r="B185" s="11" t="s">
        <v>248</v>
      </c>
      <c r="C185" s="11" t="s">
        <v>245</v>
      </c>
      <c r="D185" s="11" t="s">
        <v>246</v>
      </c>
      <c r="E185" s="11" t="s">
        <v>158</v>
      </c>
      <c r="F185" s="11" t="s">
        <v>150</v>
      </c>
      <c r="G185" s="11" t="s">
        <v>11</v>
      </c>
      <c r="H185" s="11" t="s">
        <v>159</v>
      </c>
      <c r="K185" s="12" t="s">
        <v>120</v>
      </c>
      <c r="L185" s="12" t="s">
        <v>139</v>
      </c>
      <c r="M185" s="12" t="s">
        <v>140</v>
      </c>
      <c r="N185" s="13" t="s">
        <v>141</v>
      </c>
      <c r="S185" s="74" t="s">
        <v>472</v>
      </c>
      <c r="W185" s="74" t="str">
        <f t="shared" si="22"/>
        <v>BOSD</v>
      </c>
      <c r="X185" t="str">
        <f t="shared" si="23"/>
        <v>虚拟运营商天音</v>
      </c>
      <c r="AE185" s="48" t="s">
        <v>420</v>
      </c>
      <c r="AF185" s="48" t="s">
        <v>3</v>
      </c>
      <c r="AG185" s="13">
        <f t="shared" si="24"/>
        <v>0</v>
      </c>
      <c r="AH185" s="13">
        <f t="shared" si="25"/>
        <v>0</v>
      </c>
      <c r="AI185" s="13">
        <f t="shared" si="26"/>
        <v>0</v>
      </c>
      <c r="AJ185" s="13">
        <v>0</v>
      </c>
      <c r="AK185" s="13">
        <v>0</v>
      </c>
      <c r="AL185" s="38" t="str">
        <f t="shared" si="27"/>
        <v>-</v>
      </c>
    </row>
    <row r="186" spans="1:38">
      <c r="A186" s="11" t="s">
        <v>247</v>
      </c>
      <c r="B186" s="11" t="s">
        <v>248</v>
      </c>
      <c r="C186" s="11" t="s">
        <v>245</v>
      </c>
      <c r="D186" s="11" t="s">
        <v>246</v>
      </c>
      <c r="E186" s="11" t="s">
        <v>170</v>
      </c>
      <c r="F186" s="11" t="s">
        <v>171</v>
      </c>
      <c r="G186" s="11" t="s">
        <v>15</v>
      </c>
      <c r="H186" s="11" t="s">
        <v>137</v>
      </c>
      <c r="K186" s="12" t="s">
        <v>120</v>
      </c>
      <c r="L186" s="12" t="s">
        <v>139</v>
      </c>
      <c r="M186" s="12" t="s">
        <v>140</v>
      </c>
      <c r="N186" s="13" t="s">
        <v>141</v>
      </c>
      <c r="S186" s="74" t="s">
        <v>472</v>
      </c>
      <c r="W186" s="74" t="str">
        <f t="shared" si="22"/>
        <v>BOSD</v>
      </c>
      <c r="X186" t="str">
        <f t="shared" si="23"/>
        <v>虚拟运营商天音</v>
      </c>
      <c r="AE186" s="48" t="s">
        <v>420</v>
      </c>
      <c r="AF186" s="48" t="s">
        <v>4</v>
      </c>
      <c r="AG186" s="13">
        <f t="shared" si="24"/>
        <v>0</v>
      </c>
      <c r="AH186" s="13">
        <f t="shared" si="25"/>
        <v>0</v>
      </c>
      <c r="AI186" s="13">
        <f t="shared" si="26"/>
        <v>0</v>
      </c>
      <c r="AJ186" s="13">
        <v>0</v>
      </c>
      <c r="AK186" s="13">
        <v>0</v>
      </c>
      <c r="AL186" s="38" t="str">
        <f t="shared" si="27"/>
        <v>-</v>
      </c>
    </row>
    <row r="187" spans="1:38">
      <c r="A187" s="11" t="s">
        <v>247</v>
      </c>
      <c r="B187" s="11" t="s">
        <v>248</v>
      </c>
      <c r="C187" s="11" t="s">
        <v>245</v>
      </c>
      <c r="D187" s="11" t="s">
        <v>246</v>
      </c>
      <c r="E187" s="11" t="s">
        <v>167</v>
      </c>
      <c r="F187" s="11" t="s">
        <v>168</v>
      </c>
      <c r="G187" s="11" t="s">
        <v>164</v>
      </c>
      <c r="H187" s="11" t="s">
        <v>41</v>
      </c>
      <c r="K187" s="12" t="s">
        <v>120</v>
      </c>
      <c r="L187" s="12" t="s">
        <v>139</v>
      </c>
      <c r="M187" s="12" t="s">
        <v>140</v>
      </c>
      <c r="N187" s="13" t="s">
        <v>141</v>
      </c>
      <c r="S187" s="74" t="s">
        <v>472</v>
      </c>
      <c r="W187" s="74" t="str">
        <f t="shared" si="22"/>
        <v>BOSD</v>
      </c>
      <c r="X187" t="str">
        <f t="shared" si="23"/>
        <v>虚拟运营商天音</v>
      </c>
      <c r="AE187" s="48" t="s">
        <v>420</v>
      </c>
      <c r="AF187" s="48" t="s">
        <v>0</v>
      </c>
      <c r="AG187" s="13">
        <f t="shared" si="24"/>
        <v>0</v>
      </c>
      <c r="AH187" s="13">
        <f t="shared" si="25"/>
        <v>0</v>
      </c>
      <c r="AI187" s="13">
        <f t="shared" si="26"/>
        <v>0</v>
      </c>
      <c r="AJ187" s="13">
        <v>0</v>
      </c>
      <c r="AK187" s="13">
        <v>0</v>
      </c>
      <c r="AL187" s="38" t="str">
        <f t="shared" si="27"/>
        <v>-</v>
      </c>
    </row>
    <row r="188" spans="1:38">
      <c r="A188" s="11" t="s">
        <v>247</v>
      </c>
      <c r="B188" s="11" t="s">
        <v>248</v>
      </c>
      <c r="C188" s="11" t="s">
        <v>245</v>
      </c>
      <c r="D188" s="11" t="s">
        <v>246</v>
      </c>
      <c r="E188" s="11" t="s">
        <v>146</v>
      </c>
      <c r="F188" s="11" t="s">
        <v>147</v>
      </c>
      <c r="G188" s="11" t="s">
        <v>15</v>
      </c>
      <c r="H188" s="11" t="s">
        <v>148</v>
      </c>
      <c r="K188" s="12" t="s">
        <v>120</v>
      </c>
      <c r="L188" s="12" t="s">
        <v>139</v>
      </c>
      <c r="M188" s="12" t="s">
        <v>140</v>
      </c>
      <c r="N188" s="13" t="s">
        <v>141</v>
      </c>
      <c r="S188" s="74" t="s">
        <v>472</v>
      </c>
      <c r="W188" s="74" t="str">
        <f t="shared" si="22"/>
        <v>BOSD</v>
      </c>
      <c r="X188" t="str">
        <f t="shared" si="23"/>
        <v>虚拟运营商天音</v>
      </c>
      <c r="AE188" s="48" t="s">
        <v>420</v>
      </c>
      <c r="AF188" s="48" t="s">
        <v>1</v>
      </c>
      <c r="AG188" s="13">
        <f t="shared" si="24"/>
        <v>0</v>
      </c>
      <c r="AH188" s="13">
        <f t="shared" si="25"/>
        <v>0</v>
      </c>
      <c r="AI188" s="13">
        <f t="shared" si="26"/>
        <v>0</v>
      </c>
      <c r="AJ188" s="13">
        <v>0</v>
      </c>
      <c r="AK188" s="13">
        <v>0</v>
      </c>
      <c r="AL188" s="38" t="str">
        <f t="shared" si="27"/>
        <v>-</v>
      </c>
    </row>
    <row r="189" spans="1:38">
      <c r="A189" s="11" t="s">
        <v>247</v>
      </c>
      <c r="B189" s="11" t="s">
        <v>248</v>
      </c>
      <c r="C189" s="11" t="s">
        <v>245</v>
      </c>
      <c r="D189" s="11" t="s">
        <v>246</v>
      </c>
      <c r="E189" s="11" t="s">
        <v>204</v>
      </c>
      <c r="F189" s="11" t="s">
        <v>205</v>
      </c>
      <c r="G189" s="11" t="s">
        <v>15</v>
      </c>
      <c r="H189" s="11" t="s">
        <v>98</v>
      </c>
      <c r="K189" s="12" t="s">
        <v>120</v>
      </c>
      <c r="L189" s="12" t="s">
        <v>139</v>
      </c>
      <c r="M189" s="12" t="s">
        <v>140</v>
      </c>
      <c r="N189" s="13" t="s">
        <v>141</v>
      </c>
      <c r="S189" s="74" t="s">
        <v>472</v>
      </c>
      <c r="W189" s="74" t="str">
        <f t="shared" si="22"/>
        <v>BOSD</v>
      </c>
      <c r="X189" t="str">
        <f t="shared" si="23"/>
        <v>虚拟运营商天音</v>
      </c>
      <c r="AE189" s="48" t="s">
        <v>235</v>
      </c>
      <c r="AF189" s="48" t="s">
        <v>4</v>
      </c>
      <c r="AG189" s="13">
        <f t="shared" si="24"/>
        <v>0</v>
      </c>
      <c r="AH189" s="13">
        <f t="shared" si="25"/>
        <v>0</v>
      </c>
      <c r="AI189" s="13">
        <f t="shared" si="26"/>
        <v>0</v>
      </c>
      <c r="AJ189" s="13">
        <v>0</v>
      </c>
      <c r="AK189" s="13">
        <v>0</v>
      </c>
      <c r="AL189" s="38" t="str">
        <f t="shared" si="27"/>
        <v>-</v>
      </c>
    </row>
    <row r="190" spans="1:38">
      <c r="A190" s="11" t="s">
        <v>249</v>
      </c>
      <c r="B190" s="11" t="s">
        <v>250</v>
      </c>
      <c r="C190" s="11" t="s">
        <v>63</v>
      </c>
      <c r="D190" s="11" t="s">
        <v>157</v>
      </c>
      <c r="E190" s="11" t="s">
        <v>218</v>
      </c>
      <c r="F190" s="11" t="s">
        <v>163</v>
      </c>
      <c r="G190" s="11" t="s">
        <v>164</v>
      </c>
      <c r="H190" s="11" t="s">
        <v>219</v>
      </c>
      <c r="K190" s="12" t="s">
        <v>120</v>
      </c>
      <c r="L190" s="12" t="s">
        <v>139</v>
      </c>
      <c r="M190" s="12" t="s">
        <v>140</v>
      </c>
      <c r="N190" s="13" t="s">
        <v>141</v>
      </c>
      <c r="S190" s="74" t="s">
        <v>472</v>
      </c>
      <c r="W190" s="74" t="str">
        <f t="shared" si="22"/>
        <v>BOSD</v>
      </c>
      <c r="X190" t="str">
        <f t="shared" si="23"/>
        <v>云南移动</v>
      </c>
      <c r="AE190" s="48" t="s">
        <v>235</v>
      </c>
      <c r="AF190" s="48" t="s">
        <v>0</v>
      </c>
      <c r="AG190" s="13">
        <f t="shared" si="24"/>
        <v>0</v>
      </c>
      <c r="AH190" s="13">
        <f t="shared" si="25"/>
        <v>0</v>
      </c>
      <c r="AI190" s="13">
        <f t="shared" si="26"/>
        <v>0</v>
      </c>
      <c r="AJ190" s="13">
        <v>0</v>
      </c>
      <c r="AK190" s="13">
        <v>0</v>
      </c>
      <c r="AL190" s="38" t="str">
        <f t="shared" si="27"/>
        <v>-</v>
      </c>
    </row>
    <row r="191" spans="1:38">
      <c r="A191" s="11" t="s">
        <v>249</v>
      </c>
      <c r="B191" s="11" t="s">
        <v>250</v>
      </c>
      <c r="C191" s="11" t="s">
        <v>63</v>
      </c>
      <c r="D191" s="11" t="s">
        <v>157</v>
      </c>
      <c r="E191" s="11" t="s">
        <v>162</v>
      </c>
      <c r="F191" s="11" t="s">
        <v>163</v>
      </c>
      <c r="G191" s="11" t="s">
        <v>164</v>
      </c>
      <c r="H191" s="11" t="s">
        <v>137</v>
      </c>
      <c r="K191" s="12" t="s">
        <v>120</v>
      </c>
      <c r="L191" s="12" t="s">
        <v>139</v>
      </c>
      <c r="M191" s="12" t="s">
        <v>140</v>
      </c>
      <c r="N191" s="13" t="s">
        <v>141</v>
      </c>
      <c r="S191" s="74" t="s">
        <v>472</v>
      </c>
      <c r="W191" s="74" t="str">
        <f t="shared" si="22"/>
        <v>BOSD</v>
      </c>
      <c r="X191" t="str">
        <f t="shared" si="23"/>
        <v>云南移动</v>
      </c>
      <c r="AE191" s="48" t="s">
        <v>235</v>
      </c>
      <c r="AF191" s="48" t="s">
        <v>265</v>
      </c>
      <c r="AG191" s="13">
        <f t="shared" si="24"/>
        <v>41</v>
      </c>
      <c r="AH191" s="13">
        <f t="shared" si="25"/>
        <v>42</v>
      </c>
      <c r="AI191" s="13">
        <f t="shared" si="26"/>
        <v>36</v>
      </c>
      <c r="AJ191" s="13">
        <v>1</v>
      </c>
      <c r="AK191" s="13">
        <v>1</v>
      </c>
      <c r="AL191" s="38">
        <f t="shared" si="27"/>
        <v>5</v>
      </c>
    </row>
    <row r="192" spans="1:38">
      <c r="A192" s="11" t="s">
        <v>249</v>
      </c>
      <c r="B192" s="11" t="s">
        <v>250</v>
      </c>
      <c r="C192" s="11" t="s">
        <v>165</v>
      </c>
      <c r="D192" s="11" t="s">
        <v>166</v>
      </c>
      <c r="E192" s="11" t="s">
        <v>167</v>
      </c>
      <c r="F192" s="11" t="s">
        <v>168</v>
      </c>
      <c r="G192" s="11" t="s">
        <v>164</v>
      </c>
      <c r="H192" s="11" t="s">
        <v>41</v>
      </c>
      <c r="K192" s="12" t="s">
        <v>120</v>
      </c>
      <c r="L192" s="12" t="s">
        <v>139</v>
      </c>
      <c r="M192" s="12" t="s">
        <v>140</v>
      </c>
      <c r="N192" s="13" t="s">
        <v>141</v>
      </c>
      <c r="S192" s="74" t="s">
        <v>472</v>
      </c>
      <c r="W192" s="74" t="str">
        <f t="shared" si="22"/>
        <v>BOSD</v>
      </c>
      <c r="X192" t="str">
        <f t="shared" si="23"/>
        <v>云南移动</v>
      </c>
      <c r="AE192" s="48" t="s">
        <v>235</v>
      </c>
      <c r="AF192" s="48" t="s">
        <v>5</v>
      </c>
      <c r="AG192" s="13">
        <f t="shared" si="24"/>
        <v>0</v>
      </c>
      <c r="AH192" s="13">
        <f t="shared" si="25"/>
        <v>0</v>
      </c>
      <c r="AI192" s="13">
        <f t="shared" si="26"/>
        <v>0</v>
      </c>
      <c r="AJ192" s="13">
        <v>0</v>
      </c>
      <c r="AK192" s="13">
        <v>0</v>
      </c>
      <c r="AL192" s="38" t="str">
        <f t="shared" si="27"/>
        <v>-</v>
      </c>
    </row>
    <row r="193" spans="1:38">
      <c r="A193" s="11" t="s">
        <v>251</v>
      </c>
      <c r="B193" s="11" t="s">
        <v>252</v>
      </c>
      <c r="C193" s="11" t="s">
        <v>63</v>
      </c>
      <c r="D193" s="11" t="s">
        <v>64</v>
      </c>
      <c r="E193" s="11" t="s">
        <v>135</v>
      </c>
      <c r="F193" s="11" t="s">
        <v>136</v>
      </c>
      <c r="G193" s="11" t="s">
        <v>10</v>
      </c>
      <c r="H193" s="11" t="s">
        <v>137</v>
      </c>
      <c r="K193" s="12" t="s">
        <v>120</v>
      </c>
      <c r="L193" s="12" t="s">
        <v>139</v>
      </c>
      <c r="M193" s="12" t="s">
        <v>140</v>
      </c>
      <c r="N193" s="13" t="s">
        <v>141</v>
      </c>
      <c r="S193" s="74" t="s">
        <v>472</v>
      </c>
      <c r="W193" s="74" t="str">
        <f t="shared" si="22"/>
        <v>BOSD</v>
      </c>
      <c r="X193" t="str">
        <f t="shared" si="23"/>
        <v>浙江电信</v>
      </c>
      <c r="AE193" s="48" t="s">
        <v>235</v>
      </c>
      <c r="AF193" s="48" t="s">
        <v>449</v>
      </c>
      <c r="AG193" s="13">
        <f t="shared" si="24"/>
        <v>0</v>
      </c>
      <c r="AH193" s="13">
        <f t="shared" si="25"/>
        <v>0</v>
      </c>
      <c r="AI193" s="13">
        <f t="shared" si="26"/>
        <v>0</v>
      </c>
      <c r="AJ193" s="13">
        <v>0</v>
      </c>
      <c r="AK193" s="13">
        <v>0</v>
      </c>
      <c r="AL193" s="38" t="str">
        <f t="shared" si="27"/>
        <v>-</v>
      </c>
    </row>
    <row r="194" spans="1:38">
      <c r="A194" s="11" t="s">
        <v>253</v>
      </c>
      <c r="B194" s="11" t="s">
        <v>254</v>
      </c>
      <c r="C194" s="11" t="s">
        <v>169</v>
      </c>
      <c r="D194" s="11" t="s">
        <v>145</v>
      </c>
      <c r="E194" s="11" t="s">
        <v>255</v>
      </c>
      <c r="F194" s="11" t="s">
        <v>256</v>
      </c>
      <c r="G194" s="11" t="s">
        <v>15</v>
      </c>
      <c r="H194" s="11" t="s">
        <v>41</v>
      </c>
      <c r="K194" s="12" t="s">
        <v>120</v>
      </c>
      <c r="L194" s="12" t="s">
        <v>139</v>
      </c>
      <c r="M194" s="12" t="s">
        <v>140</v>
      </c>
      <c r="N194" s="13" t="s">
        <v>141</v>
      </c>
      <c r="S194" s="74" t="s">
        <v>472</v>
      </c>
      <c r="W194" s="74" t="str">
        <f t="shared" si="22"/>
        <v>BOSD</v>
      </c>
      <c r="X194" t="str">
        <f t="shared" si="23"/>
        <v>浙江移动</v>
      </c>
      <c r="AE194" s="48" t="s">
        <v>235</v>
      </c>
      <c r="AF194" s="48" t="s">
        <v>2</v>
      </c>
      <c r="AG194" s="13">
        <f t="shared" si="24"/>
        <v>0</v>
      </c>
      <c r="AH194" s="13">
        <f t="shared" si="25"/>
        <v>0</v>
      </c>
      <c r="AI194" s="13">
        <f t="shared" si="26"/>
        <v>0</v>
      </c>
      <c r="AJ194" s="13">
        <v>0</v>
      </c>
      <c r="AK194" s="13">
        <v>0</v>
      </c>
      <c r="AL194" s="38" t="str">
        <f t="shared" si="27"/>
        <v>-</v>
      </c>
    </row>
    <row r="195" spans="1:38">
      <c r="A195" s="11" t="s">
        <v>257</v>
      </c>
      <c r="B195" s="11" t="s">
        <v>8</v>
      </c>
      <c r="C195" s="11" t="s">
        <v>195</v>
      </c>
      <c r="D195" s="11" t="s">
        <v>196</v>
      </c>
      <c r="E195" s="11" t="s">
        <v>146</v>
      </c>
      <c r="F195" s="11" t="s">
        <v>147</v>
      </c>
      <c r="G195" s="11" t="s">
        <v>15</v>
      </c>
      <c r="H195" s="11" t="s">
        <v>148</v>
      </c>
      <c r="K195" s="12" t="s">
        <v>120</v>
      </c>
      <c r="L195" s="12" t="s">
        <v>139</v>
      </c>
      <c r="M195" s="12" t="s">
        <v>140</v>
      </c>
      <c r="N195" s="13" t="s">
        <v>141</v>
      </c>
      <c r="S195" s="74" t="s">
        <v>472</v>
      </c>
      <c r="W195" s="74" t="str">
        <f t="shared" ref="W195:W258" si="28">IFERROR(IF(G195="CRM_CUI",G195,(IF(G195="CRM_CMI",G195,MID(G195,1,FIND("_",G195)-1)))),G195)</f>
        <v>BOSD</v>
      </c>
      <c r="X195" t="str">
        <f t="shared" ref="X195:X258" si="29">MID(A195,5,LEN(A195)-4)</f>
        <v>重庆电信</v>
      </c>
      <c r="AE195" s="48" t="s">
        <v>235</v>
      </c>
      <c r="AF195" s="48" t="s">
        <v>494</v>
      </c>
      <c r="AG195" s="13">
        <f t="shared" si="24"/>
        <v>0</v>
      </c>
      <c r="AH195" s="13">
        <f t="shared" si="25"/>
        <v>0</v>
      </c>
      <c r="AI195" s="13">
        <f t="shared" si="26"/>
        <v>0</v>
      </c>
      <c r="AJ195" s="13">
        <v>0</v>
      </c>
      <c r="AK195" s="13">
        <v>0</v>
      </c>
      <c r="AL195" s="38" t="str">
        <f t="shared" si="27"/>
        <v>-</v>
      </c>
    </row>
    <row r="196" spans="1:38">
      <c r="A196" s="11" t="s">
        <v>257</v>
      </c>
      <c r="B196" s="11" t="s">
        <v>8</v>
      </c>
      <c r="C196" s="11" t="s">
        <v>195</v>
      </c>
      <c r="D196" s="11" t="s">
        <v>196</v>
      </c>
      <c r="E196" s="11" t="s">
        <v>170</v>
      </c>
      <c r="F196" s="11" t="s">
        <v>171</v>
      </c>
      <c r="G196" s="11" t="s">
        <v>15</v>
      </c>
      <c r="H196" s="11" t="s">
        <v>137</v>
      </c>
      <c r="K196" s="12" t="s">
        <v>120</v>
      </c>
      <c r="L196" s="12" t="s">
        <v>139</v>
      </c>
      <c r="M196" s="12" t="s">
        <v>140</v>
      </c>
      <c r="N196" s="13" t="s">
        <v>141</v>
      </c>
      <c r="S196" s="74" t="s">
        <v>472</v>
      </c>
      <c r="W196" s="74" t="str">
        <f t="shared" si="28"/>
        <v>BOSD</v>
      </c>
      <c r="X196" t="str">
        <f t="shared" si="29"/>
        <v>重庆电信</v>
      </c>
      <c r="AE196" s="48" t="s">
        <v>235</v>
      </c>
      <c r="AF196" s="48" t="s">
        <v>3</v>
      </c>
      <c r="AG196" s="13">
        <f t="shared" ref="AG196:AG259" si="30">SUMIFS(T:T,X:X,AE196&amp;"*",W:W,AF196)</f>
        <v>0</v>
      </c>
      <c r="AH196" s="13">
        <f t="shared" ref="AH196:AH259" si="31">SUMIFS(U:U,X:X,AE196&amp;"*",W:W,AF196)</f>
        <v>0</v>
      </c>
      <c r="AI196" s="13">
        <f t="shared" ref="AI196:AI259" si="32">SUMIFS(V:V,X:X,AE196&amp;"*",W:W,AF196)</f>
        <v>0</v>
      </c>
      <c r="AJ196" s="13">
        <v>0</v>
      </c>
      <c r="AK196" s="13">
        <v>0</v>
      </c>
      <c r="AL196" s="38" t="str">
        <f t="shared" si="27"/>
        <v>-</v>
      </c>
    </row>
    <row r="197" spans="1:38">
      <c r="A197" s="11" t="s">
        <v>258</v>
      </c>
      <c r="B197" s="11" t="s">
        <v>259</v>
      </c>
      <c r="C197" s="11" t="s">
        <v>63</v>
      </c>
      <c r="D197" s="11" t="s">
        <v>64</v>
      </c>
      <c r="E197" s="11" t="s">
        <v>167</v>
      </c>
      <c r="F197" s="11" t="s">
        <v>168</v>
      </c>
      <c r="G197" s="11" t="s">
        <v>164</v>
      </c>
      <c r="H197" s="11" t="s">
        <v>41</v>
      </c>
      <c r="K197" s="12" t="s">
        <v>120</v>
      </c>
      <c r="L197" s="12" t="s">
        <v>139</v>
      </c>
      <c r="M197" s="12" t="s">
        <v>140</v>
      </c>
      <c r="N197" s="13" t="s">
        <v>141</v>
      </c>
      <c r="S197" s="74" t="s">
        <v>472</v>
      </c>
      <c r="W197" s="74" t="str">
        <f t="shared" si="28"/>
        <v>BOSD</v>
      </c>
      <c r="X197" t="str">
        <f t="shared" si="29"/>
        <v>重庆联通</v>
      </c>
      <c r="AE197" s="48" t="s">
        <v>235</v>
      </c>
      <c r="AF197" s="48" t="s">
        <v>1</v>
      </c>
      <c r="AG197" s="13">
        <f t="shared" si="30"/>
        <v>0</v>
      </c>
      <c r="AH197" s="13">
        <f t="shared" si="31"/>
        <v>0</v>
      </c>
      <c r="AI197" s="13">
        <f t="shared" si="32"/>
        <v>0</v>
      </c>
      <c r="AJ197" s="13">
        <v>1</v>
      </c>
      <c r="AK197" s="13">
        <v>1</v>
      </c>
      <c r="AL197" s="38">
        <f t="shared" ref="AL197:AL260" si="33">IF(AJ197=0,"-",IF(AI197=0,0,IF(AI197&lt;AK197,0,IF(AH197/AJ197&lt;0.5,0,IF(AG197/AJ197&lt;0.5,0,5)))))</f>
        <v>0</v>
      </c>
    </row>
    <row r="198" spans="1:38">
      <c r="A198" s="11" t="s">
        <v>260</v>
      </c>
      <c r="B198" s="11" t="s">
        <v>261</v>
      </c>
      <c r="C198" s="11" t="s">
        <v>169</v>
      </c>
      <c r="D198" s="11" t="s">
        <v>145</v>
      </c>
      <c r="E198" s="11" t="s">
        <v>146</v>
      </c>
      <c r="F198" s="11" t="s">
        <v>147</v>
      </c>
      <c r="G198" s="11" t="s">
        <v>15</v>
      </c>
      <c r="H198" s="11" t="s">
        <v>148</v>
      </c>
      <c r="K198" s="12" t="s">
        <v>120</v>
      </c>
      <c r="L198" s="12" t="s">
        <v>139</v>
      </c>
      <c r="M198" s="12" t="s">
        <v>140</v>
      </c>
      <c r="N198" s="13" t="s">
        <v>141</v>
      </c>
      <c r="S198" s="74" t="s">
        <v>472</v>
      </c>
      <c r="W198" s="74" t="str">
        <f t="shared" si="28"/>
        <v>BOSD</v>
      </c>
      <c r="X198" t="str">
        <f t="shared" si="29"/>
        <v>重庆移动</v>
      </c>
      <c r="AE198" s="48" t="s">
        <v>326</v>
      </c>
      <c r="AF198" s="48" t="s">
        <v>265</v>
      </c>
      <c r="AG198" s="13">
        <f t="shared" si="30"/>
        <v>0</v>
      </c>
      <c r="AH198" s="13">
        <f t="shared" si="31"/>
        <v>0</v>
      </c>
      <c r="AI198" s="13">
        <f t="shared" si="32"/>
        <v>0</v>
      </c>
      <c r="AJ198" s="13">
        <v>0</v>
      </c>
      <c r="AK198" s="13">
        <v>0</v>
      </c>
      <c r="AL198" s="38" t="str">
        <f t="shared" si="33"/>
        <v>-</v>
      </c>
    </row>
    <row r="199" spans="1:38">
      <c r="A199" s="11" t="s">
        <v>260</v>
      </c>
      <c r="B199" s="11" t="s">
        <v>261</v>
      </c>
      <c r="C199" s="11" t="s">
        <v>169</v>
      </c>
      <c r="D199" s="11" t="s">
        <v>145</v>
      </c>
      <c r="E199" s="11" t="s">
        <v>170</v>
      </c>
      <c r="F199" s="11" t="s">
        <v>171</v>
      </c>
      <c r="G199" s="11" t="s">
        <v>15</v>
      </c>
      <c r="H199" s="11" t="s">
        <v>137</v>
      </c>
      <c r="K199" s="12" t="s">
        <v>120</v>
      </c>
      <c r="L199" s="12" t="s">
        <v>139</v>
      </c>
      <c r="M199" s="12" t="s">
        <v>140</v>
      </c>
      <c r="N199" s="13" t="s">
        <v>141</v>
      </c>
      <c r="S199" s="74" t="s">
        <v>472</v>
      </c>
      <c r="W199" s="74" t="str">
        <f t="shared" si="28"/>
        <v>BOSD</v>
      </c>
      <c r="X199" t="str">
        <f t="shared" si="29"/>
        <v>重庆移动</v>
      </c>
      <c r="AE199" s="48" t="s">
        <v>326</v>
      </c>
      <c r="AF199" s="48" t="s">
        <v>449</v>
      </c>
      <c r="AG199" s="13">
        <f t="shared" si="30"/>
        <v>0</v>
      </c>
      <c r="AH199" s="13">
        <f t="shared" si="31"/>
        <v>0</v>
      </c>
      <c r="AI199" s="13">
        <f t="shared" si="32"/>
        <v>0</v>
      </c>
      <c r="AJ199" s="13">
        <v>0</v>
      </c>
      <c r="AK199" s="13">
        <v>0</v>
      </c>
      <c r="AL199" s="38" t="str">
        <f t="shared" si="33"/>
        <v>-</v>
      </c>
    </row>
    <row r="200" spans="1:38">
      <c r="A200" s="11" t="s">
        <v>260</v>
      </c>
      <c r="B200" s="11" t="s">
        <v>261</v>
      </c>
      <c r="C200" s="11" t="s">
        <v>169</v>
      </c>
      <c r="D200" s="11" t="s">
        <v>145</v>
      </c>
      <c r="E200" s="11" t="s">
        <v>200</v>
      </c>
      <c r="F200" s="11" t="s">
        <v>201</v>
      </c>
      <c r="G200" s="11" t="s">
        <v>15</v>
      </c>
      <c r="H200" s="11" t="s">
        <v>98</v>
      </c>
      <c r="K200" s="12" t="s">
        <v>120</v>
      </c>
      <c r="L200" s="12" t="s">
        <v>139</v>
      </c>
      <c r="M200" s="12" t="s">
        <v>140</v>
      </c>
      <c r="N200" s="13" t="s">
        <v>141</v>
      </c>
      <c r="S200" s="74" t="s">
        <v>472</v>
      </c>
      <c r="W200" s="74" t="str">
        <f t="shared" si="28"/>
        <v>BOSD</v>
      </c>
      <c r="X200" t="str">
        <f t="shared" si="29"/>
        <v>重庆移动</v>
      </c>
      <c r="AE200" s="48" t="s">
        <v>326</v>
      </c>
      <c r="AF200" s="48" t="s">
        <v>2</v>
      </c>
      <c r="AG200" s="13">
        <f t="shared" si="30"/>
        <v>0</v>
      </c>
      <c r="AH200" s="13">
        <f t="shared" si="31"/>
        <v>0</v>
      </c>
      <c r="AI200" s="13">
        <f t="shared" si="32"/>
        <v>0</v>
      </c>
      <c r="AJ200" s="13">
        <v>0</v>
      </c>
      <c r="AK200" s="13">
        <v>0</v>
      </c>
      <c r="AL200" s="38" t="str">
        <f t="shared" si="33"/>
        <v>-</v>
      </c>
    </row>
    <row r="201" spans="1:38">
      <c r="A201" s="11" t="s">
        <v>260</v>
      </c>
      <c r="B201" s="11" t="s">
        <v>261</v>
      </c>
      <c r="C201" s="11" t="s">
        <v>169</v>
      </c>
      <c r="D201" s="11" t="s">
        <v>145</v>
      </c>
      <c r="E201" s="11" t="s">
        <v>184</v>
      </c>
      <c r="F201" s="11" t="s">
        <v>185</v>
      </c>
      <c r="G201" s="11" t="s">
        <v>15</v>
      </c>
      <c r="H201" s="11" t="s">
        <v>137</v>
      </c>
      <c r="K201" s="12" t="s">
        <v>120</v>
      </c>
      <c r="L201" s="12" t="s">
        <v>139</v>
      </c>
      <c r="M201" s="12" t="s">
        <v>140</v>
      </c>
      <c r="N201" s="13" t="s">
        <v>141</v>
      </c>
      <c r="S201" s="74" t="s">
        <v>472</v>
      </c>
      <c r="W201" s="74" t="str">
        <f t="shared" si="28"/>
        <v>BOSD</v>
      </c>
      <c r="X201" t="str">
        <f t="shared" si="29"/>
        <v>重庆移动</v>
      </c>
      <c r="AE201" s="48" t="s">
        <v>326</v>
      </c>
      <c r="AF201" s="48" t="s">
        <v>0</v>
      </c>
      <c r="AG201" s="13">
        <f t="shared" si="30"/>
        <v>0</v>
      </c>
      <c r="AH201" s="13">
        <f t="shared" si="31"/>
        <v>0</v>
      </c>
      <c r="AI201" s="13">
        <f t="shared" si="32"/>
        <v>0</v>
      </c>
      <c r="AJ201" s="13">
        <v>0</v>
      </c>
      <c r="AK201" s="13">
        <v>0</v>
      </c>
      <c r="AL201" s="38" t="str">
        <f t="shared" si="33"/>
        <v>-</v>
      </c>
    </row>
    <row r="202" spans="1:38">
      <c r="A202" s="11" t="s">
        <v>262</v>
      </c>
      <c r="B202" s="11" t="s">
        <v>263</v>
      </c>
      <c r="C202" s="11" t="s">
        <v>63</v>
      </c>
      <c r="D202" s="11" t="s">
        <v>64</v>
      </c>
      <c r="E202" s="11" t="s">
        <v>358</v>
      </c>
      <c r="F202" s="11" t="s">
        <v>264</v>
      </c>
      <c r="G202" s="11" t="s">
        <v>265</v>
      </c>
      <c r="H202" s="11" t="s">
        <v>388</v>
      </c>
      <c r="I202" s="45" t="s">
        <v>48</v>
      </c>
      <c r="J202" s="11" t="s">
        <v>48</v>
      </c>
      <c r="K202" s="12" t="s">
        <v>120</v>
      </c>
      <c r="L202" s="12" t="s">
        <v>389</v>
      </c>
      <c r="M202" s="12" t="s">
        <v>56</v>
      </c>
      <c r="N202" s="30" t="s">
        <v>267</v>
      </c>
      <c r="O202" s="31" t="s">
        <v>268</v>
      </c>
      <c r="P202" s="30" t="s">
        <v>267</v>
      </c>
      <c r="Q202" s="32" t="s">
        <v>268</v>
      </c>
      <c r="R202" t="s">
        <v>269</v>
      </c>
      <c r="S202" s="74" t="s">
        <v>472</v>
      </c>
      <c r="W202" s="74" t="str">
        <f t="shared" si="28"/>
        <v>TRTD</v>
      </c>
      <c r="X202" t="str">
        <f t="shared" si="29"/>
        <v>CMMB广电</v>
      </c>
      <c r="AE202" s="48" t="s">
        <v>14</v>
      </c>
      <c r="AF202" s="48" t="s">
        <v>5</v>
      </c>
      <c r="AG202" s="13">
        <f t="shared" si="30"/>
        <v>0</v>
      </c>
      <c r="AH202" s="13">
        <f t="shared" si="31"/>
        <v>0</v>
      </c>
      <c r="AI202" s="13">
        <f t="shared" si="32"/>
        <v>0</v>
      </c>
      <c r="AJ202" s="13">
        <v>1</v>
      </c>
      <c r="AK202" s="13">
        <v>1</v>
      </c>
      <c r="AL202" s="38">
        <f t="shared" si="33"/>
        <v>0</v>
      </c>
    </row>
    <row r="203" spans="1:38">
      <c r="A203" s="11" t="s">
        <v>133</v>
      </c>
      <c r="B203" s="11" t="s">
        <v>134</v>
      </c>
      <c r="C203" s="11" t="s">
        <v>63</v>
      </c>
      <c r="D203" s="11" t="s">
        <v>64</v>
      </c>
      <c r="E203" s="11" t="s">
        <v>359</v>
      </c>
      <c r="F203" s="11" t="s">
        <v>266</v>
      </c>
      <c r="G203" s="11" t="s">
        <v>265</v>
      </c>
      <c r="H203" s="11" t="s">
        <v>98</v>
      </c>
      <c r="I203" s="11" t="s">
        <v>48</v>
      </c>
      <c r="J203" s="38" t="s">
        <v>18</v>
      </c>
      <c r="K203" s="12" t="s">
        <v>120</v>
      </c>
      <c r="L203" s="11" t="s">
        <v>390</v>
      </c>
      <c r="M203" s="12"/>
      <c r="N203" s="13" t="s">
        <v>270</v>
      </c>
      <c r="O203" s="13" t="s">
        <v>268</v>
      </c>
      <c r="P203" s="33" t="s">
        <v>268</v>
      </c>
      <c r="Q203" s="32" t="s">
        <v>268</v>
      </c>
      <c r="R203" t="s">
        <v>271</v>
      </c>
      <c r="S203" s="74" t="s">
        <v>472</v>
      </c>
      <c r="W203" s="74" t="str">
        <f t="shared" si="28"/>
        <v>TRTD</v>
      </c>
      <c r="X203" t="str">
        <f t="shared" si="29"/>
        <v>安徽电信</v>
      </c>
      <c r="AE203" s="48" t="s">
        <v>14</v>
      </c>
      <c r="AF203" s="48" t="s">
        <v>449</v>
      </c>
      <c r="AG203" s="13">
        <f t="shared" si="30"/>
        <v>0</v>
      </c>
      <c r="AH203" s="13">
        <f t="shared" si="31"/>
        <v>0</v>
      </c>
      <c r="AI203" s="13">
        <f t="shared" si="32"/>
        <v>0</v>
      </c>
      <c r="AJ203" s="13">
        <v>0</v>
      </c>
      <c r="AK203" s="13">
        <v>0</v>
      </c>
      <c r="AL203" s="38" t="str">
        <f t="shared" si="33"/>
        <v>-</v>
      </c>
    </row>
    <row r="204" spans="1:38">
      <c r="A204" s="11" t="s">
        <v>133</v>
      </c>
      <c r="B204" s="11" t="s">
        <v>134</v>
      </c>
      <c r="C204" s="11" t="s">
        <v>360</v>
      </c>
      <c r="D204" s="11" t="s">
        <v>16</v>
      </c>
      <c r="E204" s="11" t="s">
        <v>361</v>
      </c>
      <c r="F204" s="11" t="s">
        <v>272</v>
      </c>
      <c r="G204" s="11" t="s">
        <v>265</v>
      </c>
      <c r="H204" s="11" t="s">
        <v>391</v>
      </c>
      <c r="I204" s="11" t="s">
        <v>48</v>
      </c>
      <c r="J204" s="46" t="s">
        <v>86</v>
      </c>
      <c r="K204" s="12" t="s">
        <v>120</v>
      </c>
      <c r="L204" s="12" t="s">
        <v>268</v>
      </c>
      <c r="M204" s="12"/>
      <c r="N204" s="34" t="s">
        <v>273</v>
      </c>
      <c r="O204" s="13"/>
      <c r="P204" s="33"/>
      <c r="Q204" s="32" t="s">
        <v>268</v>
      </c>
      <c r="S204" s="74" t="s">
        <v>472</v>
      </c>
      <c r="W204" s="74" t="str">
        <f t="shared" si="28"/>
        <v>TRTD</v>
      </c>
      <c r="X204" t="str">
        <f t="shared" si="29"/>
        <v>安徽电信</v>
      </c>
      <c r="AE204" s="48" t="s">
        <v>14</v>
      </c>
      <c r="AF204" s="48" t="s">
        <v>494</v>
      </c>
      <c r="AG204" s="13">
        <f t="shared" si="30"/>
        <v>0</v>
      </c>
      <c r="AH204" s="13">
        <f t="shared" si="31"/>
        <v>0</v>
      </c>
      <c r="AI204" s="13">
        <f t="shared" si="32"/>
        <v>0</v>
      </c>
      <c r="AJ204" s="13">
        <v>10</v>
      </c>
      <c r="AK204" s="13">
        <v>4</v>
      </c>
      <c r="AL204" s="38">
        <f t="shared" si="33"/>
        <v>0</v>
      </c>
    </row>
    <row r="205" spans="1:38">
      <c r="A205" s="11" t="s">
        <v>142</v>
      </c>
      <c r="B205" s="11" t="s">
        <v>143</v>
      </c>
      <c r="C205" s="11" t="s">
        <v>63</v>
      </c>
      <c r="D205" s="11" t="s">
        <v>64</v>
      </c>
      <c r="E205" s="11" t="s">
        <v>362</v>
      </c>
      <c r="F205" s="11" t="s">
        <v>150</v>
      </c>
      <c r="G205" s="11" t="s">
        <v>265</v>
      </c>
      <c r="H205" s="11" t="s">
        <v>392</v>
      </c>
      <c r="I205" s="11" t="s">
        <v>48</v>
      </c>
      <c r="J205" s="11" t="s">
        <v>48</v>
      </c>
      <c r="K205" s="12" t="s">
        <v>43</v>
      </c>
      <c r="L205" s="12" t="s">
        <v>393</v>
      </c>
      <c r="M205" s="12" t="s">
        <v>56</v>
      </c>
      <c r="N205" s="34" t="s">
        <v>274</v>
      </c>
      <c r="O205" s="34" t="s">
        <v>275</v>
      </c>
      <c r="P205" s="35" t="s">
        <v>276</v>
      </c>
      <c r="Q205" s="13" t="s">
        <v>48</v>
      </c>
      <c r="R205" t="s">
        <v>277</v>
      </c>
      <c r="S205" s="74" t="s">
        <v>472</v>
      </c>
      <c r="W205" s="74" t="str">
        <f t="shared" si="28"/>
        <v>TRTD</v>
      </c>
      <c r="X205" t="str">
        <f t="shared" si="29"/>
        <v>安徽广电</v>
      </c>
      <c r="AE205" s="48" t="s">
        <v>14</v>
      </c>
      <c r="AF205" s="48" t="s">
        <v>2</v>
      </c>
      <c r="AG205" s="13">
        <f t="shared" si="30"/>
        <v>0</v>
      </c>
      <c r="AH205" s="13">
        <f t="shared" si="31"/>
        <v>0</v>
      </c>
      <c r="AI205" s="13">
        <f t="shared" si="32"/>
        <v>0</v>
      </c>
      <c r="AJ205" s="13">
        <v>0</v>
      </c>
      <c r="AK205" s="13">
        <v>0</v>
      </c>
      <c r="AL205" s="38" t="str">
        <f t="shared" si="33"/>
        <v>-</v>
      </c>
    </row>
    <row r="206" spans="1:38">
      <c r="A206" s="11" t="s">
        <v>142</v>
      </c>
      <c r="B206" s="11" t="s">
        <v>143</v>
      </c>
      <c r="C206" s="11" t="s">
        <v>63</v>
      </c>
      <c r="D206" s="11" t="s">
        <v>64</v>
      </c>
      <c r="E206" s="11" t="s">
        <v>363</v>
      </c>
      <c r="F206" s="11" t="s">
        <v>278</v>
      </c>
      <c r="G206" s="11" t="s">
        <v>265</v>
      </c>
      <c r="H206" s="11" t="s">
        <v>394</v>
      </c>
      <c r="I206" s="11" t="s">
        <v>48</v>
      </c>
      <c r="J206" s="11" t="s">
        <v>48</v>
      </c>
      <c r="K206" s="12" t="s">
        <v>120</v>
      </c>
      <c r="L206" s="12" t="s">
        <v>389</v>
      </c>
      <c r="M206" s="12" t="s">
        <v>56</v>
      </c>
      <c r="N206" s="34" t="s">
        <v>279</v>
      </c>
      <c r="O206" s="34" t="s">
        <v>275</v>
      </c>
      <c r="P206" s="35" t="s">
        <v>276</v>
      </c>
      <c r="Q206" s="13" t="s">
        <v>48</v>
      </c>
      <c r="R206" t="s">
        <v>277</v>
      </c>
      <c r="S206" s="74" t="s">
        <v>472</v>
      </c>
      <c r="W206" s="74" t="str">
        <f t="shared" si="28"/>
        <v>TRTD</v>
      </c>
      <c r="X206" t="str">
        <f t="shared" si="29"/>
        <v>安徽广电</v>
      </c>
      <c r="AE206" s="48" t="s">
        <v>14</v>
      </c>
      <c r="AF206" s="48" t="s">
        <v>495</v>
      </c>
      <c r="AG206" s="13">
        <f t="shared" si="30"/>
        <v>0</v>
      </c>
      <c r="AH206" s="13">
        <f t="shared" si="31"/>
        <v>0</v>
      </c>
      <c r="AI206" s="13">
        <f t="shared" si="32"/>
        <v>0</v>
      </c>
      <c r="AJ206" s="13">
        <v>9</v>
      </c>
      <c r="AK206" s="13">
        <v>2</v>
      </c>
      <c r="AL206" s="38">
        <f t="shared" si="33"/>
        <v>0</v>
      </c>
    </row>
    <row r="207" spans="1:38">
      <c r="A207" s="11" t="s">
        <v>142</v>
      </c>
      <c r="B207" s="11" t="s">
        <v>143</v>
      </c>
      <c r="C207" s="11" t="s">
        <v>63</v>
      </c>
      <c r="D207" s="11" t="s">
        <v>64</v>
      </c>
      <c r="E207" s="11" t="s">
        <v>364</v>
      </c>
      <c r="F207" s="11" t="s">
        <v>280</v>
      </c>
      <c r="G207" s="11" t="s">
        <v>265</v>
      </c>
      <c r="H207" s="11" t="s">
        <v>392</v>
      </c>
      <c r="I207" s="45" t="s">
        <v>48</v>
      </c>
      <c r="J207" s="11" t="s">
        <v>48</v>
      </c>
      <c r="K207" s="12" t="s">
        <v>43</v>
      </c>
      <c r="L207" s="12" t="s">
        <v>393</v>
      </c>
      <c r="M207" s="12" t="s">
        <v>56</v>
      </c>
      <c r="N207" s="34" t="s">
        <v>282</v>
      </c>
      <c r="O207" s="34" t="s">
        <v>275</v>
      </c>
      <c r="P207" s="35" t="s">
        <v>276</v>
      </c>
      <c r="Q207" s="13" t="s">
        <v>48</v>
      </c>
      <c r="R207" t="s">
        <v>277</v>
      </c>
      <c r="S207" s="74" t="s">
        <v>472</v>
      </c>
      <c r="W207" s="74" t="str">
        <f t="shared" si="28"/>
        <v>TRTD</v>
      </c>
      <c r="X207" t="str">
        <f t="shared" si="29"/>
        <v>安徽广电</v>
      </c>
      <c r="AE207" s="48" t="s">
        <v>14</v>
      </c>
      <c r="AF207" s="48" t="s">
        <v>4</v>
      </c>
      <c r="AG207" s="13">
        <f t="shared" si="30"/>
        <v>0</v>
      </c>
      <c r="AH207" s="13">
        <f t="shared" si="31"/>
        <v>0</v>
      </c>
      <c r="AI207" s="13">
        <f t="shared" si="32"/>
        <v>0</v>
      </c>
      <c r="AJ207" s="13">
        <v>2</v>
      </c>
      <c r="AK207" s="13">
        <v>2</v>
      </c>
      <c r="AL207" s="38">
        <f t="shared" si="33"/>
        <v>0</v>
      </c>
    </row>
    <row r="208" spans="1:38">
      <c r="A208" s="11" t="s">
        <v>142</v>
      </c>
      <c r="B208" s="11" t="s">
        <v>143</v>
      </c>
      <c r="C208" s="11" t="s">
        <v>365</v>
      </c>
      <c r="D208" s="11" t="s">
        <v>366</v>
      </c>
      <c r="E208" s="11" t="s">
        <v>367</v>
      </c>
      <c r="F208" s="11" t="s">
        <v>281</v>
      </c>
      <c r="G208" s="11" t="s">
        <v>265</v>
      </c>
      <c r="H208" s="11" t="s">
        <v>388</v>
      </c>
      <c r="I208" s="11" t="s">
        <v>48</v>
      </c>
      <c r="J208" s="11" t="s">
        <v>48</v>
      </c>
      <c r="K208" s="12" t="s">
        <v>120</v>
      </c>
      <c r="L208" s="12" t="s">
        <v>389</v>
      </c>
      <c r="M208" s="12" t="s">
        <v>56</v>
      </c>
      <c r="N208" s="34" t="s">
        <v>283</v>
      </c>
      <c r="O208" s="34" t="s">
        <v>275</v>
      </c>
      <c r="P208" s="35" t="s">
        <v>276</v>
      </c>
      <c r="Q208" s="13" t="s">
        <v>48</v>
      </c>
      <c r="R208" t="s">
        <v>277</v>
      </c>
      <c r="S208" s="74" t="s">
        <v>472</v>
      </c>
      <c r="W208" s="74" t="str">
        <f t="shared" si="28"/>
        <v>TRTD</v>
      </c>
      <c r="X208" t="str">
        <f t="shared" si="29"/>
        <v>安徽广电</v>
      </c>
      <c r="AE208" s="48" t="s">
        <v>14</v>
      </c>
      <c r="AF208" s="48" t="s">
        <v>3</v>
      </c>
      <c r="AG208" s="13">
        <f t="shared" si="30"/>
        <v>0</v>
      </c>
      <c r="AH208" s="13">
        <f t="shared" si="31"/>
        <v>0</v>
      </c>
      <c r="AI208" s="13">
        <f t="shared" si="32"/>
        <v>0</v>
      </c>
      <c r="AJ208" s="13">
        <v>0</v>
      </c>
      <c r="AK208" s="13">
        <v>0</v>
      </c>
      <c r="AL208" s="38" t="str">
        <f t="shared" si="33"/>
        <v>-</v>
      </c>
    </row>
    <row r="209" spans="1:38">
      <c r="A209" s="11" t="s">
        <v>142</v>
      </c>
      <c r="B209" s="11" t="s">
        <v>143</v>
      </c>
      <c r="C209" s="11" t="s">
        <v>165</v>
      </c>
      <c r="D209" s="11" t="s">
        <v>166</v>
      </c>
      <c r="E209" s="11" t="s">
        <v>368</v>
      </c>
      <c r="F209" s="11" t="s">
        <v>284</v>
      </c>
      <c r="G209" s="11" t="s">
        <v>265</v>
      </c>
      <c r="H209" s="11" t="s">
        <v>395</v>
      </c>
      <c r="I209" s="11" t="s">
        <v>48</v>
      </c>
      <c r="J209" s="42" t="s">
        <v>48</v>
      </c>
      <c r="K209" s="12" t="s">
        <v>43</v>
      </c>
      <c r="L209" s="47" t="s">
        <v>393</v>
      </c>
      <c r="M209" s="12" t="s">
        <v>56</v>
      </c>
      <c r="N209" s="34" t="s">
        <v>282</v>
      </c>
      <c r="O209" s="34" t="s">
        <v>285</v>
      </c>
      <c r="P209" s="35" t="s">
        <v>276</v>
      </c>
      <c r="Q209" s="13" t="s">
        <v>48</v>
      </c>
      <c r="R209" t="s">
        <v>277</v>
      </c>
      <c r="S209" s="74" t="s">
        <v>472</v>
      </c>
      <c r="W209" s="74" t="str">
        <f t="shared" si="28"/>
        <v>TRTD</v>
      </c>
      <c r="X209" t="str">
        <f t="shared" si="29"/>
        <v>安徽广电</v>
      </c>
      <c r="AE209" s="48" t="s">
        <v>14</v>
      </c>
      <c r="AF209" s="48" t="s">
        <v>496</v>
      </c>
      <c r="AG209" s="13">
        <f t="shared" si="30"/>
        <v>0</v>
      </c>
      <c r="AH209" s="13">
        <f t="shared" si="31"/>
        <v>0</v>
      </c>
      <c r="AI209" s="13">
        <f t="shared" si="32"/>
        <v>0</v>
      </c>
      <c r="AJ209" s="13">
        <v>0</v>
      </c>
      <c r="AK209" s="13">
        <v>0</v>
      </c>
      <c r="AL209" s="38" t="str">
        <f t="shared" si="33"/>
        <v>-</v>
      </c>
    </row>
    <row r="210" spans="1:38">
      <c r="A210" s="11" t="s">
        <v>142</v>
      </c>
      <c r="B210" s="11" t="s">
        <v>143</v>
      </c>
      <c r="C210" s="11" t="s">
        <v>165</v>
      </c>
      <c r="D210" s="11" t="s">
        <v>166</v>
      </c>
      <c r="E210" s="11" t="s">
        <v>369</v>
      </c>
      <c r="F210" s="11" t="s">
        <v>286</v>
      </c>
      <c r="G210" s="11" t="s">
        <v>265</v>
      </c>
      <c r="H210" s="11" t="s">
        <v>395</v>
      </c>
      <c r="I210" s="11" t="s">
        <v>48</v>
      </c>
      <c r="J210" s="42" t="s">
        <v>48</v>
      </c>
      <c r="K210" s="12" t="s">
        <v>43</v>
      </c>
      <c r="L210" s="47" t="s">
        <v>393</v>
      </c>
      <c r="M210" s="12" t="s">
        <v>56</v>
      </c>
      <c r="N210" s="36" t="s">
        <v>287</v>
      </c>
      <c r="O210" s="34" t="s">
        <v>285</v>
      </c>
      <c r="P210" s="35" t="s">
        <v>276</v>
      </c>
      <c r="Q210" s="13" t="s">
        <v>48</v>
      </c>
      <c r="R210" t="s">
        <v>277</v>
      </c>
      <c r="S210" s="74" t="s">
        <v>472</v>
      </c>
      <c r="W210" s="74" t="str">
        <f t="shared" si="28"/>
        <v>TRTD</v>
      </c>
      <c r="X210" t="str">
        <f t="shared" si="29"/>
        <v>安徽广电</v>
      </c>
      <c r="AE210" s="48" t="s">
        <v>14</v>
      </c>
      <c r="AF210" s="48" t="s">
        <v>0</v>
      </c>
      <c r="AG210" s="13">
        <f t="shared" si="30"/>
        <v>0</v>
      </c>
      <c r="AH210" s="13">
        <f t="shared" si="31"/>
        <v>0</v>
      </c>
      <c r="AI210" s="13">
        <f t="shared" si="32"/>
        <v>0</v>
      </c>
      <c r="AJ210" s="13">
        <v>0</v>
      </c>
      <c r="AK210" s="13">
        <v>0</v>
      </c>
      <c r="AL210" s="38" t="str">
        <f t="shared" si="33"/>
        <v>-</v>
      </c>
    </row>
    <row r="211" spans="1:38">
      <c r="A211" s="11" t="s">
        <v>288</v>
      </c>
      <c r="B211" s="11" t="s">
        <v>143</v>
      </c>
      <c r="C211" s="11" t="s">
        <v>63</v>
      </c>
      <c r="D211" s="11" t="s">
        <v>64</v>
      </c>
      <c r="E211" s="11" t="s">
        <v>363</v>
      </c>
      <c r="F211" s="11" t="s">
        <v>278</v>
      </c>
      <c r="G211" s="11" t="s">
        <v>265</v>
      </c>
      <c r="H211" s="11" t="s">
        <v>394</v>
      </c>
      <c r="I211" s="11" t="s">
        <v>48</v>
      </c>
      <c r="J211" s="11" t="s">
        <v>48</v>
      </c>
      <c r="K211" s="12" t="s">
        <v>120</v>
      </c>
      <c r="L211" s="12" t="s">
        <v>389</v>
      </c>
      <c r="M211" s="12" t="s">
        <v>56</v>
      </c>
      <c r="N211" s="34" t="s">
        <v>279</v>
      </c>
      <c r="O211" s="34" t="s">
        <v>275</v>
      </c>
      <c r="P211" s="35" t="s">
        <v>276</v>
      </c>
      <c r="Q211" s="13" t="s">
        <v>48</v>
      </c>
      <c r="R211" t="s">
        <v>277</v>
      </c>
      <c r="S211" s="74" t="s">
        <v>472</v>
      </c>
      <c r="W211" s="74" t="str">
        <f t="shared" si="28"/>
        <v>TRTD</v>
      </c>
      <c r="X211" t="str">
        <f t="shared" si="29"/>
        <v>安徽芜湖广电</v>
      </c>
      <c r="AE211" s="48" t="s">
        <v>14</v>
      </c>
      <c r="AF211" s="48" t="s">
        <v>1</v>
      </c>
      <c r="AG211" s="13">
        <f t="shared" si="30"/>
        <v>0</v>
      </c>
      <c r="AH211" s="13">
        <f t="shared" si="31"/>
        <v>0</v>
      </c>
      <c r="AI211" s="13">
        <f t="shared" si="32"/>
        <v>0</v>
      </c>
      <c r="AJ211" s="13">
        <v>1</v>
      </c>
      <c r="AK211" s="13">
        <v>1</v>
      </c>
      <c r="AL211" s="38">
        <f t="shared" si="33"/>
        <v>0</v>
      </c>
    </row>
    <row r="212" spans="1:38">
      <c r="A212" s="11" t="s">
        <v>288</v>
      </c>
      <c r="B212" s="11" t="s">
        <v>143</v>
      </c>
      <c r="C212" s="11" t="s">
        <v>63</v>
      </c>
      <c r="D212" s="11" t="s">
        <v>64</v>
      </c>
      <c r="E212" s="11" t="s">
        <v>362</v>
      </c>
      <c r="F212" s="11" t="s">
        <v>150</v>
      </c>
      <c r="G212" s="11" t="s">
        <v>265</v>
      </c>
      <c r="H212" s="11" t="s">
        <v>392</v>
      </c>
      <c r="I212" s="11" t="s">
        <v>48</v>
      </c>
      <c r="J212" s="11" t="s">
        <v>48</v>
      </c>
      <c r="K212" s="12" t="s">
        <v>120</v>
      </c>
      <c r="L212" s="12" t="s">
        <v>389</v>
      </c>
      <c r="M212" s="12" t="s">
        <v>56</v>
      </c>
      <c r="N212" s="34" t="s">
        <v>274</v>
      </c>
      <c r="O212" s="34" t="s">
        <v>275</v>
      </c>
      <c r="P212" s="35" t="s">
        <v>276</v>
      </c>
      <c r="Q212" s="13" t="s">
        <v>48</v>
      </c>
      <c r="R212" t="s">
        <v>277</v>
      </c>
      <c r="S212" s="74" t="s">
        <v>472</v>
      </c>
      <c r="W212" s="74" t="str">
        <f t="shared" si="28"/>
        <v>TRTD</v>
      </c>
      <c r="X212" t="str">
        <f t="shared" si="29"/>
        <v>安徽芜湖广电</v>
      </c>
      <c r="AE212" s="48" t="s">
        <v>433</v>
      </c>
      <c r="AF212" s="48" t="s">
        <v>5</v>
      </c>
      <c r="AG212" s="13">
        <f t="shared" si="30"/>
        <v>0</v>
      </c>
      <c r="AH212" s="13">
        <f t="shared" si="31"/>
        <v>0</v>
      </c>
      <c r="AI212" s="13">
        <f t="shared" si="32"/>
        <v>0</v>
      </c>
      <c r="AJ212" s="13">
        <v>0</v>
      </c>
      <c r="AK212" s="13">
        <v>0</v>
      </c>
      <c r="AL212" s="38" t="str">
        <f t="shared" si="33"/>
        <v>-</v>
      </c>
    </row>
    <row r="213" spans="1:38">
      <c r="A213" s="11" t="s">
        <v>288</v>
      </c>
      <c r="B213" s="11" t="s">
        <v>143</v>
      </c>
      <c r="C213" s="11" t="s">
        <v>63</v>
      </c>
      <c r="D213" s="11" t="s">
        <v>64</v>
      </c>
      <c r="E213" s="11" t="s">
        <v>364</v>
      </c>
      <c r="F213" s="11" t="s">
        <v>280</v>
      </c>
      <c r="G213" s="11" t="s">
        <v>265</v>
      </c>
      <c r="H213" s="11" t="s">
        <v>392</v>
      </c>
      <c r="I213" s="45" t="s">
        <v>48</v>
      </c>
      <c r="J213" s="11" t="s">
        <v>48</v>
      </c>
      <c r="K213" s="12" t="s">
        <v>43</v>
      </c>
      <c r="L213" s="12" t="s">
        <v>393</v>
      </c>
      <c r="M213" s="12" t="s">
        <v>56</v>
      </c>
      <c r="N213" s="34" t="s">
        <v>282</v>
      </c>
      <c r="O213" s="34" t="s">
        <v>275</v>
      </c>
      <c r="P213" s="35" t="s">
        <v>276</v>
      </c>
      <c r="Q213" s="13" t="s">
        <v>48</v>
      </c>
      <c r="R213" t="s">
        <v>277</v>
      </c>
      <c r="S213" s="74" t="s">
        <v>472</v>
      </c>
      <c r="W213" s="74" t="str">
        <f t="shared" si="28"/>
        <v>TRTD</v>
      </c>
      <c r="X213" t="str">
        <f t="shared" si="29"/>
        <v>安徽芜湖广电</v>
      </c>
      <c r="AE213" s="48" t="s">
        <v>433</v>
      </c>
      <c r="AF213" s="48" t="s">
        <v>0</v>
      </c>
      <c r="AG213" s="13">
        <f t="shared" si="30"/>
        <v>0</v>
      </c>
      <c r="AH213" s="13">
        <f t="shared" si="31"/>
        <v>0</v>
      </c>
      <c r="AI213" s="13">
        <f t="shared" si="32"/>
        <v>0</v>
      </c>
      <c r="AJ213" s="13">
        <v>0</v>
      </c>
      <c r="AK213" s="13">
        <v>0</v>
      </c>
      <c r="AL213" s="38" t="str">
        <f t="shared" si="33"/>
        <v>-</v>
      </c>
    </row>
    <row r="214" spans="1:38">
      <c r="A214" s="11" t="s">
        <v>288</v>
      </c>
      <c r="B214" s="11" t="s">
        <v>143</v>
      </c>
      <c r="C214" s="11" t="s">
        <v>365</v>
      </c>
      <c r="D214" s="11" t="s">
        <v>366</v>
      </c>
      <c r="E214" s="11" t="s">
        <v>370</v>
      </c>
      <c r="F214" s="11" t="s">
        <v>281</v>
      </c>
      <c r="G214" s="11" t="s">
        <v>265</v>
      </c>
      <c r="H214" s="11" t="s">
        <v>396</v>
      </c>
      <c r="I214" s="11" t="s">
        <v>48</v>
      </c>
      <c r="J214" s="11" t="s">
        <v>48</v>
      </c>
      <c r="K214" s="12" t="s">
        <v>120</v>
      </c>
      <c r="L214" s="12" t="s">
        <v>389</v>
      </c>
      <c r="M214" s="12" t="s">
        <v>56</v>
      </c>
      <c r="N214" s="34" t="s">
        <v>289</v>
      </c>
      <c r="O214" s="34" t="s">
        <v>275</v>
      </c>
      <c r="P214" s="35" t="s">
        <v>276</v>
      </c>
      <c r="Q214" s="13" t="s">
        <v>48</v>
      </c>
      <c r="R214" t="s">
        <v>277</v>
      </c>
      <c r="S214" s="74" t="s">
        <v>472</v>
      </c>
      <c r="W214" s="74" t="str">
        <f t="shared" si="28"/>
        <v>TRTD</v>
      </c>
      <c r="X214" t="str">
        <f t="shared" si="29"/>
        <v>安徽芜湖广电</v>
      </c>
      <c r="AE214" s="48" t="s">
        <v>9</v>
      </c>
      <c r="AF214" s="48" t="s">
        <v>4</v>
      </c>
      <c r="AG214" s="13">
        <f t="shared" si="30"/>
        <v>0</v>
      </c>
      <c r="AH214" s="13">
        <f t="shared" si="31"/>
        <v>0</v>
      </c>
      <c r="AI214" s="13">
        <f t="shared" si="32"/>
        <v>0</v>
      </c>
      <c r="AJ214" s="13">
        <v>0</v>
      </c>
      <c r="AK214" s="13">
        <v>0</v>
      </c>
      <c r="AL214" s="38" t="str">
        <f t="shared" si="33"/>
        <v>-</v>
      </c>
    </row>
    <row r="215" spans="1:38">
      <c r="A215" s="11" t="s">
        <v>288</v>
      </c>
      <c r="B215" s="11" t="s">
        <v>143</v>
      </c>
      <c r="C215" s="11" t="s">
        <v>165</v>
      </c>
      <c r="D215" s="11" t="s">
        <v>166</v>
      </c>
      <c r="E215" s="11" t="s">
        <v>369</v>
      </c>
      <c r="F215" s="11" t="s">
        <v>286</v>
      </c>
      <c r="G215" s="11" t="s">
        <v>265</v>
      </c>
      <c r="H215" s="11" t="s">
        <v>395</v>
      </c>
      <c r="I215" s="11" t="s">
        <v>48</v>
      </c>
      <c r="J215" s="42" t="s">
        <v>48</v>
      </c>
      <c r="K215" s="12" t="s">
        <v>43</v>
      </c>
      <c r="L215" s="47" t="s">
        <v>393</v>
      </c>
      <c r="M215" s="12" t="s">
        <v>56</v>
      </c>
      <c r="N215" s="36" t="s">
        <v>287</v>
      </c>
      <c r="O215" s="34" t="s">
        <v>275</v>
      </c>
      <c r="P215" s="35" t="s">
        <v>290</v>
      </c>
      <c r="Q215" s="13" t="s">
        <v>48</v>
      </c>
      <c r="R215" t="s">
        <v>277</v>
      </c>
      <c r="S215" s="74" t="s">
        <v>472</v>
      </c>
      <c r="W215" s="74" t="str">
        <f t="shared" si="28"/>
        <v>TRTD</v>
      </c>
      <c r="X215" t="str">
        <f t="shared" si="29"/>
        <v>安徽芜湖广电</v>
      </c>
      <c r="AE215" s="48" t="s">
        <v>9</v>
      </c>
      <c r="AF215" s="48" t="s">
        <v>449</v>
      </c>
      <c r="AG215" s="13">
        <f t="shared" si="30"/>
        <v>0</v>
      </c>
      <c r="AH215" s="13">
        <f t="shared" si="31"/>
        <v>0</v>
      </c>
      <c r="AI215" s="13">
        <f t="shared" si="32"/>
        <v>0</v>
      </c>
      <c r="AJ215" s="13">
        <v>0</v>
      </c>
      <c r="AK215" s="13">
        <v>0</v>
      </c>
      <c r="AL215" s="38" t="str">
        <f t="shared" si="33"/>
        <v>-</v>
      </c>
    </row>
    <row r="216" spans="1:38">
      <c r="A216" s="11" t="s">
        <v>288</v>
      </c>
      <c r="B216" s="11" t="s">
        <v>143</v>
      </c>
      <c r="C216" s="11" t="s">
        <v>165</v>
      </c>
      <c r="D216" s="11" t="s">
        <v>166</v>
      </c>
      <c r="E216" s="11" t="s">
        <v>368</v>
      </c>
      <c r="F216" s="11" t="s">
        <v>284</v>
      </c>
      <c r="G216" s="11" t="s">
        <v>265</v>
      </c>
      <c r="H216" s="11" t="s">
        <v>395</v>
      </c>
      <c r="I216" s="11" t="s">
        <v>48</v>
      </c>
      <c r="J216" s="42" t="s">
        <v>48</v>
      </c>
      <c r="K216" s="12" t="s">
        <v>43</v>
      </c>
      <c r="L216" s="47" t="s">
        <v>393</v>
      </c>
      <c r="M216" s="12" t="s">
        <v>56</v>
      </c>
      <c r="N216" s="34" t="s">
        <v>282</v>
      </c>
      <c r="O216" s="34" t="s">
        <v>275</v>
      </c>
      <c r="P216" s="35" t="s">
        <v>276</v>
      </c>
      <c r="Q216" s="13" t="s">
        <v>48</v>
      </c>
      <c r="R216" t="s">
        <v>277</v>
      </c>
      <c r="S216" s="74" t="s">
        <v>472</v>
      </c>
      <c r="W216" s="74" t="str">
        <f t="shared" si="28"/>
        <v>TRTD</v>
      </c>
      <c r="X216" t="str">
        <f t="shared" si="29"/>
        <v>安徽芜湖广电</v>
      </c>
      <c r="AE216" s="48" t="s">
        <v>9</v>
      </c>
      <c r="AF216" s="48" t="s">
        <v>0</v>
      </c>
      <c r="AG216" s="13">
        <f t="shared" si="30"/>
        <v>0</v>
      </c>
      <c r="AH216" s="13">
        <f t="shared" si="31"/>
        <v>0</v>
      </c>
      <c r="AI216" s="13">
        <f t="shared" si="32"/>
        <v>0</v>
      </c>
      <c r="AJ216" s="13">
        <v>0</v>
      </c>
      <c r="AK216" s="13">
        <v>0</v>
      </c>
      <c r="AL216" s="38" t="str">
        <f t="shared" si="33"/>
        <v>-</v>
      </c>
    </row>
    <row r="217" spans="1:38">
      <c r="A217" s="11" t="s">
        <v>174</v>
      </c>
      <c r="B217" s="11" t="s">
        <v>175</v>
      </c>
      <c r="C217" s="11" t="s">
        <v>63</v>
      </c>
      <c r="D217" s="11" t="s">
        <v>64</v>
      </c>
      <c r="E217" s="11" t="s">
        <v>359</v>
      </c>
      <c r="F217" s="11" t="s">
        <v>266</v>
      </c>
      <c r="G217" s="11" t="s">
        <v>265</v>
      </c>
      <c r="H217" s="11" t="s">
        <v>98</v>
      </c>
      <c r="I217" s="11" t="s">
        <v>48</v>
      </c>
      <c r="J217" s="38" t="s">
        <v>18</v>
      </c>
      <c r="K217" s="12" t="s">
        <v>120</v>
      </c>
      <c r="L217" s="11" t="s">
        <v>390</v>
      </c>
      <c r="M217" s="12"/>
      <c r="N217" s="13" t="s">
        <v>291</v>
      </c>
      <c r="O217" s="13" t="s">
        <v>291</v>
      </c>
      <c r="P217" s="33" t="s">
        <v>291</v>
      </c>
      <c r="Q217" s="13" t="s">
        <v>48</v>
      </c>
      <c r="R217" t="s">
        <v>271</v>
      </c>
      <c r="S217" s="74" t="s">
        <v>472</v>
      </c>
      <c r="W217" s="74" t="str">
        <f t="shared" si="28"/>
        <v>TRTD</v>
      </c>
      <c r="X217" t="str">
        <f t="shared" si="29"/>
        <v>北京电信</v>
      </c>
      <c r="AE217" s="48" t="s">
        <v>9</v>
      </c>
      <c r="AF217" s="48" t="s">
        <v>5</v>
      </c>
      <c r="AG217" s="13">
        <f t="shared" si="30"/>
        <v>0</v>
      </c>
      <c r="AH217" s="13">
        <f t="shared" si="31"/>
        <v>0</v>
      </c>
      <c r="AI217" s="13">
        <f t="shared" si="32"/>
        <v>0</v>
      </c>
      <c r="AJ217" s="13">
        <v>0</v>
      </c>
      <c r="AK217" s="13">
        <v>0</v>
      </c>
      <c r="AL217" s="38" t="str">
        <f t="shared" si="33"/>
        <v>-</v>
      </c>
    </row>
    <row r="218" spans="1:38">
      <c r="A218" s="11" t="s">
        <v>180</v>
      </c>
      <c r="B218" s="11" t="s">
        <v>181</v>
      </c>
      <c r="C218" s="11" t="s">
        <v>371</v>
      </c>
      <c r="D218" s="11" t="s">
        <v>292</v>
      </c>
      <c r="E218" s="11" t="s">
        <v>372</v>
      </c>
      <c r="F218" s="11" t="s">
        <v>292</v>
      </c>
      <c r="G218" s="11" t="s">
        <v>265</v>
      </c>
      <c r="H218" s="11" t="s">
        <v>397</v>
      </c>
      <c r="I218" s="11" t="s">
        <v>48</v>
      </c>
      <c r="J218" s="11" t="s">
        <v>86</v>
      </c>
      <c r="K218" s="12" t="s">
        <v>43</v>
      </c>
      <c r="L218" s="12" t="s">
        <v>268</v>
      </c>
      <c r="M218" s="12"/>
      <c r="N218" s="13" t="s">
        <v>293</v>
      </c>
      <c r="O218" s="13" t="s">
        <v>293</v>
      </c>
      <c r="P218" s="33" t="s">
        <v>268</v>
      </c>
      <c r="Q218" s="13" t="s">
        <v>48</v>
      </c>
      <c r="R218" t="s">
        <v>294</v>
      </c>
      <c r="S218" s="74" t="s">
        <v>472</v>
      </c>
      <c r="W218" s="74" t="str">
        <f t="shared" si="28"/>
        <v>TRTD</v>
      </c>
      <c r="X218" t="str">
        <f t="shared" si="29"/>
        <v>北京卫通</v>
      </c>
      <c r="AE218" s="48" t="s">
        <v>9</v>
      </c>
      <c r="AF218" s="48" t="s">
        <v>2</v>
      </c>
      <c r="AG218" s="13">
        <f t="shared" si="30"/>
        <v>0</v>
      </c>
      <c r="AH218" s="13">
        <f t="shared" si="31"/>
        <v>0</v>
      </c>
      <c r="AI218" s="13">
        <f t="shared" si="32"/>
        <v>0</v>
      </c>
      <c r="AJ218" s="13">
        <v>0</v>
      </c>
      <c r="AK218" s="13">
        <v>0</v>
      </c>
      <c r="AL218" s="38" t="str">
        <f t="shared" si="33"/>
        <v>-</v>
      </c>
    </row>
    <row r="219" spans="1:38">
      <c r="A219" s="11" t="s">
        <v>180</v>
      </c>
      <c r="B219" s="11" t="s">
        <v>181</v>
      </c>
      <c r="C219" s="11" t="s">
        <v>63</v>
      </c>
      <c r="D219" s="11" t="s">
        <v>64</v>
      </c>
      <c r="E219" s="11" t="s">
        <v>373</v>
      </c>
      <c r="F219" s="11" t="s">
        <v>295</v>
      </c>
      <c r="G219" s="11" t="s">
        <v>265</v>
      </c>
      <c r="H219" s="11" t="s">
        <v>398</v>
      </c>
      <c r="I219" s="11" t="s">
        <v>48</v>
      </c>
      <c r="J219" s="11" t="s">
        <v>86</v>
      </c>
      <c r="K219" s="12" t="s">
        <v>50</v>
      </c>
      <c r="L219" s="12" t="s">
        <v>268</v>
      </c>
      <c r="M219" s="12"/>
      <c r="N219" s="13" t="s">
        <v>293</v>
      </c>
      <c r="O219" s="13" t="s">
        <v>293</v>
      </c>
      <c r="P219" s="33" t="s">
        <v>268</v>
      </c>
      <c r="Q219" s="13" t="s">
        <v>48</v>
      </c>
      <c r="R219" t="s">
        <v>294</v>
      </c>
      <c r="S219" s="74" t="s">
        <v>472</v>
      </c>
      <c r="W219" s="74" t="str">
        <f t="shared" si="28"/>
        <v>TRTD</v>
      </c>
      <c r="X219" t="str">
        <f t="shared" si="29"/>
        <v>北京卫通</v>
      </c>
      <c r="AE219" s="48" t="s">
        <v>486</v>
      </c>
      <c r="AF219" s="48" t="s">
        <v>5</v>
      </c>
      <c r="AG219" s="13">
        <f t="shared" si="30"/>
        <v>0</v>
      </c>
      <c r="AH219" s="13">
        <f t="shared" si="31"/>
        <v>0</v>
      </c>
      <c r="AI219" s="13">
        <f t="shared" si="32"/>
        <v>0</v>
      </c>
      <c r="AJ219" s="13">
        <v>0</v>
      </c>
      <c r="AK219" s="13">
        <v>0</v>
      </c>
      <c r="AL219" s="38" t="str">
        <f t="shared" si="33"/>
        <v>-</v>
      </c>
    </row>
    <row r="220" spans="1:38">
      <c r="A220" s="11" t="s">
        <v>296</v>
      </c>
      <c r="B220" s="11" t="s">
        <v>297</v>
      </c>
      <c r="C220" s="11" t="s">
        <v>63</v>
      </c>
      <c r="D220" s="11" t="s">
        <v>64</v>
      </c>
      <c r="E220" s="11" t="s">
        <v>364</v>
      </c>
      <c r="F220" s="11" t="s">
        <v>280</v>
      </c>
      <c r="G220" s="11" t="s">
        <v>265</v>
      </c>
      <c r="H220" s="11" t="s">
        <v>392</v>
      </c>
      <c r="I220" s="45" t="s">
        <v>48</v>
      </c>
      <c r="J220" s="11" t="s">
        <v>48</v>
      </c>
      <c r="K220" s="12" t="s">
        <v>43</v>
      </c>
      <c r="L220" s="12" t="s">
        <v>393</v>
      </c>
      <c r="M220" s="12" t="s">
        <v>56</v>
      </c>
      <c r="N220" s="34" t="s">
        <v>282</v>
      </c>
      <c r="O220" s="34" t="s">
        <v>298</v>
      </c>
      <c r="P220" s="35" t="s">
        <v>299</v>
      </c>
      <c r="Q220" s="13" t="s">
        <v>48</v>
      </c>
      <c r="R220" t="s">
        <v>300</v>
      </c>
      <c r="S220" s="74" t="s">
        <v>472</v>
      </c>
      <c r="W220" s="74" t="str">
        <f t="shared" si="28"/>
        <v>TRTD</v>
      </c>
      <c r="X220" t="str">
        <f t="shared" si="29"/>
        <v>广东广电</v>
      </c>
      <c r="AE220" s="48" t="s">
        <v>486</v>
      </c>
      <c r="AF220" s="48" t="s">
        <v>2</v>
      </c>
      <c r="AG220" s="13">
        <f t="shared" si="30"/>
        <v>0</v>
      </c>
      <c r="AH220" s="13">
        <f t="shared" si="31"/>
        <v>0</v>
      </c>
      <c r="AI220" s="13">
        <f t="shared" si="32"/>
        <v>0</v>
      </c>
      <c r="AJ220" s="13">
        <v>0</v>
      </c>
      <c r="AK220" s="13">
        <v>0</v>
      </c>
      <c r="AL220" s="38" t="str">
        <f t="shared" si="33"/>
        <v>-</v>
      </c>
    </row>
    <row r="221" spans="1:38">
      <c r="A221" s="11" t="s">
        <v>296</v>
      </c>
      <c r="B221" s="11" t="s">
        <v>297</v>
      </c>
      <c r="C221" s="11" t="s">
        <v>63</v>
      </c>
      <c r="D221" s="11" t="s">
        <v>64</v>
      </c>
      <c r="E221" s="11" t="s">
        <v>374</v>
      </c>
      <c r="F221" s="11" t="s">
        <v>150</v>
      </c>
      <c r="G221" s="11" t="s">
        <v>265</v>
      </c>
      <c r="H221" s="11" t="s">
        <v>399</v>
      </c>
      <c r="I221" s="11" t="s">
        <v>48</v>
      </c>
      <c r="J221" s="11" t="s">
        <v>48</v>
      </c>
      <c r="K221" s="12" t="s">
        <v>43</v>
      </c>
      <c r="L221" s="12" t="s">
        <v>393</v>
      </c>
      <c r="M221" s="12" t="s">
        <v>56</v>
      </c>
      <c r="N221" s="34" t="s">
        <v>274</v>
      </c>
      <c r="O221" s="34" t="s">
        <v>298</v>
      </c>
      <c r="P221" s="35" t="s">
        <v>299</v>
      </c>
      <c r="Q221" s="13" t="s">
        <v>48</v>
      </c>
      <c r="R221" t="s">
        <v>300</v>
      </c>
      <c r="S221" s="74" t="s">
        <v>472</v>
      </c>
      <c r="W221" s="74" t="str">
        <f t="shared" si="28"/>
        <v>TRTD</v>
      </c>
      <c r="X221" t="str">
        <f t="shared" si="29"/>
        <v>广东广电</v>
      </c>
      <c r="AE221" s="48" t="s">
        <v>486</v>
      </c>
      <c r="AF221" s="48" t="s">
        <v>6</v>
      </c>
      <c r="AG221" s="13">
        <f t="shared" si="30"/>
        <v>0</v>
      </c>
      <c r="AH221" s="13">
        <f t="shared" si="31"/>
        <v>0</v>
      </c>
      <c r="AI221" s="13">
        <f t="shared" si="32"/>
        <v>0</v>
      </c>
      <c r="AJ221" s="13">
        <v>0</v>
      </c>
      <c r="AK221" s="13">
        <v>0</v>
      </c>
      <c r="AL221" s="38" t="str">
        <f t="shared" si="33"/>
        <v>-</v>
      </c>
    </row>
    <row r="222" spans="1:38">
      <c r="A222" s="11" t="s">
        <v>296</v>
      </c>
      <c r="B222" s="11" t="s">
        <v>297</v>
      </c>
      <c r="C222" s="11" t="s">
        <v>63</v>
      </c>
      <c r="D222" s="11" t="s">
        <v>64</v>
      </c>
      <c r="E222" s="11" t="s">
        <v>375</v>
      </c>
      <c r="F222" s="11" t="s">
        <v>272</v>
      </c>
      <c r="G222" s="11" t="s">
        <v>265</v>
      </c>
      <c r="H222" s="11" t="s">
        <v>388</v>
      </c>
      <c r="I222" s="11" t="s">
        <v>48</v>
      </c>
      <c r="J222" s="11" t="s">
        <v>48</v>
      </c>
      <c r="K222" s="12" t="s">
        <v>120</v>
      </c>
      <c r="L222" s="12" t="s">
        <v>389</v>
      </c>
      <c r="M222" s="12" t="s">
        <v>56</v>
      </c>
      <c r="N222" s="32" t="s">
        <v>301</v>
      </c>
      <c r="O222" s="34" t="s">
        <v>302</v>
      </c>
      <c r="P222" s="35" t="s">
        <v>303</v>
      </c>
      <c r="Q222" s="36" t="s">
        <v>304</v>
      </c>
      <c r="R222" t="s">
        <v>300</v>
      </c>
      <c r="S222" s="74" t="s">
        <v>472</v>
      </c>
      <c r="W222" s="74" t="str">
        <f t="shared" si="28"/>
        <v>TRTD</v>
      </c>
      <c r="X222" t="str">
        <f t="shared" si="29"/>
        <v>广东广电</v>
      </c>
      <c r="AE222" s="48" t="s">
        <v>486</v>
      </c>
      <c r="AF222" s="48" t="s">
        <v>4</v>
      </c>
      <c r="AG222" s="13">
        <f t="shared" si="30"/>
        <v>0</v>
      </c>
      <c r="AH222" s="13">
        <f t="shared" si="31"/>
        <v>0</v>
      </c>
      <c r="AI222" s="13">
        <f t="shared" si="32"/>
        <v>0</v>
      </c>
      <c r="AJ222" s="13">
        <v>0</v>
      </c>
      <c r="AK222" s="13">
        <v>0</v>
      </c>
      <c r="AL222" s="38" t="str">
        <f t="shared" si="33"/>
        <v>-</v>
      </c>
    </row>
    <row r="223" spans="1:38">
      <c r="A223" s="11" t="s">
        <v>296</v>
      </c>
      <c r="B223" s="11" t="s">
        <v>297</v>
      </c>
      <c r="C223" s="11" t="s">
        <v>63</v>
      </c>
      <c r="D223" s="11" t="s">
        <v>64</v>
      </c>
      <c r="E223" s="11" t="s">
        <v>363</v>
      </c>
      <c r="F223" s="11" t="s">
        <v>278</v>
      </c>
      <c r="G223" s="11" t="s">
        <v>265</v>
      </c>
      <c r="H223" s="11" t="s">
        <v>394</v>
      </c>
      <c r="I223" s="11" t="s">
        <v>48</v>
      </c>
      <c r="J223" s="11" t="s">
        <v>268</v>
      </c>
      <c r="K223" s="12" t="s">
        <v>43</v>
      </c>
      <c r="L223" s="12" t="s">
        <v>393</v>
      </c>
      <c r="M223" s="12" t="s">
        <v>56</v>
      </c>
      <c r="N223" s="34" t="s">
        <v>279</v>
      </c>
      <c r="O223" s="34" t="s">
        <v>302</v>
      </c>
      <c r="P223" s="35" t="s">
        <v>299</v>
      </c>
      <c r="Q223" s="13" t="s">
        <v>48</v>
      </c>
      <c r="R223" t="s">
        <v>300</v>
      </c>
      <c r="S223" s="74" t="s">
        <v>472</v>
      </c>
      <c r="W223" s="74" t="str">
        <f t="shared" si="28"/>
        <v>TRTD</v>
      </c>
      <c r="X223" t="str">
        <f t="shared" si="29"/>
        <v>广东广电</v>
      </c>
      <c r="AE223" s="48" t="s">
        <v>486</v>
      </c>
      <c r="AF223" s="48" t="s">
        <v>0</v>
      </c>
      <c r="AG223" s="13">
        <f t="shared" si="30"/>
        <v>0</v>
      </c>
      <c r="AH223" s="13">
        <f t="shared" si="31"/>
        <v>0</v>
      </c>
      <c r="AI223" s="13">
        <f t="shared" si="32"/>
        <v>0</v>
      </c>
      <c r="AJ223" s="13">
        <v>0</v>
      </c>
      <c r="AK223" s="13">
        <v>0</v>
      </c>
      <c r="AL223" s="38" t="str">
        <f t="shared" si="33"/>
        <v>-</v>
      </c>
    </row>
    <row r="224" spans="1:38">
      <c r="A224" s="11" t="s">
        <v>296</v>
      </c>
      <c r="B224" s="11" t="s">
        <v>297</v>
      </c>
      <c r="C224" s="11" t="s">
        <v>365</v>
      </c>
      <c r="D224" s="11" t="s">
        <v>366</v>
      </c>
      <c r="E224" s="11" t="s">
        <v>370</v>
      </c>
      <c r="F224" s="11" t="s">
        <v>281</v>
      </c>
      <c r="G224" s="11" t="s">
        <v>265</v>
      </c>
      <c r="H224" s="11" t="s">
        <v>396</v>
      </c>
      <c r="I224" s="11" t="s">
        <v>48</v>
      </c>
      <c r="J224" s="11" t="s">
        <v>48</v>
      </c>
      <c r="K224" s="12" t="s">
        <v>120</v>
      </c>
      <c r="L224" s="12" t="s">
        <v>389</v>
      </c>
      <c r="M224" s="12" t="s">
        <v>56</v>
      </c>
      <c r="N224" s="34" t="s">
        <v>305</v>
      </c>
      <c r="O224" s="34" t="s">
        <v>302</v>
      </c>
      <c r="P224" s="35" t="s">
        <v>299</v>
      </c>
      <c r="Q224" s="13" t="s">
        <v>48</v>
      </c>
      <c r="R224" t="s">
        <v>300</v>
      </c>
      <c r="S224" s="74" t="s">
        <v>472</v>
      </c>
      <c r="W224" s="74" t="str">
        <f t="shared" si="28"/>
        <v>TRTD</v>
      </c>
      <c r="X224" t="str">
        <f t="shared" si="29"/>
        <v>广东广电</v>
      </c>
      <c r="AE224" s="48" t="s">
        <v>486</v>
      </c>
      <c r="AF224" s="48" t="s">
        <v>1</v>
      </c>
      <c r="AG224" s="13">
        <f t="shared" si="30"/>
        <v>0</v>
      </c>
      <c r="AH224" s="13">
        <f t="shared" si="31"/>
        <v>0</v>
      </c>
      <c r="AI224" s="13">
        <f t="shared" si="32"/>
        <v>0</v>
      </c>
      <c r="AJ224" s="13">
        <v>0</v>
      </c>
      <c r="AK224" s="13">
        <v>0</v>
      </c>
      <c r="AL224" s="38" t="str">
        <f t="shared" si="33"/>
        <v>-</v>
      </c>
    </row>
    <row r="225" spans="1:38">
      <c r="A225" s="11" t="s">
        <v>296</v>
      </c>
      <c r="B225" s="11" t="s">
        <v>297</v>
      </c>
      <c r="C225" s="11" t="s">
        <v>165</v>
      </c>
      <c r="D225" s="11" t="s">
        <v>166</v>
      </c>
      <c r="E225" s="11" t="s">
        <v>368</v>
      </c>
      <c r="F225" s="11" t="s">
        <v>284</v>
      </c>
      <c r="G225" s="11" t="s">
        <v>265</v>
      </c>
      <c r="H225" s="11" t="s">
        <v>395</v>
      </c>
      <c r="I225" s="11" t="s">
        <v>48</v>
      </c>
      <c r="J225" s="42" t="s">
        <v>48</v>
      </c>
      <c r="K225" s="12" t="s">
        <v>43</v>
      </c>
      <c r="L225" s="47" t="s">
        <v>393</v>
      </c>
      <c r="M225" s="12" t="s">
        <v>56</v>
      </c>
      <c r="N225" s="34" t="s">
        <v>282</v>
      </c>
      <c r="O225" s="34" t="s">
        <v>298</v>
      </c>
      <c r="P225" s="35" t="s">
        <v>299</v>
      </c>
      <c r="Q225" s="13" t="s">
        <v>48</v>
      </c>
      <c r="R225" t="s">
        <v>300</v>
      </c>
      <c r="S225" s="74" t="s">
        <v>472</v>
      </c>
      <c r="W225" s="74" t="str">
        <f t="shared" si="28"/>
        <v>TRTD</v>
      </c>
      <c r="X225" t="str">
        <f t="shared" si="29"/>
        <v>广东广电</v>
      </c>
      <c r="AE225" s="48" t="s">
        <v>333</v>
      </c>
      <c r="AF225" s="48" t="s">
        <v>265</v>
      </c>
      <c r="AG225" s="13">
        <f t="shared" si="30"/>
        <v>0</v>
      </c>
      <c r="AH225" s="13">
        <f t="shared" si="31"/>
        <v>0</v>
      </c>
      <c r="AI225" s="13">
        <f t="shared" si="32"/>
        <v>0</v>
      </c>
      <c r="AJ225" s="13">
        <v>0</v>
      </c>
      <c r="AK225" s="13">
        <v>0</v>
      </c>
      <c r="AL225" s="38" t="str">
        <f t="shared" si="33"/>
        <v>-</v>
      </c>
    </row>
    <row r="226" spans="1:38">
      <c r="A226" s="11" t="s">
        <v>296</v>
      </c>
      <c r="B226" s="11" t="s">
        <v>297</v>
      </c>
      <c r="C226" s="11" t="s">
        <v>165</v>
      </c>
      <c r="D226" s="11" t="s">
        <v>166</v>
      </c>
      <c r="E226" s="11" t="s">
        <v>369</v>
      </c>
      <c r="F226" s="11" t="s">
        <v>286</v>
      </c>
      <c r="G226" s="11" t="s">
        <v>265</v>
      </c>
      <c r="H226" s="11" t="s">
        <v>395</v>
      </c>
      <c r="I226" s="11" t="s">
        <v>48</v>
      </c>
      <c r="J226" s="42" t="s">
        <v>48</v>
      </c>
      <c r="K226" s="12" t="s">
        <v>43</v>
      </c>
      <c r="L226" s="47" t="s">
        <v>393</v>
      </c>
      <c r="M226" s="12" t="s">
        <v>56</v>
      </c>
      <c r="N226" s="36" t="s">
        <v>287</v>
      </c>
      <c r="O226" s="34" t="s">
        <v>298</v>
      </c>
      <c r="P226" s="35" t="s">
        <v>303</v>
      </c>
      <c r="Q226" s="13" t="s">
        <v>48</v>
      </c>
      <c r="R226" t="s">
        <v>300</v>
      </c>
      <c r="S226" s="74" t="s">
        <v>472</v>
      </c>
      <c r="W226" s="74" t="str">
        <f t="shared" si="28"/>
        <v>TRTD</v>
      </c>
      <c r="X226" t="str">
        <f t="shared" si="29"/>
        <v>广东广电</v>
      </c>
      <c r="AE226" s="48" t="s">
        <v>501</v>
      </c>
      <c r="AF226" s="48" t="s">
        <v>502</v>
      </c>
      <c r="AG226" s="13">
        <f t="shared" si="30"/>
        <v>0</v>
      </c>
      <c r="AH226" s="13">
        <f t="shared" si="31"/>
        <v>0</v>
      </c>
      <c r="AI226" s="13">
        <f t="shared" si="32"/>
        <v>0</v>
      </c>
      <c r="AJ226" s="13">
        <v>0</v>
      </c>
      <c r="AK226" s="13">
        <v>0</v>
      </c>
      <c r="AL226" s="38" t="str">
        <f t="shared" si="33"/>
        <v>-</v>
      </c>
    </row>
    <row r="227" spans="1:38">
      <c r="A227" s="11" t="s">
        <v>296</v>
      </c>
      <c r="B227" s="11" t="s">
        <v>297</v>
      </c>
      <c r="C227" s="11" t="s">
        <v>376</v>
      </c>
      <c r="D227" s="11" t="s">
        <v>16</v>
      </c>
      <c r="E227" s="11" t="s">
        <v>377</v>
      </c>
      <c r="F227" s="11" t="s">
        <v>306</v>
      </c>
      <c r="G227" s="11" t="s">
        <v>265</v>
      </c>
      <c r="H227" s="11" t="s">
        <v>400</v>
      </c>
      <c r="I227" s="11" t="s">
        <v>48</v>
      </c>
      <c r="J227" s="11" t="s">
        <v>48</v>
      </c>
      <c r="K227" s="12" t="s">
        <v>120</v>
      </c>
      <c r="L227" s="12" t="s">
        <v>389</v>
      </c>
      <c r="M227" s="12" t="s">
        <v>56</v>
      </c>
      <c r="N227" s="34" t="s">
        <v>307</v>
      </c>
      <c r="O227" s="34" t="s">
        <v>302</v>
      </c>
      <c r="P227" s="35" t="s">
        <v>303</v>
      </c>
      <c r="Q227" s="13" t="s">
        <v>48</v>
      </c>
      <c r="R227" t="s">
        <v>300</v>
      </c>
      <c r="S227" s="74" t="s">
        <v>472</v>
      </c>
      <c r="W227" s="74" t="str">
        <f t="shared" si="28"/>
        <v>TRTD</v>
      </c>
      <c r="X227" t="str">
        <f t="shared" si="29"/>
        <v>广东广电</v>
      </c>
      <c r="AE227" s="48" t="s">
        <v>501</v>
      </c>
      <c r="AF227" s="48" t="s">
        <v>503</v>
      </c>
      <c r="AG227" s="13">
        <f t="shared" si="30"/>
        <v>0</v>
      </c>
      <c r="AH227" s="13">
        <f t="shared" si="31"/>
        <v>0</v>
      </c>
      <c r="AI227" s="13">
        <f t="shared" si="32"/>
        <v>0</v>
      </c>
      <c r="AJ227" s="13">
        <v>0</v>
      </c>
      <c r="AK227" s="13">
        <v>0</v>
      </c>
      <c r="AL227" s="38" t="str">
        <f t="shared" si="33"/>
        <v>-</v>
      </c>
    </row>
    <row r="228" spans="1:38">
      <c r="A228" s="11" t="s">
        <v>308</v>
      </c>
      <c r="B228" s="11" t="s">
        <v>309</v>
      </c>
      <c r="C228" s="11" t="s">
        <v>360</v>
      </c>
      <c r="D228" s="11" t="s">
        <v>16</v>
      </c>
      <c r="E228" s="11" t="s">
        <v>361</v>
      </c>
      <c r="F228" s="11" t="s">
        <v>272</v>
      </c>
      <c r="G228" s="11" t="s">
        <v>265</v>
      </c>
      <c r="H228" s="12" t="s">
        <v>391</v>
      </c>
      <c r="I228" s="48"/>
      <c r="J228" s="48"/>
      <c r="K228" s="48"/>
      <c r="L228" s="48"/>
      <c r="M228" s="48"/>
      <c r="N228" s="13"/>
      <c r="O228" s="13"/>
      <c r="P228" s="13"/>
      <c r="Q228" s="37"/>
      <c r="R228" t="s">
        <v>310</v>
      </c>
      <c r="S228" s="74" t="s">
        <v>472</v>
      </c>
      <c r="W228" s="74" t="str">
        <f t="shared" si="28"/>
        <v>TRTD</v>
      </c>
      <c r="X228" t="str">
        <f t="shared" si="29"/>
        <v>吉林电信</v>
      </c>
      <c r="AE228" s="48" t="s">
        <v>501</v>
      </c>
      <c r="AF228" s="48" t="s">
        <v>449</v>
      </c>
      <c r="AG228" s="13">
        <f t="shared" si="30"/>
        <v>0</v>
      </c>
      <c r="AH228" s="13">
        <f t="shared" si="31"/>
        <v>0</v>
      </c>
      <c r="AI228" s="13">
        <f t="shared" si="32"/>
        <v>0</v>
      </c>
      <c r="AJ228" s="13">
        <v>0</v>
      </c>
      <c r="AK228" s="13">
        <v>0</v>
      </c>
      <c r="AL228" s="38" t="str">
        <f t="shared" si="33"/>
        <v>-</v>
      </c>
    </row>
    <row r="229" spans="1:38">
      <c r="A229" s="11" t="s">
        <v>222</v>
      </c>
      <c r="B229" s="11" t="s">
        <v>223</v>
      </c>
      <c r="C229" s="11" t="s">
        <v>378</v>
      </c>
      <c r="D229" s="11" t="s">
        <v>379</v>
      </c>
      <c r="E229" s="11" t="s">
        <v>380</v>
      </c>
      <c r="F229" s="11" t="s">
        <v>311</v>
      </c>
      <c r="G229" s="11" t="s">
        <v>265</v>
      </c>
      <c r="H229" s="12" t="s">
        <v>98</v>
      </c>
      <c r="I229" s="13" t="s">
        <v>48</v>
      </c>
      <c r="J229" s="38" t="s">
        <v>18</v>
      </c>
      <c r="K229" s="38" t="s">
        <v>18</v>
      </c>
      <c r="L229" s="38" t="s">
        <v>18</v>
      </c>
      <c r="M229" s="38" t="s">
        <v>18</v>
      </c>
      <c r="N229" s="38" t="s">
        <v>18</v>
      </c>
      <c r="O229" s="38" t="s">
        <v>18</v>
      </c>
      <c r="P229" s="38" t="s">
        <v>18</v>
      </c>
      <c r="Q229" s="38" t="s">
        <v>18</v>
      </c>
      <c r="R229" t="s">
        <v>312</v>
      </c>
      <c r="S229" s="74" t="s">
        <v>472</v>
      </c>
      <c r="W229" s="74" t="str">
        <f t="shared" si="28"/>
        <v>TRTD</v>
      </c>
      <c r="X229" t="str">
        <f t="shared" si="29"/>
        <v>江苏广电</v>
      </c>
      <c r="AE229" s="48" t="s">
        <v>336</v>
      </c>
      <c r="AF229" s="48" t="s">
        <v>494</v>
      </c>
      <c r="AG229" s="13">
        <f t="shared" si="30"/>
        <v>0</v>
      </c>
      <c r="AH229" s="13">
        <f t="shared" si="31"/>
        <v>0</v>
      </c>
      <c r="AI229" s="13">
        <f t="shared" si="32"/>
        <v>0</v>
      </c>
      <c r="AJ229" s="13">
        <v>0</v>
      </c>
      <c r="AK229" s="13">
        <v>0</v>
      </c>
      <c r="AL229" s="38" t="str">
        <f t="shared" si="33"/>
        <v>-</v>
      </c>
    </row>
    <row r="230" spans="1:38">
      <c r="A230" s="11" t="s">
        <v>313</v>
      </c>
      <c r="B230" s="11" t="s">
        <v>229</v>
      </c>
      <c r="C230" s="42" t="s">
        <v>381</v>
      </c>
      <c r="D230" s="11" t="s">
        <v>382</v>
      </c>
      <c r="E230" s="11" t="s">
        <v>383</v>
      </c>
      <c r="F230" s="11" t="s">
        <v>2</v>
      </c>
      <c r="G230" s="11" t="s">
        <v>265</v>
      </c>
      <c r="H230" s="12" t="s">
        <v>400</v>
      </c>
      <c r="I230" s="13" t="s">
        <v>48</v>
      </c>
      <c r="J230" s="11" t="s">
        <v>48</v>
      </c>
      <c r="K230" s="12" t="s">
        <v>43</v>
      </c>
      <c r="L230" s="12" t="s">
        <v>393</v>
      </c>
      <c r="M230" s="13" t="s">
        <v>56</v>
      </c>
      <c r="N230" s="34" t="s">
        <v>314</v>
      </c>
      <c r="O230" s="13" t="s">
        <v>268</v>
      </c>
      <c r="P230" s="13" t="s">
        <v>268</v>
      </c>
      <c r="Q230" s="13" t="s">
        <v>48</v>
      </c>
      <c r="R230" t="s">
        <v>315</v>
      </c>
      <c r="S230" s="74" t="s">
        <v>472</v>
      </c>
      <c r="W230" s="74" t="str">
        <f t="shared" si="28"/>
        <v>TRTD</v>
      </c>
      <c r="X230" t="str">
        <f t="shared" si="29"/>
        <v>内蒙古广电</v>
      </c>
      <c r="AE230" s="48" t="s">
        <v>336</v>
      </c>
      <c r="AF230" s="48" t="s">
        <v>265</v>
      </c>
      <c r="AG230" s="13">
        <f t="shared" si="30"/>
        <v>0</v>
      </c>
      <c r="AH230" s="13">
        <f t="shared" si="31"/>
        <v>0</v>
      </c>
      <c r="AI230" s="13">
        <f t="shared" si="32"/>
        <v>0</v>
      </c>
      <c r="AJ230" s="13">
        <v>0</v>
      </c>
      <c r="AK230" s="13">
        <v>0</v>
      </c>
      <c r="AL230" s="38" t="str">
        <f t="shared" si="33"/>
        <v>-</v>
      </c>
    </row>
    <row r="231" spans="1:38">
      <c r="A231" s="11" t="s">
        <v>313</v>
      </c>
      <c r="B231" s="11" t="s">
        <v>229</v>
      </c>
      <c r="C231" s="11" t="s">
        <v>63</v>
      </c>
      <c r="D231" s="11" t="s">
        <v>64</v>
      </c>
      <c r="E231" s="11" t="s">
        <v>384</v>
      </c>
      <c r="F231" s="11" t="s">
        <v>264</v>
      </c>
      <c r="G231" s="11" t="s">
        <v>265</v>
      </c>
      <c r="H231" s="12" t="s">
        <v>401</v>
      </c>
      <c r="I231" s="13" t="s">
        <v>48</v>
      </c>
      <c r="J231" s="11" t="s">
        <v>48</v>
      </c>
      <c r="K231" s="12" t="s">
        <v>43</v>
      </c>
      <c r="L231" s="12" t="s">
        <v>393</v>
      </c>
      <c r="M231" s="13" t="s">
        <v>56</v>
      </c>
      <c r="N231" s="34" t="s">
        <v>316</v>
      </c>
      <c r="O231" s="13" t="s">
        <v>268</v>
      </c>
      <c r="P231" s="13" t="s">
        <v>268</v>
      </c>
      <c r="Q231" s="32" t="s">
        <v>268</v>
      </c>
      <c r="R231" t="s">
        <v>315</v>
      </c>
      <c r="S231" s="74" t="s">
        <v>472</v>
      </c>
      <c r="W231" s="74" t="str">
        <f t="shared" si="28"/>
        <v>TRTD</v>
      </c>
      <c r="X231" t="str">
        <f t="shared" si="29"/>
        <v>内蒙古广电</v>
      </c>
      <c r="AE231" s="48" t="s">
        <v>336</v>
      </c>
      <c r="AF231" s="48" t="s">
        <v>2</v>
      </c>
      <c r="AG231" s="13">
        <f t="shared" si="30"/>
        <v>0</v>
      </c>
      <c r="AH231" s="13">
        <f t="shared" si="31"/>
        <v>0</v>
      </c>
      <c r="AI231" s="13">
        <f t="shared" si="32"/>
        <v>0</v>
      </c>
      <c r="AJ231" s="13">
        <v>0</v>
      </c>
      <c r="AK231" s="13">
        <v>0</v>
      </c>
      <c r="AL231" s="38" t="str">
        <f t="shared" si="33"/>
        <v>-</v>
      </c>
    </row>
    <row r="232" spans="1:38">
      <c r="A232" s="11" t="s">
        <v>313</v>
      </c>
      <c r="B232" s="11" t="s">
        <v>229</v>
      </c>
      <c r="C232" s="11" t="s">
        <v>63</v>
      </c>
      <c r="D232" s="11" t="s">
        <v>64</v>
      </c>
      <c r="E232" s="11" t="s">
        <v>374</v>
      </c>
      <c r="F232" s="11" t="s">
        <v>150</v>
      </c>
      <c r="G232" s="11" t="s">
        <v>265</v>
      </c>
      <c r="H232" s="12" t="s">
        <v>399</v>
      </c>
      <c r="I232" s="13" t="s">
        <v>48</v>
      </c>
      <c r="J232" s="11" t="s">
        <v>48</v>
      </c>
      <c r="K232" s="12" t="s">
        <v>43</v>
      </c>
      <c r="L232" s="12" t="s">
        <v>393</v>
      </c>
      <c r="M232" s="13" t="s">
        <v>56</v>
      </c>
      <c r="N232" s="34" t="s">
        <v>274</v>
      </c>
      <c r="O232" s="13" t="s">
        <v>268</v>
      </c>
      <c r="P232" s="13" t="s">
        <v>268</v>
      </c>
      <c r="Q232" s="32" t="s">
        <v>268</v>
      </c>
      <c r="R232" t="s">
        <v>315</v>
      </c>
      <c r="S232" s="74" t="s">
        <v>472</v>
      </c>
      <c r="W232" s="74" t="str">
        <f t="shared" si="28"/>
        <v>TRTD</v>
      </c>
      <c r="X232" t="str">
        <f t="shared" si="29"/>
        <v>内蒙古广电</v>
      </c>
      <c r="AE232" s="48" t="s">
        <v>336</v>
      </c>
      <c r="AF232" s="48" t="s">
        <v>0</v>
      </c>
      <c r="AG232" s="13">
        <f t="shared" si="30"/>
        <v>0</v>
      </c>
      <c r="AH232" s="13">
        <f t="shared" si="31"/>
        <v>0</v>
      </c>
      <c r="AI232" s="13">
        <f t="shared" si="32"/>
        <v>0</v>
      </c>
      <c r="AJ232" s="13">
        <v>0</v>
      </c>
      <c r="AK232" s="13">
        <v>0</v>
      </c>
      <c r="AL232" s="38" t="str">
        <f t="shared" si="33"/>
        <v>-</v>
      </c>
    </row>
    <row r="233" spans="1:38">
      <c r="A233" s="11" t="s">
        <v>313</v>
      </c>
      <c r="B233" s="11" t="s">
        <v>229</v>
      </c>
      <c r="C233" s="11" t="s">
        <v>378</v>
      </c>
      <c r="D233" s="11" t="s">
        <v>379</v>
      </c>
      <c r="E233" s="11" t="s">
        <v>380</v>
      </c>
      <c r="F233" s="11" t="s">
        <v>311</v>
      </c>
      <c r="G233" s="11" t="s">
        <v>265</v>
      </c>
      <c r="H233" s="12" t="s">
        <v>98</v>
      </c>
      <c r="I233" s="13" t="s">
        <v>48</v>
      </c>
      <c r="J233" s="11" t="s">
        <v>48</v>
      </c>
      <c r="K233" s="12" t="s">
        <v>43</v>
      </c>
      <c r="L233" s="12" t="s">
        <v>393</v>
      </c>
      <c r="M233" s="13" t="s">
        <v>56</v>
      </c>
      <c r="N233" s="34" t="s">
        <v>317</v>
      </c>
      <c r="O233" s="13" t="s">
        <v>268</v>
      </c>
      <c r="P233" s="13" t="s">
        <v>268</v>
      </c>
      <c r="Q233" s="13" t="s">
        <v>48</v>
      </c>
      <c r="R233" t="s">
        <v>315</v>
      </c>
      <c r="S233" s="74" t="s">
        <v>472</v>
      </c>
      <c r="W233" s="74" t="str">
        <f t="shared" si="28"/>
        <v>TRTD</v>
      </c>
      <c r="X233" t="str">
        <f t="shared" si="29"/>
        <v>内蒙古广电</v>
      </c>
      <c r="AE233" s="48" t="s">
        <v>240</v>
      </c>
      <c r="AF233" s="48" t="s">
        <v>0</v>
      </c>
      <c r="AG233" s="13">
        <f t="shared" si="30"/>
        <v>0</v>
      </c>
      <c r="AH233" s="13">
        <f t="shared" si="31"/>
        <v>0</v>
      </c>
      <c r="AI233" s="13">
        <f t="shared" si="32"/>
        <v>0</v>
      </c>
      <c r="AJ233" s="13">
        <v>0</v>
      </c>
      <c r="AK233" s="13">
        <v>0</v>
      </c>
      <c r="AL233" s="38" t="str">
        <f t="shared" si="33"/>
        <v>-</v>
      </c>
    </row>
    <row r="234" spans="1:38">
      <c r="A234" s="11" t="s">
        <v>313</v>
      </c>
      <c r="B234" s="11" t="s">
        <v>229</v>
      </c>
      <c r="C234" s="11" t="s">
        <v>165</v>
      </c>
      <c r="D234" s="11" t="s">
        <v>166</v>
      </c>
      <c r="E234" s="11" t="s">
        <v>385</v>
      </c>
      <c r="F234" s="11" t="s">
        <v>318</v>
      </c>
      <c r="G234" s="11" t="s">
        <v>265</v>
      </c>
      <c r="H234" s="12" t="s">
        <v>402</v>
      </c>
      <c r="I234" s="13" t="s">
        <v>48</v>
      </c>
      <c r="J234" s="11" t="s">
        <v>48</v>
      </c>
      <c r="K234" s="12" t="s">
        <v>43</v>
      </c>
      <c r="L234" s="12" t="s">
        <v>393</v>
      </c>
      <c r="M234" s="13" t="s">
        <v>56</v>
      </c>
      <c r="N234" s="34" t="s">
        <v>319</v>
      </c>
      <c r="O234" s="13" t="s">
        <v>268</v>
      </c>
      <c r="P234" s="13" t="s">
        <v>268</v>
      </c>
      <c r="Q234" s="39" t="s">
        <v>268</v>
      </c>
      <c r="R234" t="s">
        <v>315</v>
      </c>
      <c r="S234" s="74" t="s">
        <v>472</v>
      </c>
      <c r="W234" s="74" t="str">
        <f t="shared" si="28"/>
        <v>TRTD</v>
      </c>
      <c r="X234" t="str">
        <f t="shared" si="29"/>
        <v>内蒙古广电</v>
      </c>
      <c r="AE234" s="48" t="s">
        <v>240</v>
      </c>
      <c r="AF234" s="48" t="s">
        <v>5</v>
      </c>
      <c r="AG234" s="13">
        <f t="shared" si="30"/>
        <v>0</v>
      </c>
      <c r="AH234" s="13">
        <f t="shared" si="31"/>
        <v>0</v>
      </c>
      <c r="AI234" s="13">
        <f t="shared" si="32"/>
        <v>0</v>
      </c>
      <c r="AJ234" s="13">
        <v>0</v>
      </c>
      <c r="AK234" s="13">
        <v>0</v>
      </c>
      <c r="AL234" s="38" t="str">
        <f t="shared" si="33"/>
        <v>-</v>
      </c>
    </row>
    <row r="235" spans="1:38">
      <c r="A235" s="11" t="s">
        <v>313</v>
      </c>
      <c r="B235" s="11" t="s">
        <v>229</v>
      </c>
      <c r="C235" s="11" t="s">
        <v>165</v>
      </c>
      <c r="D235" s="11" t="s">
        <v>166</v>
      </c>
      <c r="E235" s="11" t="s">
        <v>386</v>
      </c>
      <c r="F235" s="11" t="s">
        <v>320</v>
      </c>
      <c r="G235" s="11" t="s">
        <v>265</v>
      </c>
      <c r="H235" s="12" t="s">
        <v>402</v>
      </c>
      <c r="I235" s="13" t="s">
        <v>48</v>
      </c>
      <c r="J235" s="11" t="s">
        <v>48</v>
      </c>
      <c r="K235" s="12" t="s">
        <v>43</v>
      </c>
      <c r="L235" s="12" t="s">
        <v>393</v>
      </c>
      <c r="M235" s="13" t="s">
        <v>56</v>
      </c>
      <c r="N235" s="36" t="s">
        <v>287</v>
      </c>
      <c r="O235" s="13" t="s">
        <v>268</v>
      </c>
      <c r="P235" s="13" t="s">
        <v>268</v>
      </c>
      <c r="Q235" s="39" t="s">
        <v>268</v>
      </c>
      <c r="R235" t="s">
        <v>315</v>
      </c>
      <c r="S235" s="74" t="s">
        <v>472</v>
      </c>
      <c r="W235" s="74" t="str">
        <f t="shared" si="28"/>
        <v>TRTD</v>
      </c>
      <c r="X235" t="str">
        <f t="shared" si="29"/>
        <v>内蒙古广电</v>
      </c>
      <c r="AE235" s="48" t="s">
        <v>240</v>
      </c>
      <c r="AF235" s="48" t="s">
        <v>494</v>
      </c>
      <c r="AG235" s="13">
        <f t="shared" si="30"/>
        <v>0</v>
      </c>
      <c r="AH235" s="13">
        <f t="shared" si="31"/>
        <v>0</v>
      </c>
      <c r="AI235" s="13">
        <f t="shared" si="32"/>
        <v>0</v>
      </c>
      <c r="AJ235" s="13">
        <v>3</v>
      </c>
      <c r="AK235" s="13">
        <v>2</v>
      </c>
      <c r="AL235" s="38">
        <f t="shared" si="33"/>
        <v>0</v>
      </c>
    </row>
    <row r="236" spans="1:38">
      <c r="A236" s="11" t="s">
        <v>321</v>
      </c>
      <c r="B236" s="11" t="s">
        <v>115</v>
      </c>
      <c r="C236" s="11" t="s">
        <v>63</v>
      </c>
      <c r="D236" s="11" t="s">
        <v>64</v>
      </c>
      <c r="E236" s="11" t="s">
        <v>374</v>
      </c>
      <c r="F236" s="11" t="s">
        <v>150</v>
      </c>
      <c r="G236" s="11" t="s">
        <v>265</v>
      </c>
      <c r="H236" s="12" t="s">
        <v>399</v>
      </c>
      <c r="I236" s="13" t="s">
        <v>48</v>
      </c>
      <c r="J236" s="38" t="s">
        <v>18</v>
      </c>
      <c r="K236" s="38" t="s">
        <v>18</v>
      </c>
      <c r="L236" s="38" t="s">
        <v>18</v>
      </c>
      <c r="M236" s="38" t="s">
        <v>18</v>
      </c>
      <c r="N236" s="38" t="s">
        <v>18</v>
      </c>
      <c r="O236" s="38" t="s">
        <v>18</v>
      </c>
      <c r="P236" s="38" t="s">
        <v>18</v>
      </c>
      <c r="Q236" s="38" t="s">
        <v>18</v>
      </c>
      <c r="R236" t="s">
        <v>312</v>
      </c>
      <c r="S236" s="74" t="s">
        <v>472</v>
      </c>
      <c r="W236" s="74" t="str">
        <f t="shared" si="28"/>
        <v>TRTD</v>
      </c>
      <c r="X236" t="str">
        <f t="shared" si="29"/>
        <v>山东广电</v>
      </c>
      <c r="AE236" s="48" t="s">
        <v>240</v>
      </c>
      <c r="AF236" s="48" t="s">
        <v>495</v>
      </c>
      <c r="AG236" s="13">
        <f t="shared" si="30"/>
        <v>0</v>
      </c>
      <c r="AH236" s="13">
        <f t="shared" si="31"/>
        <v>0</v>
      </c>
      <c r="AI236" s="13">
        <f t="shared" si="32"/>
        <v>0</v>
      </c>
      <c r="AJ236" s="13">
        <v>7</v>
      </c>
      <c r="AK236" s="13">
        <v>3</v>
      </c>
      <c r="AL236" s="38">
        <f t="shared" si="33"/>
        <v>0</v>
      </c>
    </row>
    <row r="237" spans="1:38">
      <c r="A237" s="11" t="s">
        <v>321</v>
      </c>
      <c r="B237" s="11" t="s">
        <v>115</v>
      </c>
      <c r="C237" s="11" t="s">
        <v>63</v>
      </c>
      <c r="D237" s="11" t="s">
        <v>64</v>
      </c>
      <c r="E237" s="11" t="s">
        <v>384</v>
      </c>
      <c r="F237" s="11" t="s">
        <v>264</v>
      </c>
      <c r="G237" s="11" t="s">
        <v>265</v>
      </c>
      <c r="H237" s="12" t="s">
        <v>401</v>
      </c>
      <c r="I237" s="13" t="s">
        <v>48</v>
      </c>
      <c r="J237" s="38" t="s">
        <v>18</v>
      </c>
      <c r="K237" s="38" t="s">
        <v>18</v>
      </c>
      <c r="L237" s="38" t="s">
        <v>18</v>
      </c>
      <c r="M237" s="38" t="s">
        <v>18</v>
      </c>
      <c r="N237" s="38" t="s">
        <v>18</v>
      </c>
      <c r="O237" s="38" t="s">
        <v>18</v>
      </c>
      <c r="P237" s="38" t="s">
        <v>18</v>
      </c>
      <c r="Q237" s="38" t="s">
        <v>18</v>
      </c>
      <c r="R237" t="s">
        <v>312</v>
      </c>
      <c r="S237" s="74" t="s">
        <v>472</v>
      </c>
      <c r="W237" s="74" t="str">
        <f t="shared" si="28"/>
        <v>TRTD</v>
      </c>
      <c r="X237" t="str">
        <f t="shared" si="29"/>
        <v>山东广电</v>
      </c>
      <c r="AE237" s="48" t="s">
        <v>240</v>
      </c>
      <c r="AF237" s="48" t="s">
        <v>2</v>
      </c>
      <c r="AG237" s="13">
        <f t="shared" si="30"/>
        <v>0</v>
      </c>
      <c r="AH237" s="13">
        <f t="shared" si="31"/>
        <v>0</v>
      </c>
      <c r="AI237" s="13">
        <f t="shared" si="32"/>
        <v>0</v>
      </c>
      <c r="AJ237" s="13">
        <v>0</v>
      </c>
      <c r="AK237" s="13">
        <v>0</v>
      </c>
      <c r="AL237" s="38" t="str">
        <f t="shared" si="33"/>
        <v>-</v>
      </c>
    </row>
    <row r="238" spans="1:38">
      <c r="A238" s="11" t="s">
        <v>321</v>
      </c>
      <c r="B238" s="11" t="s">
        <v>115</v>
      </c>
      <c r="C238" s="11" t="s">
        <v>365</v>
      </c>
      <c r="D238" s="11" t="s">
        <v>366</v>
      </c>
      <c r="E238" s="11" t="s">
        <v>367</v>
      </c>
      <c r="F238" s="11" t="s">
        <v>281</v>
      </c>
      <c r="G238" s="11" t="s">
        <v>265</v>
      </c>
      <c r="H238" s="12" t="s">
        <v>388</v>
      </c>
      <c r="I238" s="13" t="s">
        <v>48</v>
      </c>
      <c r="J238" s="38" t="s">
        <v>18</v>
      </c>
      <c r="K238" s="38" t="s">
        <v>18</v>
      </c>
      <c r="L238" s="38" t="s">
        <v>18</v>
      </c>
      <c r="M238" s="38" t="s">
        <v>18</v>
      </c>
      <c r="N238" s="38" t="s">
        <v>18</v>
      </c>
      <c r="O238" s="38" t="s">
        <v>18</v>
      </c>
      <c r="P238" s="38" t="s">
        <v>18</v>
      </c>
      <c r="Q238" s="38" t="s">
        <v>18</v>
      </c>
      <c r="R238" t="s">
        <v>312</v>
      </c>
      <c r="S238" s="74" t="s">
        <v>472</v>
      </c>
      <c r="W238" s="74" t="str">
        <f t="shared" si="28"/>
        <v>TRTD</v>
      </c>
      <c r="X238" t="str">
        <f t="shared" si="29"/>
        <v>山东广电</v>
      </c>
      <c r="AE238" s="48" t="s">
        <v>240</v>
      </c>
      <c r="AF238" s="48" t="s">
        <v>449</v>
      </c>
      <c r="AG238" s="13">
        <f t="shared" si="30"/>
        <v>0</v>
      </c>
      <c r="AH238" s="13">
        <f t="shared" si="31"/>
        <v>0</v>
      </c>
      <c r="AI238" s="13">
        <f t="shared" si="32"/>
        <v>0</v>
      </c>
      <c r="AJ238" s="13">
        <v>0</v>
      </c>
      <c r="AK238" s="13">
        <v>0</v>
      </c>
      <c r="AL238" s="38" t="str">
        <f t="shared" si="33"/>
        <v>-</v>
      </c>
    </row>
    <row r="239" spans="1:38">
      <c r="A239" s="11" t="s">
        <v>321</v>
      </c>
      <c r="B239" s="11" t="s">
        <v>115</v>
      </c>
      <c r="C239" s="11" t="s">
        <v>165</v>
      </c>
      <c r="D239" s="11" t="s">
        <v>166</v>
      </c>
      <c r="E239" s="11" t="s">
        <v>385</v>
      </c>
      <c r="F239" s="11" t="s">
        <v>318</v>
      </c>
      <c r="G239" s="11" t="s">
        <v>265</v>
      </c>
      <c r="H239" s="12" t="s">
        <v>402</v>
      </c>
      <c r="I239" s="13" t="s">
        <v>48</v>
      </c>
      <c r="J239" s="38" t="s">
        <v>18</v>
      </c>
      <c r="K239" s="38" t="s">
        <v>18</v>
      </c>
      <c r="L239" s="38" t="s">
        <v>18</v>
      </c>
      <c r="M239" s="38" t="s">
        <v>18</v>
      </c>
      <c r="N239" s="38" t="s">
        <v>18</v>
      </c>
      <c r="O239" s="38" t="s">
        <v>18</v>
      </c>
      <c r="P239" s="38" t="s">
        <v>18</v>
      </c>
      <c r="Q239" s="38" t="s">
        <v>18</v>
      </c>
      <c r="R239" t="s">
        <v>312</v>
      </c>
      <c r="S239" s="74" t="s">
        <v>472</v>
      </c>
      <c r="W239" s="74" t="str">
        <f t="shared" si="28"/>
        <v>TRTD</v>
      </c>
      <c r="X239" t="str">
        <f t="shared" si="29"/>
        <v>山东广电</v>
      </c>
      <c r="AE239" s="48" t="s">
        <v>240</v>
      </c>
      <c r="AF239" s="48" t="s">
        <v>4</v>
      </c>
      <c r="AG239" s="13">
        <f t="shared" si="30"/>
        <v>0</v>
      </c>
      <c r="AH239" s="13">
        <f t="shared" si="31"/>
        <v>0</v>
      </c>
      <c r="AI239" s="13">
        <f t="shared" si="32"/>
        <v>0</v>
      </c>
      <c r="AJ239" s="13">
        <v>0</v>
      </c>
      <c r="AK239" s="13">
        <v>0</v>
      </c>
      <c r="AL239" s="38" t="str">
        <f t="shared" si="33"/>
        <v>-</v>
      </c>
    </row>
    <row r="240" spans="1:38">
      <c r="A240" s="11" t="s">
        <v>321</v>
      </c>
      <c r="B240" s="11" t="s">
        <v>115</v>
      </c>
      <c r="C240" s="11" t="s">
        <v>165</v>
      </c>
      <c r="D240" s="11" t="s">
        <v>166</v>
      </c>
      <c r="E240" s="11" t="s">
        <v>386</v>
      </c>
      <c r="F240" s="11" t="s">
        <v>320</v>
      </c>
      <c r="G240" s="11" t="s">
        <v>265</v>
      </c>
      <c r="H240" s="12" t="s">
        <v>402</v>
      </c>
      <c r="I240" s="13" t="s">
        <v>48</v>
      </c>
      <c r="J240" s="38" t="s">
        <v>18</v>
      </c>
      <c r="K240" s="38" t="s">
        <v>18</v>
      </c>
      <c r="L240" s="38" t="s">
        <v>18</v>
      </c>
      <c r="M240" s="38" t="s">
        <v>18</v>
      </c>
      <c r="N240" s="38" t="s">
        <v>18</v>
      </c>
      <c r="O240" s="38" t="s">
        <v>18</v>
      </c>
      <c r="P240" s="38" t="s">
        <v>18</v>
      </c>
      <c r="Q240" s="38" t="s">
        <v>18</v>
      </c>
      <c r="R240" t="s">
        <v>312</v>
      </c>
      <c r="S240" s="74" t="s">
        <v>472</v>
      </c>
      <c r="W240" s="74" t="str">
        <f t="shared" si="28"/>
        <v>TRTD</v>
      </c>
      <c r="X240" t="str">
        <f t="shared" si="29"/>
        <v>山东广电</v>
      </c>
      <c r="AE240" s="48" t="s">
        <v>240</v>
      </c>
      <c r="AF240" s="48" t="s">
        <v>3</v>
      </c>
      <c r="AG240" s="13">
        <f t="shared" si="30"/>
        <v>0</v>
      </c>
      <c r="AH240" s="13">
        <f t="shared" si="31"/>
        <v>0</v>
      </c>
      <c r="AI240" s="13">
        <f t="shared" si="32"/>
        <v>0</v>
      </c>
      <c r="AJ240" s="13">
        <v>0</v>
      </c>
      <c r="AK240" s="13">
        <v>0</v>
      </c>
      <c r="AL240" s="38" t="str">
        <f t="shared" si="33"/>
        <v>-</v>
      </c>
    </row>
    <row r="241" spans="1:38">
      <c r="A241" s="11" t="s">
        <v>234</v>
      </c>
      <c r="B241" s="11" t="s">
        <v>235</v>
      </c>
      <c r="C241" s="11" t="s">
        <v>371</v>
      </c>
      <c r="D241" s="11" t="s">
        <v>292</v>
      </c>
      <c r="E241" s="11" t="s">
        <v>372</v>
      </c>
      <c r="F241" s="11" t="s">
        <v>292</v>
      </c>
      <c r="G241" s="11" t="s">
        <v>265</v>
      </c>
      <c r="H241" s="12" t="s">
        <v>397</v>
      </c>
      <c r="I241" s="13" t="s">
        <v>48</v>
      </c>
      <c r="J241" s="13" t="s">
        <v>86</v>
      </c>
      <c r="K241" s="13"/>
      <c r="L241" s="13"/>
      <c r="M241" s="13"/>
      <c r="N241" s="40" t="s">
        <v>322</v>
      </c>
      <c r="O241" s="36" t="s">
        <v>268</v>
      </c>
      <c r="P241" s="36" t="s">
        <v>268</v>
      </c>
      <c r="Q241" s="41" t="s">
        <v>48</v>
      </c>
      <c r="R241" t="s">
        <v>323</v>
      </c>
      <c r="S241" s="74" t="s">
        <v>472</v>
      </c>
      <c r="W241" s="74" t="str">
        <f t="shared" si="28"/>
        <v>TRTD</v>
      </c>
      <c r="X241" t="str">
        <f t="shared" si="29"/>
        <v>山西电信</v>
      </c>
      <c r="AE241" s="48" t="s">
        <v>240</v>
      </c>
      <c r="AF241" s="48" t="s">
        <v>496</v>
      </c>
      <c r="AG241" s="13">
        <f t="shared" si="30"/>
        <v>0</v>
      </c>
      <c r="AH241" s="13">
        <f t="shared" si="31"/>
        <v>0</v>
      </c>
      <c r="AI241" s="13">
        <f t="shared" si="32"/>
        <v>0</v>
      </c>
      <c r="AJ241" s="13">
        <v>0</v>
      </c>
      <c r="AK241" s="13">
        <v>0</v>
      </c>
      <c r="AL241" s="38" t="str">
        <f t="shared" si="33"/>
        <v>-</v>
      </c>
    </row>
    <row r="242" spans="1:38">
      <c r="A242" s="11" t="s">
        <v>234</v>
      </c>
      <c r="B242" s="11" t="s">
        <v>235</v>
      </c>
      <c r="C242" s="11" t="s">
        <v>63</v>
      </c>
      <c r="D242" s="11" t="s">
        <v>64</v>
      </c>
      <c r="E242" s="11" t="s">
        <v>359</v>
      </c>
      <c r="F242" s="11" t="s">
        <v>266</v>
      </c>
      <c r="G242" s="11" t="s">
        <v>265</v>
      </c>
      <c r="H242" s="12" t="s">
        <v>98</v>
      </c>
      <c r="I242" s="13" t="s">
        <v>48</v>
      </c>
      <c r="J242" s="38" t="s">
        <v>18</v>
      </c>
      <c r="K242" s="38" t="s">
        <v>18</v>
      </c>
      <c r="L242" s="38" t="s">
        <v>18</v>
      </c>
      <c r="M242" s="38" t="s">
        <v>18</v>
      </c>
      <c r="N242" s="38" t="s">
        <v>18</v>
      </c>
      <c r="O242" s="38" t="s">
        <v>18</v>
      </c>
      <c r="P242" s="38" t="s">
        <v>18</v>
      </c>
      <c r="Q242" s="38" t="s">
        <v>18</v>
      </c>
      <c r="R242" t="s">
        <v>312</v>
      </c>
      <c r="S242" s="74" t="s">
        <v>472</v>
      </c>
      <c r="W242" s="74" t="str">
        <f t="shared" si="28"/>
        <v>TRTD</v>
      </c>
      <c r="X242" t="str">
        <f t="shared" si="29"/>
        <v>山西电信</v>
      </c>
      <c r="AE242" s="48" t="s">
        <v>240</v>
      </c>
      <c r="AF242" s="48" t="s">
        <v>1</v>
      </c>
      <c r="AG242" s="13">
        <f t="shared" si="30"/>
        <v>0</v>
      </c>
      <c r="AH242" s="13">
        <f t="shared" si="31"/>
        <v>0</v>
      </c>
      <c r="AI242" s="13">
        <f t="shared" si="32"/>
        <v>0</v>
      </c>
      <c r="AJ242" s="13">
        <v>4</v>
      </c>
      <c r="AK242" s="13">
        <v>3</v>
      </c>
      <c r="AL242" s="38">
        <f t="shared" si="33"/>
        <v>0</v>
      </c>
    </row>
    <row r="243" spans="1:38">
      <c r="A243" s="11" t="s">
        <v>234</v>
      </c>
      <c r="B243" s="11" t="s">
        <v>235</v>
      </c>
      <c r="C243" s="11" t="s">
        <v>63</v>
      </c>
      <c r="D243" s="11" t="s">
        <v>64</v>
      </c>
      <c r="E243" s="11" t="s">
        <v>373</v>
      </c>
      <c r="F243" s="11" t="s">
        <v>295</v>
      </c>
      <c r="G243" s="11" t="s">
        <v>265</v>
      </c>
      <c r="H243" s="12" t="s">
        <v>398</v>
      </c>
      <c r="I243" s="13" t="s">
        <v>48</v>
      </c>
      <c r="J243" s="13" t="s">
        <v>48</v>
      </c>
      <c r="K243" s="13" t="s">
        <v>120</v>
      </c>
      <c r="L243" s="36" t="s">
        <v>403</v>
      </c>
      <c r="M243" s="13" t="s">
        <v>140</v>
      </c>
      <c r="N243" s="79" t="s">
        <v>474</v>
      </c>
      <c r="O243" s="79" t="s">
        <v>476</v>
      </c>
      <c r="P243" s="79" t="s">
        <v>477</v>
      </c>
      <c r="Q243" s="37" t="s">
        <v>48</v>
      </c>
      <c r="R243" t="s">
        <v>323</v>
      </c>
      <c r="S243" s="74" t="s">
        <v>472</v>
      </c>
      <c r="T243" s="80">
        <v>41</v>
      </c>
      <c r="U243">
        <v>42</v>
      </c>
      <c r="V243" s="80">
        <v>36</v>
      </c>
      <c r="W243" s="74" t="str">
        <f t="shared" si="28"/>
        <v>TRTD</v>
      </c>
      <c r="X243" t="str">
        <f t="shared" si="29"/>
        <v>山西电信</v>
      </c>
      <c r="AE243" s="48" t="s">
        <v>13</v>
      </c>
      <c r="AF243" s="48" t="s">
        <v>4</v>
      </c>
      <c r="AG243" s="13">
        <f t="shared" si="30"/>
        <v>0</v>
      </c>
      <c r="AH243" s="13">
        <f t="shared" si="31"/>
        <v>0</v>
      </c>
      <c r="AI243" s="13">
        <f t="shared" si="32"/>
        <v>0</v>
      </c>
      <c r="AJ243" s="13">
        <v>0</v>
      </c>
      <c r="AK243" s="13">
        <v>0</v>
      </c>
      <c r="AL243" s="38" t="str">
        <f t="shared" si="33"/>
        <v>-</v>
      </c>
    </row>
    <row r="244" spans="1:38">
      <c r="A244" s="11" t="s">
        <v>234</v>
      </c>
      <c r="B244" s="11" t="s">
        <v>235</v>
      </c>
      <c r="C244" s="11" t="s">
        <v>63</v>
      </c>
      <c r="D244" s="11" t="s">
        <v>64</v>
      </c>
      <c r="E244" s="11" t="s">
        <v>361</v>
      </c>
      <c r="F244" s="11" t="s">
        <v>272</v>
      </c>
      <c r="G244" s="11" t="s">
        <v>265</v>
      </c>
      <c r="H244" s="12" t="s">
        <v>391</v>
      </c>
      <c r="I244" s="13" t="s">
        <v>48</v>
      </c>
      <c r="J244" s="36" t="s">
        <v>86</v>
      </c>
      <c r="K244" s="13"/>
      <c r="L244" s="13"/>
      <c r="M244" s="13"/>
      <c r="N244" s="34" t="s">
        <v>324</v>
      </c>
      <c r="O244" s="36" t="s">
        <v>268</v>
      </c>
      <c r="P244" s="36" t="s">
        <v>268</v>
      </c>
      <c r="Q244" s="41" t="s">
        <v>48</v>
      </c>
      <c r="R244" t="s">
        <v>323</v>
      </c>
      <c r="S244" s="74" t="s">
        <v>472</v>
      </c>
      <c r="W244" s="74" t="str">
        <f t="shared" si="28"/>
        <v>TRTD</v>
      </c>
      <c r="X244" t="str">
        <f t="shared" si="29"/>
        <v>山西电信</v>
      </c>
      <c r="AE244" s="48" t="s">
        <v>13</v>
      </c>
      <c r="AF244" s="48" t="s">
        <v>0</v>
      </c>
      <c r="AG244" s="13">
        <f t="shared" si="30"/>
        <v>0</v>
      </c>
      <c r="AH244" s="13">
        <f t="shared" si="31"/>
        <v>0</v>
      </c>
      <c r="AI244" s="13">
        <f t="shared" si="32"/>
        <v>0</v>
      </c>
      <c r="AJ244" s="13">
        <v>0</v>
      </c>
      <c r="AK244" s="13">
        <v>0</v>
      </c>
      <c r="AL244" s="38" t="str">
        <f t="shared" si="33"/>
        <v>-</v>
      </c>
    </row>
    <row r="245" spans="1:38">
      <c r="A245" s="11" t="s">
        <v>234</v>
      </c>
      <c r="B245" s="11" t="s">
        <v>235</v>
      </c>
      <c r="C245" s="11" t="s">
        <v>360</v>
      </c>
      <c r="D245" s="11" t="s">
        <v>16</v>
      </c>
      <c r="E245" s="11" t="s">
        <v>361</v>
      </c>
      <c r="F245" s="11" t="s">
        <v>272</v>
      </c>
      <c r="G245" s="11" t="s">
        <v>265</v>
      </c>
      <c r="H245" s="12" t="s">
        <v>391</v>
      </c>
      <c r="I245" s="13" t="s">
        <v>48</v>
      </c>
      <c r="J245" s="36" t="s">
        <v>86</v>
      </c>
      <c r="K245" s="13"/>
      <c r="L245" s="13"/>
      <c r="M245" s="13"/>
      <c r="N245" s="34" t="s">
        <v>324</v>
      </c>
      <c r="O245" s="36" t="s">
        <v>268</v>
      </c>
      <c r="P245" s="36" t="s">
        <v>268</v>
      </c>
      <c r="Q245" s="41" t="s">
        <v>48</v>
      </c>
      <c r="R245" t="s">
        <v>323</v>
      </c>
      <c r="S245" s="74" t="s">
        <v>472</v>
      </c>
      <c r="W245" s="74" t="str">
        <f t="shared" si="28"/>
        <v>TRTD</v>
      </c>
      <c r="X245" t="str">
        <f t="shared" si="29"/>
        <v>山西电信</v>
      </c>
      <c r="AE245" s="48" t="s">
        <v>13</v>
      </c>
      <c r="AF245" s="48" t="s">
        <v>5</v>
      </c>
      <c r="AG245" s="13">
        <f t="shared" si="30"/>
        <v>0</v>
      </c>
      <c r="AH245" s="13">
        <f t="shared" si="31"/>
        <v>0</v>
      </c>
      <c r="AI245" s="13">
        <f t="shared" si="32"/>
        <v>0</v>
      </c>
      <c r="AJ245" s="13">
        <v>0</v>
      </c>
      <c r="AK245" s="13">
        <v>0</v>
      </c>
      <c r="AL245" s="38" t="str">
        <f t="shared" si="33"/>
        <v>-</v>
      </c>
    </row>
    <row r="246" spans="1:38">
      <c r="A246" s="11" t="s">
        <v>325</v>
      </c>
      <c r="B246" s="11" t="s">
        <v>326</v>
      </c>
      <c r="C246" s="11" t="s">
        <v>63</v>
      </c>
      <c r="D246" s="11" t="s">
        <v>64</v>
      </c>
      <c r="E246" s="11" t="s">
        <v>364</v>
      </c>
      <c r="F246" s="11" t="s">
        <v>280</v>
      </c>
      <c r="G246" s="11" t="s">
        <v>265</v>
      </c>
      <c r="H246" s="12" t="s">
        <v>392</v>
      </c>
      <c r="I246" s="45" t="s">
        <v>48</v>
      </c>
      <c r="J246" s="11" t="s">
        <v>48</v>
      </c>
      <c r="K246" s="12" t="s">
        <v>43</v>
      </c>
      <c r="L246" s="12" t="s">
        <v>393</v>
      </c>
      <c r="M246" s="12" t="s">
        <v>56</v>
      </c>
      <c r="N246" s="34" t="s">
        <v>282</v>
      </c>
      <c r="O246" s="34" t="s">
        <v>327</v>
      </c>
      <c r="P246" s="34" t="s">
        <v>328</v>
      </c>
      <c r="Q246" s="13" t="s">
        <v>48</v>
      </c>
      <c r="R246" t="s">
        <v>329</v>
      </c>
      <c r="S246" s="74" t="s">
        <v>472</v>
      </c>
      <c r="W246" s="74" t="str">
        <f t="shared" si="28"/>
        <v>TRTD</v>
      </c>
      <c r="X246" t="str">
        <f t="shared" si="29"/>
        <v>山西广电</v>
      </c>
      <c r="AE246" s="48" t="s">
        <v>13</v>
      </c>
      <c r="AF246" s="48" t="s">
        <v>265</v>
      </c>
      <c r="AG246" s="13">
        <f t="shared" si="30"/>
        <v>0</v>
      </c>
      <c r="AH246" s="13">
        <f t="shared" si="31"/>
        <v>0</v>
      </c>
      <c r="AI246" s="13">
        <f t="shared" si="32"/>
        <v>0</v>
      </c>
      <c r="AJ246" s="13">
        <v>0</v>
      </c>
      <c r="AK246" s="13">
        <v>0</v>
      </c>
      <c r="AL246" s="38" t="str">
        <f t="shared" si="33"/>
        <v>-</v>
      </c>
    </row>
    <row r="247" spans="1:38">
      <c r="A247" s="11" t="s">
        <v>325</v>
      </c>
      <c r="B247" s="11" t="s">
        <v>326</v>
      </c>
      <c r="C247" s="11" t="s">
        <v>63</v>
      </c>
      <c r="D247" s="11" t="s">
        <v>64</v>
      </c>
      <c r="E247" s="11" t="s">
        <v>362</v>
      </c>
      <c r="F247" s="11" t="s">
        <v>150</v>
      </c>
      <c r="G247" s="11" t="s">
        <v>265</v>
      </c>
      <c r="H247" s="12" t="s">
        <v>392</v>
      </c>
      <c r="I247" s="11" t="s">
        <v>48</v>
      </c>
      <c r="J247" s="11" t="s">
        <v>48</v>
      </c>
      <c r="K247" s="12" t="s">
        <v>43</v>
      </c>
      <c r="L247" s="12" t="s">
        <v>393</v>
      </c>
      <c r="M247" s="12" t="s">
        <v>56</v>
      </c>
      <c r="N247" s="34" t="s">
        <v>274</v>
      </c>
      <c r="O247" s="34" t="s">
        <v>330</v>
      </c>
      <c r="P247" s="34" t="s">
        <v>328</v>
      </c>
      <c r="Q247" s="13" t="s">
        <v>48</v>
      </c>
      <c r="R247" t="s">
        <v>329</v>
      </c>
      <c r="S247" s="74" t="s">
        <v>472</v>
      </c>
      <c r="W247" s="74" t="str">
        <f t="shared" si="28"/>
        <v>TRTD</v>
      </c>
      <c r="X247" t="str">
        <f t="shared" si="29"/>
        <v>山西广电</v>
      </c>
      <c r="AE247" s="48" t="s">
        <v>13</v>
      </c>
      <c r="AF247" s="48" t="s">
        <v>449</v>
      </c>
      <c r="AG247" s="13">
        <f t="shared" si="30"/>
        <v>0</v>
      </c>
      <c r="AH247" s="13">
        <f t="shared" si="31"/>
        <v>0</v>
      </c>
      <c r="AI247" s="13">
        <f t="shared" si="32"/>
        <v>0</v>
      </c>
      <c r="AJ247" s="13">
        <v>0</v>
      </c>
      <c r="AK247" s="13">
        <v>0</v>
      </c>
      <c r="AL247" s="38" t="str">
        <f t="shared" si="33"/>
        <v>-</v>
      </c>
    </row>
    <row r="248" spans="1:38">
      <c r="A248" s="11" t="s">
        <v>325</v>
      </c>
      <c r="B248" s="11" t="s">
        <v>326</v>
      </c>
      <c r="C248" s="11" t="s">
        <v>63</v>
      </c>
      <c r="D248" s="11" t="s">
        <v>64</v>
      </c>
      <c r="E248" s="11" t="s">
        <v>363</v>
      </c>
      <c r="F248" s="11" t="s">
        <v>278</v>
      </c>
      <c r="G248" s="11" t="s">
        <v>265</v>
      </c>
      <c r="H248" s="12" t="s">
        <v>394</v>
      </c>
      <c r="I248" s="13" t="s">
        <v>48</v>
      </c>
      <c r="J248" s="11" t="s">
        <v>48</v>
      </c>
      <c r="K248" s="12" t="s">
        <v>120</v>
      </c>
      <c r="L248" s="12" t="s">
        <v>389</v>
      </c>
      <c r="M248" s="12" t="s">
        <v>56</v>
      </c>
      <c r="N248" s="34" t="s">
        <v>279</v>
      </c>
      <c r="O248" s="34" t="s">
        <v>330</v>
      </c>
      <c r="P248" s="34" t="s">
        <v>328</v>
      </c>
      <c r="Q248" s="13" t="s">
        <v>48</v>
      </c>
      <c r="R248" t="s">
        <v>329</v>
      </c>
      <c r="S248" s="74" t="s">
        <v>472</v>
      </c>
      <c r="W248" s="74" t="str">
        <f t="shared" si="28"/>
        <v>TRTD</v>
      </c>
      <c r="X248" t="str">
        <f t="shared" si="29"/>
        <v>山西广电</v>
      </c>
      <c r="AE248" s="48" t="s">
        <v>13</v>
      </c>
      <c r="AF248" s="48" t="s">
        <v>3</v>
      </c>
      <c r="AG248" s="13">
        <f t="shared" si="30"/>
        <v>0</v>
      </c>
      <c r="AH248" s="13">
        <f t="shared" si="31"/>
        <v>0</v>
      </c>
      <c r="AI248" s="13">
        <f t="shared" si="32"/>
        <v>0</v>
      </c>
      <c r="AJ248" s="13">
        <v>0</v>
      </c>
      <c r="AK248" s="13">
        <v>0</v>
      </c>
      <c r="AL248" s="38" t="str">
        <f t="shared" si="33"/>
        <v>-</v>
      </c>
    </row>
    <row r="249" spans="1:38">
      <c r="A249" s="11" t="s">
        <v>325</v>
      </c>
      <c r="B249" s="11" t="s">
        <v>326</v>
      </c>
      <c r="C249" s="11" t="s">
        <v>365</v>
      </c>
      <c r="D249" s="11" t="s">
        <v>366</v>
      </c>
      <c r="E249" s="11" t="s">
        <v>370</v>
      </c>
      <c r="F249" s="11" t="s">
        <v>281</v>
      </c>
      <c r="G249" s="11" t="s">
        <v>265</v>
      </c>
      <c r="H249" s="12" t="s">
        <v>396</v>
      </c>
      <c r="I249" s="11" t="s">
        <v>48</v>
      </c>
      <c r="J249" s="11" t="s">
        <v>48</v>
      </c>
      <c r="K249" s="12" t="s">
        <v>120</v>
      </c>
      <c r="L249" s="12" t="s">
        <v>389</v>
      </c>
      <c r="M249" s="12" t="s">
        <v>56</v>
      </c>
      <c r="N249" s="34" t="s">
        <v>289</v>
      </c>
      <c r="O249" s="34" t="s">
        <v>330</v>
      </c>
      <c r="P249" s="34" t="s">
        <v>328</v>
      </c>
      <c r="Q249" s="13" t="s">
        <v>48</v>
      </c>
      <c r="R249" t="s">
        <v>329</v>
      </c>
      <c r="S249" s="74" t="s">
        <v>472</v>
      </c>
      <c r="W249" s="74" t="str">
        <f t="shared" si="28"/>
        <v>TRTD</v>
      </c>
      <c r="X249" t="str">
        <f t="shared" si="29"/>
        <v>山西广电</v>
      </c>
      <c r="AE249" s="48" t="s">
        <v>13</v>
      </c>
      <c r="AF249" s="48" t="s">
        <v>2</v>
      </c>
      <c r="AG249" s="13">
        <f t="shared" si="30"/>
        <v>0</v>
      </c>
      <c r="AH249" s="13">
        <f t="shared" si="31"/>
        <v>0</v>
      </c>
      <c r="AI249" s="13">
        <f t="shared" si="32"/>
        <v>0</v>
      </c>
      <c r="AJ249" s="13">
        <v>0</v>
      </c>
      <c r="AK249" s="13">
        <v>0</v>
      </c>
      <c r="AL249" s="38" t="str">
        <f t="shared" si="33"/>
        <v>-</v>
      </c>
    </row>
    <row r="250" spans="1:38">
      <c r="A250" s="11" t="s">
        <v>325</v>
      </c>
      <c r="B250" s="11" t="s">
        <v>326</v>
      </c>
      <c r="C250" s="11" t="s">
        <v>165</v>
      </c>
      <c r="D250" s="11" t="s">
        <v>166</v>
      </c>
      <c r="E250" s="11" t="s">
        <v>368</v>
      </c>
      <c r="F250" s="11" t="s">
        <v>284</v>
      </c>
      <c r="G250" s="11" t="s">
        <v>265</v>
      </c>
      <c r="H250" s="12" t="s">
        <v>395</v>
      </c>
      <c r="I250" s="11" t="s">
        <v>48</v>
      </c>
      <c r="J250" s="42" t="s">
        <v>48</v>
      </c>
      <c r="K250" s="13" t="s">
        <v>43</v>
      </c>
      <c r="L250" s="47" t="s">
        <v>393</v>
      </c>
      <c r="M250" s="12" t="s">
        <v>56</v>
      </c>
      <c r="N250" s="34" t="s">
        <v>282</v>
      </c>
      <c r="O250" s="34" t="s">
        <v>330</v>
      </c>
      <c r="P250" s="34" t="s">
        <v>328</v>
      </c>
      <c r="Q250" s="13" t="s">
        <v>48</v>
      </c>
      <c r="R250" t="s">
        <v>329</v>
      </c>
      <c r="S250" s="74" t="s">
        <v>472</v>
      </c>
      <c r="W250" s="74" t="str">
        <f t="shared" si="28"/>
        <v>TRTD</v>
      </c>
      <c r="X250" t="str">
        <f t="shared" si="29"/>
        <v>山西广电</v>
      </c>
      <c r="AE250" s="48" t="s">
        <v>13</v>
      </c>
      <c r="AF250" s="48" t="s">
        <v>494</v>
      </c>
      <c r="AG250" s="13">
        <f t="shared" si="30"/>
        <v>0</v>
      </c>
      <c r="AH250" s="13">
        <f t="shared" si="31"/>
        <v>0</v>
      </c>
      <c r="AI250" s="13">
        <f t="shared" si="32"/>
        <v>0</v>
      </c>
      <c r="AJ250" s="13">
        <v>0</v>
      </c>
      <c r="AK250" s="13">
        <v>0</v>
      </c>
      <c r="AL250" s="38" t="str">
        <f t="shared" si="33"/>
        <v>-</v>
      </c>
    </row>
    <row r="251" spans="1:38">
      <c r="A251" s="11" t="s">
        <v>325</v>
      </c>
      <c r="B251" s="11" t="s">
        <v>326</v>
      </c>
      <c r="C251" s="11" t="s">
        <v>165</v>
      </c>
      <c r="D251" s="11" t="s">
        <v>166</v>
      </c>
      <c r="E251" s="11" t="s">
        <v>369</v>
      </c>
      <c r="F251" s="11" t="s">
        <v>286</v>
      </c>
      <c r="G251" s="11" t="s">
        <v>265</v>
      </c>
      <c r="H251" s="12" t="s">
        <v>395</v>
      </c>
      <c r="I251" s="11" t="s">
        <v>48</v>
      </c>
      <c r="J251" s="42" t="s">
        <v>48</v>
      </c>
      <c r="K251" s="12" t="s">
        <v>43</v>
      </c>
      <c r="L251" s="47" t="s">
        <v>393</v>
      </c>
      <c r="M251" s="12" t="s">
        <v>56</v>
      </c>
      <c r="N251" s="36" t="s">
        <v>287</v>
      </c>
      <c r="O251" s="34" t="s">
        <v>330</v>
      </c>
      <c r="P251" s="34" t="s">
        <v>331</v>
      </c>
      <c r="Q251" s="13" t="s">
        <v>48</v>
      </c>
      <c r="R251" t="s">
        <v>329</v>
      </c>
      <c r="S251" s="74" t="s">
        <v>472</v>
      </c>
      <c r="W251" s="74" t="str">
        <f t="shared" si="28"/>
        <v>TRTD</v>
      </c>
      <c r="X251" t="str">
        <f t="shared" si="29"/>
        <v>山西广电</v>
      </c>
      <c r="AE251" s="48" t="s">
        <v>504</v>
      </c>
      <c r="AF251" s="48" t="s">
        <v>5</v>
      </c>
      <c r="AG251" s="13">
        <f t="shared" si="30"/>
        <v>0</v>
      </c>
      <c r="AH251" s="13">
        <f t="shared" si="31"/>
        <v>0</v>
      </c>
      <c r="AI251" s="13">
        <f t="shared" si="32"/>
        <v>0</v>
      </c>
      <c r="AJ251" s="13">
        <v>0</v>
      </c>
      <c r="AK251" s="13">
        <v>0</v>
      </c>
      <c r="AL251" s="38" t="str">
        <f t="shared" si="33"/>
        <v>-</v>
      </c>
    </row>
    <row r="252" spans="1:38">
      <c r="A252" s="42" t="s">
        <v>332</v>
      </c>
      <c r="B252" s="42" t="s">
        <v>333</v>
      </c>
      <c r="C252" s="11" t="s">
        <v>365</v>
      </c>
      <c r="D252" s="11" t="s">
        <v>366</v>
      </c>
      <c r="E252" s="11" t="s">
        <v>370</v>
      </c>
      <c r="F252" s="11" t="s">
        <v>281</v>
      </c>
      <c r="G252" s="11" t="s">
        <v>265</v>
      </c>
      <c r="H252" s="12" t="s">
        <v>396</v>
      </c>
      <c r="I252" s="13" t="s">
        <v>48</v>
      </c>
      <c r="J252" s="38" t="s">
        <v>18</v>
      </c>
      <c r="K252" s="38" t="s">
        <v>18</v>
      </c>
      <c r="L252" s="38" t="s">
        <v>18</v>
      </c>
      <c r="M252" s="38" t="s">
        <v>18</v>
      </c>
      <c r="N252" s="38" t="s">
        <v>18</v>
      </c>
      <c r="O252" s="38" t="s">
        <v>18</v>
      </c>
      <c r="P252" s="38" t="s">
        <v>18</v>
      </c>
      <c r="Q252" s="38" t="s">
        <v>18</v>
      </c>
      <c r="R252" t="s">
        <v>334</v>
      </c>
      <c r="S252" s="74" t="s">
        <v>472</v>
      </c>
      <c r="W252" s="74" t="str">
        <f t="shared" si="28"/>
        <v>TRTD</v>
      </c>
      <c r="X252" t="str">
        <f t="shared" si="29"/>
        <v>数字电影局广电</v>
      </c>
      <c r="AE252" s="48" t="s">
        <v>411</v>
      </c>
      <c r="AF252" s="48" t="s">
        <v>5</v>
      </c>
      <c r="AG252" s="13">
        <f t="shared" si="30"/>
        <v>0</v>
      </c>
      <c r="AH252" s="13">
        <f t="shared" si="31"/>
        <v>0</v>
      </c>
      <c r="AI252" s="13">
        <f t="shared" si="32"/>
        <v>0</v>
      </c>
      <c r="AJ252" s="13">
        <v>0</v>
      </c>
      <c r="AK252" s="13">
        <v>0</v>
      </c>
      <c r="AL252" s="38" t="str">
        <f t="shared" si="33"/>
        <v>-</v>
      </c>
    </row>
    <row r="253" spans="1:38">
      <c r="A253" s="11" t="s">
        <v>335</v>
      </c>
      <c r="B253" s="11" t="s">
        <v>336</v>
      </c>
      <c r="C253" s="11" t="s">
        <v>63</v>
      </c>
      <c r="D253" s="11" t="s">
        <v>64</v>
      </c>
      <c r="E253" s="11" t="s">
        <v>364</v>
      </c>
      <c r="F253" s="11" t="s">
        <v>280</v>
      </c>
      <c r="G253" s="11" t="s">
        <v>265</v>
      </c>
      <c r="H253" s="12" t="s">
        <v>392</v>
      </c>
      <c r="I253" s="45" t="s">
        <v>48</v>
      </c>
      <c r="J253" s="11" t="s">
        <v>48</v>
      </c>
      <c r="K253" s="12" t="s">
        <v>120</v>
      </c>
      <c r="L253" s="12" t="s">
        <v>389</v>
      </c>
      <c r="M253" s="12" t="s">
        <v>56</v>
      </c>
      <c r="N253" s="34" t="s">
        <v>282</v>
      </c>
      <c r="O253" s="34" t="s">
        <v>337</v>
      </c>
      <c r="P253" s="34" t="s">
        <v>338</v>
      </c>
      <c r="Q253" s="13" t="s">
        <v>48</v>
      </c>
      <c r="R253" t="s">
        <v>339</v>
      </c>
      <c r="S253" s="74" t="s">
        <v>472</v>
      </c>
      <c r="W253" s="74" t="str">
        <f t="shared" si="28"/>
        <v>TRTD</v>
      </c>
      <c r="X253" t="str">
        <f t="shared" si="29"/>
        <v>四川广电</v>
      </c>
      <c r="AE253" s="48" t="s">
        <v>411</v>
      </c>
      <c r="AF253" s="48" t="s">
        <v>6</v>
      </c>
      <c r="AG253" s="13">
        <f t="shared" si="30"/>
        <v>83</v>
      </c>
      <c r="AH253" s="13">
        <f t="shared" si="31"/>
        <v>21</v>
      </c>
      <c r="AI253" s="13">
        <f t="shared" si="32"/>
        <v>20</v>
      </c>
      <c r="AJ253" s="13">
        <v>2</v>
      </c>
      <c r="AK253" s="13">
        <v>2</v>
      </c>
      <c r="AL253" s="38">
        <f t="shared" si="33"/>
        <v>5</v>
      </c>
    </row>
    <row r="254" spans="1:38">
      <c r="A254" s="11" t="s">
        <v>335</v>
      </c>
      <c r="B254" s="11" t="s">
        <v>336</v>
      </c>
      <c r="C254" s="11" t="s">
        <v>63</v>
      </c>
      <c r="D254" s="11" t="s">
        <v>64</v>
      </c>
      <c r="E254" s="11" t="s">
        <v>362</v>
      </c>
      <c r="F254" s="11" t="s">
        <v>150</v>
      </c>
      <c r="G254" s="11" t="s">
        <v>265</v>
      </c>
      <c r="H254" s="12" t="s">
        <v>392</v>
      </c>
      <c r="I254" s="11" t="s">
        <v>48</v>
      </c>
      <c r="J254" s="11" t="s">
        <v>48</v>
      </c>
      <c r="K254" s="12" t="s">
        <v>120</v>
      </c>
      <c r="L254" s="12" t="s">
        <v>389</v>
      </c>
      <c r="M254" s="12" t="s">
        <v>56</v>
      </c>
      <c r="N254" s="34" t="s">
        <v>274</v>
      </c>
      <c r="O254" s="34" t="s">
        <v>340</v>
      </c>
      <c r="P254" s="34" t="s">
        <v>338</v>
      </c>
      <c r="Q254" s="13" t="s">
        <v>48</v>
      </c>
      <c r="R254" t="s">
        <v>339</v>
      </c>
      <c r="S254" s="74" t="s">
        <v>472</v>
      </c>
      <c r="W254" s="74" t="str">
        <f t="shared" si="28"/>
        <v>TRTD</v>
      </c>
      <c r="X254" t="str">
        <f t="shared" si="29"/>
        <v>四川广电</v>
      </c>
      <c r="AE254" s="48" t="s">
        <v>411</v>
      </c>
      <c r="AF254" s="48" t="s">
        <v>494</v>
      </c>
      <c r="AG254" s="13">
        <f t="shared" si="30"/>
        <v>0</v>
      </c>
      <c r="AH254" s="13">
        <f t="shared" si="31"/>
        <v>0</v>
      </c>
      <c r="AI254" s="13">
        <f t="shared" si="32"/>
        <v>0</v>
      </c>
      <c r="AJ254" s="13">
        <v>0</v>
      </c>
      <c r="AK254" s="13">
        <v>0</v>
      </c>
      <c r="AL254" s="38" t="str">
        <f t="shared" si="33"/>
        <v>-</v>
      </c>
    </row>
    <row r="255" spans="1:38">
      <c r="A255" s="11" t="s">
        <v>335</v>
      </c>
      <c r="B255" s="11" t="s">
        <v>336</v>
      </c>
      <c r="C255" s="11" t="s">
        <v>365</v>
      </c>
      <c r="D255" s="11" t="s">
        <v>366</v>
      </c>
      <c r="E255" s="11" t="s">
        <v>370</v>
      </c>
      <c r="F255" s="11" t="s">
        <v>281</v>
      </c>
      <c r="G255" s="11" t="s">
        <v>265</v>
      </c>
      <c r="H255" s="12" t="s">
        <v>396</v>
      </c>
      <c r="I255" s="11" t="s">
        <v>48</v>
      </c>
      <c r="J255" s="11" t="s">
        <v>48</v>
      </c>
      <c r="K255" s="12" t="s">
        <v>120</v>
      </c>
      <c r="L255" s="12" t="s">
        <v>389</v>
      </c>
      <c r="M255" s="13" t="s">
        <v>56</v>
      </c>
      <c r="N255" s="34" t="s">
        <v>289</v>
      </c>
      <c r="O255" s="34" t="s">
        <v>337</v>
      </c>
      <c r="P255" s="34" t="s">
        <v>338</v>
      </c>
      <c r="Q255" s="39" t="s">
        <v>86</v>
      </c>
      <c r="R255" t="s">
        <v>339</v>
      </c>
      <c r="S255" s="74" t="s">
        <v>472</v>
      </c>
      <c r="W255" s="74" t="str">
        <f t="shared" si="28"/>
        <v>TRTD</v>
      </c>
      <c r="X255" t="str">
        <f t="shared" si="29"/>
        <v>四川广电</v>
      </c>
      <c r="AE255" s="48" t="s">
        <v>411</v>
      </c>
      <c r="AF255" s="48" t="s">
        <v>2</v>
      </c>
      <c r="AG255" s="13">
        <f t="shared" si="30"/>
        <v>0</v>
      </c>
      <c r="AH255" s="13">
        <f t="shared" si="31"/>
        <v>0</v>
      </c>
      <c r="AI255" s="13">
        <f t="shared" si="32"/>
        <v>0</v>
      </c>
      <c r="AJ255" s="13">
        <v>1</v>
      </c>
      <c r="AK255" s="13">
        <v>1</v>
      </c>
      <c r="AL255" s="38">
        <f t="shared" si="33"/>
        <v>0</v>
      </c>
    </row>
    <row r="256" spans="1:38">
      <c r="A256" s="11" t="s">
        <v>335</v>
      </c>
      <c r="B256" s="11" t="s">
        <v>336</v>
      </c>
      <c r="C256" s="11" t="s">
        <v>378</v>
      </c>
      <c r="D256" s="11" t="s">
        <v>379</v>
      </c>
      <c r="E256" s="11" t="s">
        <v>380</v>
      </c>
      <c r="F256" s="11" t="s">
        <v>311</v>
      </c>
      <c r="G256" s="11" t="s">
        <v>265</v>
      </c>
      <c r="H256" s="12" t="s">
        <v>98</v>
      </c>
      <c r="I256" s="48" t="s">
        <v>48</v>
      </c>
      <c r="J256" s="11" t="s">
        <v>48</v>
      </c>
      <c r="K256" s="12" t="s">
        <v>120</v>
      </c>
      <c r="L256" s="12" t="s">
        <v>389</v>
      </c>
      <c r="M256" s="13" t="s">
        <v>56</v>
      </c>
      <c r="N256" s="34" t="s">
        <v>317</v>
      </c>
      <c r="O256" s="34" t="s">
        <v>337</v>
      </c>
      <c r="P256" s="34" t="s">
        <v>338</v>
      </c>
      <c r="Q256" s="41" t="s">
        <v>48</v>
      </c>
      <c r="R256" t="s">
        <v>339</v>
      </c>
      <c r="S256" s="74" t="s">
        <v>472</v>
      </c>
      <c r="W256" s="74" t="str">
        <f t="shared" si="28"/>
        <v>TRTD</v>
      </c>
      <c r="X256" t="str">
        <f t="shared" si="29"/>
        <v>四川广电</v>
      </c>
      <c r="AE256" s="48" t="s">
        <v>411</v>
      </c>
      <c r="AF256" s="48" t="s">
        <v>4</v>
      </c>
      <c r="AG256" s="13">
        <f t="shared" si="30"/>
        <v>0</v>
      </c>
      <c r="AH256" s="13">
        <f t="shared" si="31"/>
        <v>0</v>
      </c>
      <c r="AI256" s="13">
        <f t="shared" si="32"/>
        <v>0</v>
      </c>
      <c r="AJ256" s="13">
        <v>0</v>
      </c>
      <c r="AK256" s="13">
        <v>0</v>
      </c>
      <c r="AL256" s="38" t="str">
        <f t="shared" si="33"/>
        <v>-</v>
      </c>
    </row>
    <row r="257" spans="1:38">
      <c r="A257" s="11" t="s">
        <v>335</v>
      </c>
      <c r="B257" s="11" t="s">
        <v>336</v>
      </c>
      <c r="C257" s="11" t="s">
        <v>165</v>
      </c>
      <c r="D257" s="11" t="s">
        <v>166</v>
      </c>
      <c r="E257" s="11" t="s">
        <v>368</v>
      </c>
      <c r="F257" s="11" t="s">
        <v>284</v>
      </c>
      <c r="G257" s="11" t="s">
        <v>265</v>
      </c>
      <c r="H257" s="12" t="s">
        <v>395</v>
      </c>
      <c r="I257" s="11" t="s">
        <v>48</v>
      </c>
      <c r="J257" s="11" t="s">
        <v>48</v>
      </c>
      <c r="K257" s="12" t="s">
        <v>120</v>
      </c>
      <c r="L257" s="12" t="s">
        <v>389</v>
      </c>
      <c r="M257" s="12" t="s">
        <v>56</v>
      </c>
      <c r="N257" s="34" t="s">
        <v>282</v>
      </c>
      <c r="O257" s="34" t="s">
        <v>337</v>
      </c>
      <c r="P257" s="34" t="s">
        <v>341</v>
      </c>
      <c r="Q257" s="13" t="s">
        <v>48</v>
      </c>
      <c r="R257" t="s">
        <v>339</v>
      </c>
      <c r="S257" s="74" t="s">
        <v>472</v>
      </c>
      <c r="W257" s="74" t="str">
        <f t="shared" si="28"/>
        <v>TRTD</v>
      </c>
      <c r="X257" t="str">
        <f t="shared" si="29"/>
        <v>四川广电</v>
      </c>
      <c r="AE257" s="48" t="s">
        <v>411</v>
      </c>
      <c r="AF257" s="48" t="s">
        <v>449</v>
      </c>
      <c r="AG257" s="13">
        <f t="shared" si="30"/>
        <v>0</v>
      </c>
      <c r="AH257" s="13">
        <f t="shared" si="31"/>
        <v>0</v>
      </c>
      <c r="AI257" s="13">
        <f t="shared" si="32"/>
        <v>0</v>
      </c>
      <c r="AJ257" s="13">
        <v>0</v>
      </c>
      <c r="AK257" s="13">
        <v>0</v>
      </c>
      <c r="AL257" s="38" t="str">
        <f t="shared" si="33"/>
        <v>-</v>
      </c>
    </row>
    <row r="258" spans="1:38">
      <c r="A258" s="11" t="s">
        <v>335</v>
      </c>
      <c r="B258" s="11" t="s">
        <v>336</v>
      </c>
      <c r="C258" s="11" t="s">
        <v>165</v>
      </c>
      <c r="D258" s="11" t="s">
        <v>166</v>
      </c>
      <c r="E258" s="11" t="s">
        <v>369</v>
      </c>
      <c r="F258" s="11" t="s">
        <v>286</v>
      </c>
      <c r="G258" s="11" t="s">
        <v>265</v>
      </c>
      <c r="H258" s="12" t="s">
        <v>395</v>
      </c>
      <c r="I258" s="11" t="s">
        <v>48</v>
      </c>
      <c r="J258" s="11" t="s">
        <v>48</v>
      </c>
      <c r="K258" s="12" t="s">
        <v>120</v>
      </c>
      <c r="L258" s="12" t="s">
        <v>389</v>
      </c>
      <c r="M258" s="12" t="s">
        <v>56</v>
      </c>
      <c r="N258" s="36" t="s">
        <v>287</v>
      </c>
      <c r="O258" s="34" t="s">
        <v>340</v>
      </c>
      <c r="P258" s="34" t="s">
        <v>341</v>
      </c>
      <c r="Q258" s="13" t="s">
        <v>48</v>
      </c>
      <c r="R258" t="s">
        <v>339</v>
      </c>
      <c r="S258" s="74" t="s">
        <v>472</v>
      </c>
      <c r="W258" s="74" t="str">
        <f t="shared" si="28"/>
        <v>TRTD</v>
      </c>
      <c r="X258" t="str">
        <f t="shared" si="29"/>
        <v>四川广电</v>
      </c>
      <c r="AE258" s="48" t="s">
        <v>411</v>
      </c>
      <c r="AF258" s="48" t="s">
        <v>3</v>
      </c>
      <c r="AG258" s="13">
        <f t="shared" si="30"/>
        <v>0</v>
      </c>
      <c r="AH258" s="13">
        <f t="shared" si="31"/>
        <v>0</v>
      </c>
      <c r="AI258" s="13">
        <f t="shared" si="32"/>
        <v>0</v>
      </c>
      <c r="AJ258" s="13">
        <v>0</v>
      </c>
      <c r="AK258" s="13">
        <v>0</v>
      </c>
      <c r="AL258" s="38" t="str">
        <f t="shared" si="33"/>
        <v>-</v>
      </c>
    </row>
    <row r="259" spans="1:38">
      <c r="A259" s="11" t="s">
        <v>241</v>
      </c>
      <c r="B259" s="11" t="s">
        <v>242</v>
      </c>
      <c r="C259" s="11" t="s">
        <v>63</v>
      </c>
      <c r="D259" s="11" t="s">
        <v>64</v>
      </c>
      <c r="E259" s="11" t="s">
        <v>361</v>
      </c>
      <c r="F259" s="11" t="s">
        <v>272</v>
      </c>
      <c r="G259" s="11" t="s">
        <v>265</v>
      </c>
      <c r="H259" s="12" t="s">
        <v>391</v>
      </c>
      <c r="I259" s="13" t="s">
        <v>48</v>
      </c>
      <c r="J259" s="13" t="s">
        <v>86</v>
      </c>
      <c r="K259" s="13"/>
      <c r="L259" s="13"/>
      <c r="M259" s="13"/>
      <c r="N259" t="s">
        <v>342</v>
      </c>
      <c r="O259" t="s">
        <v>342</v>
      </c>
      <c r="P259" t="s">
        <v>342</v>
      </c>
      <c r="Q259" s="37" t="s">
        <v>48</v>
      </c>
      <c r="R259" t="s">
        <v>343</v>
      </c>
      <c r="S259" s="74" t="s">
        <v>472</v>
      </c>
      <c r="W259" s="74" t="str">
        <f t="shared" ref="W259:W267" si="34">IFERROR(IF(G259="CRM_CUI",G259,(IF(G259="CRM_CMI",G259,MID(G259,1,FIND("_",G259)-1)))),G259)</f>
        <v>TRTD</v>
      </c>
      <c r="X259" t="str">
        <f t="shared" ref="X259:X267" si="35">MID(A259,5,LEN(A259)-4)</f>
        <v>天津电信</v>
      </c>
      <c r="AE259" s="48" t="s">
        <v>411</v>
      </c>
      <c r="AF259" s="48" t="s">
        <v>0</v>
      </c>
      <c r="AG259" s="13">
        <f t="shared" si="30"/>
        <v>0</v>
      </c>
      <c r="AH259" s="13">
        <f t="shared" si="31"/>
        <v>0</v>
      </c>
      <c r="AI259" s="13">
        <f t="shared" si="32"/>
        <v>0</v>
      </c>
      <c r="AJ259" s="13">
        <v>0</v>
      </c>
      <c r="AK259" s="13">
        <v>0</v>
      </c>
      <c r="AL259" s="38" t="str">
        <f t="shared" si="33"/>
        <v>-</v>
      </c>
    </row>
    <row r="260" spans="1:38">
      <c r="A260" s="11" t="s">
        <v>241</v>
      </c>
      <c r="B260" s="11" t="s">
        <v>242</v>
      </c>
      <c r="C260" s="11" t="s">
        <v>63</v>
      </c>
      <c r="D260" s="11" t="s">
        <v>64</v>
      </c>
      <c r="E260" s="11" t="s">
        <v>387</v>
      </c>
      <c r="F260" s="11" t="s">
        <v>344</v>
      </c>
      <c r="G260" s="11" t="s">
        <v>265</v>
      </c>
      <c r="H260" s="12" t="s">
        <v>98</v>
      </c>
      <c r="I260" s="13" t="s">
        <v>48</v>
      </c>
      <c r="J260" s="13" t="s">
        <v>86</v>
      </c>
      <c r="K260" s="13"/>
      <c r="L260" s="13"/>
      <c r="M260" s="13"/>
      <c r="N260" t="s">
        <v>345</v>
      </c>
      <c r="O260" t="s">
        <v>345</v>
      </c>
      <c r="P260" t="s">
        <v>345</v>
      </c>
      <c r="Q260" s="37" t="s">
        <v>48</v>
      </c>
      <c r="R260" t="s">
        <v>343</v>
      </c>
      <c r="S260" s="74" t="s">
        <v>472</v>
      </c>
      <c r="W260" s="74" t="str">
        <f t="shared" si="34"/>
        <v>TRTD</v>
      </c>
      <c r="X260" t="str">
        <f t="shared" si="35"/>
        <v>天津电信</v>
      </c>
      <c r="AE260" s="48" t="s">
        <v>411</v>
      </c>
      <c r="AF260" s="48" t="s">
        <v>1</v>
      </c>
      <c r="AG260" s="13">
        <f t="shared" ref="AG260:AG306" si="36">SUMIFS(T:T,X:X,AE260&amp;"*",W:W,AF260)</f>
        <v>0</v>
      </c>
      <c r="AH260" s="13">
        <f t="shared" ref="AH260:AH306" si="37">SUMIFS(U:U,X:X,AE260&amp;"*",W:W,AF260)</f>
        <v>0</v>
      </c>
      <c r="AI260" s="13">
        <f t="shared" ref="AI260:AI306" si="38">SUMIFS(V:V,X:X,AE260&amp;"*",W:W,AF260)</f>
        <v>0</v>
      </c>
      <c r="AJ260" s="13">
        <v>1</v>
      </c>
      <c r="AK260" s="13">
        <v>1</v>
      </c>
      <c r="AL260" s="38">
        <f t="shared" si="33"/>
        <v>0</v>
      </c>
    </row>
    <row r="261" spans="1:38">
      <c r="A261" s="11" t="s">
        <v>241</v>
      </c>
      <c r="B261" s="11" t="s">
        <v>242</v>
      </c>
      <c r="C261" s="11" t="s">
        <v>63</v>
      </c>
      <c r="D261" s="11" t="s">
        <v>64</v>
      </c>
      <c r="E261" s="11" t="s">
        <v>359</v>
      </c>
      <c r="F261" s="11" t="s">
        <v>266</v>
      </c>
      <c r="G261" s="11" t="s">
        <v>265</v>
      </c>
      <c r="H261" s="12" t="s">
        <v>98</v>
      </c>
      <c r="I261" s="11" t="s">
        <v>48</v>
      </c>
      <c r="J261" s="38" t="s">
        <v>18</v>
      </c>
      <c r="K261" s="38" t="s">
        <v>18</v>
      </c>
      <c r="L261" s="38" t="s">
        <v>18</v>
      </c>
      <c r="M261" s="38" t="s">
        <v>18</v>
      </c>
      <c r="N261" s="38" t="s">
        <v>18</v>
      </c>
      <c r="O261" s="38" t="s">
        <v>18</v>
      </c>
      <c r="P261" s="38" t="s">
        <v>18</v>
      </c>
      <c r="Q261" s="38" t="s">
        <v>18</v>
      </c>
      <c r="R261" t="s">
        <v>346</v>
      </c>
      <c r="S261" s="74" t="s">
        <v>472</v>
      </c>
      <c r="W261" s="74" t="str">
        <f t="shared" si="34"/>
        <v>TRTD</v>
      </c>
      <c r="X261" t="str">
        <f t="shared" si="35"/>
        <v>天津电信</v>
      </c>
      <c r="AE261" s="48" t="s">
        <v>510</v>
      </c>
      <c r="AF261" s="48" t="s">
        <v>1</v>
      </c>
      <c r="AG261" s="13">
        <f t="shared" si="36"/>
        <v>0</v>
      </c>
      <c r="AH261" s="13">
        <f t="shared" si="37"/>
        <v>0</v>
      </c>
      <c r="AI261" s="13">
        <f t="shared" si="38"/>
        <v>0</v>
      </c>
      <c r="AJ261" s="13">
        <v>0</v>
      </c>
      <c r="AK261" s="13">
        <v>0</v>
      </c>
      <c r="AL261" s="38" t="str">
        <f t="shared" ref="AL261:AL306" si="39">IF(AJ261=0,"-",IF(AI261=0,0,IF(AI261&lt;AK261,0,IF(AH261/AJ261&lt;0.5,0,IF(AG261/AJ261&lt;0.5,0,5)))))</f>
        <v>-</v>
      </c>
    </row>
    <row r="262" spans="1:38">
      <c r="A262" s="11" t="s">
        <v>241</v>
      </c>
      <c r="B262" s="11" t="s">
        <v>242</v>
      </c>
      <c r="C262" s="11" t="s">
        <v>360</v>
      </c>
      <c r="D262" s="11" t="s">
        <v>16</v>
      </c>
      <c r="E262" s="11" t="s">
        <v>361</v>
      </c>
      <c r="F262" s="11" t="s">
        <v>272</v>
      </c>
      <c r="G262" s="11" t="s">
        <v>265</v>
      </c>
      <c r="H262" s="12" t="s">
        <v>391</v>
      </c>
      <c r="I262" s="13" t="s">
        <v>48</v>
      </c>
      <c r="J262" s="13" t="s">
        <v>86</v>
      </c>
      <c r="K262" s="13"/>
      <c r="L262" s="13"/>
      <c r="M262" s="13"/>
      <c r="N262" t="s">
        <v>342</v>
      </c>
      <c r="O262" t="s">
        <v>342</v>
      </c>
      <c r="P262" t="s">
        <v>342</v>
      </c>
      <c r="Q262" s="37" t="s">
        <v>48</v>
      </c>
      <c r="R262" t="s">
        <v>343</v>
      </c>
      <c r="S262" s="74" t="s">
        <v>472</v>
      </c>
      <c r="W262" s="74" t="str">
        <f t="shared" si="34"/>
        <v>TRTD</v>
      </c>
      <c r="X262" t="str">
        <f t="shared" si="35"/>
        <v>天津电信</v>
      </c>
      <c r="AE262" s="48" t="s">
        <v>487</v>
      </c>
      <c r="AF262" s="48" t="s">
        <v>5</v>
      </c>
      <c r="AG262" s="13">
        <f t="shared" si="36"/>
        <v>0</v>
      </c>
      <c r="AH262" s="13">
        <f t="shared" si="37"/>
        <v>0</v>
      </c>
      <c r="AI262" s="13">
        <f t="shared" si="38"/>
        <v>0</v>
      </c>
      <c r="AJ262" s="13">
        <v>1</v>
      </c>
      <c r="AK262" s="13">
        <v>0</v>
      </c>
      <c r="AL262" s="38">
        <f t="shared" si="39"/>
        <v>0</v>
      </c>
    </row>
    <row r="263" spans="1:38" ht="72" customHeight="1">
      <c r="A263" s="11" t="s">
        <v>243</v>
      </c>
      <c r="B263" s="11" t="s">
        <v>244</v>
      </c>
      <c r="C263" s="11" t="s">
        <v>245</v>
      </c>
      <c r="D263" s="11" t="s">
        <v>246</v>
      </c>
      <c r="E263" s="11" t="s">
        <v>373</v>
      </c>
      <c r="F263" s="11" t="s">
        <v>295</v>
      </c>
      <c r="G263" s="11" t="s">
        <v>265</v>
      </c>
      <c r="H263" s="12" t="s">
        <v>398</v>
      </c>
      <c r="I263" s="13" t="s">
        <v>48</v>
      </c>
      <c r="J263" s="36" t="s">
        <v>48</v>
      </c>
      <c r="K263" s="13" t="s">
        <v>120</v>
      </c>
      <c r="L263" s="49" t="s">
        <v>404</v>
      </c>
      <c r="M263" s="13" t="s">
        <v>56</v>
      </c>
      <c r="N263" s="81" t="s">
        <v>347</v>
      </c>
      <c r="O263" s="81" t="s">
        <v>478</v>
      </c>
      <c r="P263" s="81" t="s">
        <v>348</v>
      </c>
      <c r="Q263" s="43" t="s">
        <v>48</v>
      </c>
      <c r="R263" t="s">
        <v>349</v>
      </c>
      <c r="S263" s="74" t="s">
        <v>472</v>
      </c>
      <c r="T263" s="80">
        <v>40</v>
      </c>
      <c r="U263" s="73">
        <v>24</v>
      </c>
      <c r="V263" s="80">
        <v>6</v>
      </c>
      <c r="W263" s="74" t="str">
        <f t="shared" si="34"/>
        <v>TRTD</v>
      </c>
      <c r="X263" t="str">
        <f t="shared" si="35"/>
        <v>虚拟运营商爱施德</v>
      </c>
      <c r="AE263" s="48" t="s">
        <v>487</v>
      </c>
      <c r="AF263" s="48" t="s">
        <v>494</v>
      </c>
      <c r="AG263" s="13">
        <f t="shared" si="36"/>
        <v>0</v>
      </c>
      <c r="AH263" s="13">
        <f t="shared" si="37"/>
        <v>0</v>
      </c>
      <c r="AI263" s="13">
        <f t="shared" si="38"/>
        <v>0</v>
      </c>
      <c r="AJ263" s="13">
        <v>0</v>
      </c>
      <c r="AK263" s="13">
        <v>0</v>
      </c>
      <c r="AL263" s="38" t="str">
        <f t="shared" si="39"/>
        <v>-</v>
      </c>
    </row>
    <row r="264" spans="1:38" ht="90">
      <c r="A264" s="11" t="s">
        <v>247</v>
      </c>
      <c r="B264" s="11" t="s">
        <v>248</v>
      </c>
      <c r="C264" s="11" t="s">
        <v>245</v>
      </c>
      <c r="D264" s="11" t="s">
        <v>246</v>
      </c>
      <c r="E264" s="11" t="s">
        <v>373</v>
      </c>
      <c r="F264" s="11" t="s">
        <v>295</v>
      </c>
      <c r="G264" s="11" t="s">
        <v>265</v>
      </c>
      <c r="H264" s="12" t="s">
        <v>398</v>
      </c>
      <c r="I264" s="28" t="s">
        <v>48</v>
      </c>
      <c r="J264" s="28" t="s">
        <v>48</v>
      </c>
      <c r="K264" s="28" t="s">
        <v>50</v>
      </c>
      <c r="L264" s="28" t="s">
        <v>405</v>
      </c>
      <c r="M264" s="28" t="s">
        <v>56</v>
      </c>
      <c r="N264" s="81" t="s">
        <v>347</v>
      </c>
      <c r="O264" s="81" t="s">
        <v>350</v>
      </c>
      <c r="P264" s="81" t="s">
        <v>351</v>
      </c>
      <c r="Q264" s="44" t="s">
        <v>48</v>
      </c>
      <c r="R264" t="s">
        <v>352</v>
      </c>
      <c r="S264" s="74" t="s">
        <v>472</v>
      </c>
      <c r="T264" s="80">
        <v>40</v>
      </c>
      <c r="U264" s="73">
        <v>47</v>
      </c>
      <c r="V264" s="80">
        <v>30</v>
      </c>
      <c r="W264" s="74" t="str">
        <f t="shared" si="34"/>
        <v>TRTD</v>
      </c>
      <c r="X264" t="str">
        <f t="shared" si="35"/>
        <v>虚拟运营商天音</v>
      </c>
      <c r="AE264" s="48" t="s">
        <v>487</v>
      </c>
      <c r="AF264" s="48" t="s">
        <v>449</v>
      </c>
      <c r="AG264" s="13">
        <f t="shared" si="36"/>
        <v>0</v>
      </c>
      <c r="AH264" s="13">
        <f t="shared" si="37"/>
        <v>0</v>
      </c>
      <c r="AI264" s="13">
        <f t="shared" si="38"/>
        <v>0</v>
      </c>
      <c r="AJ264" s="13">
        <v>0</v>
      </c>
      <c r="AK264" s="13">
        <v>0</v>
      </c>
      <c r="AL264" s="38" t="str">
        <f t="shared" si="39"/>
        <v>-</v>
      </c>
    </row>
    <row r="265" spans="1:38">
      <c r="A265" s="42" t="s">
        <v>353</v>
      </c>
      <c r="B265" s="11" t="s">
        <v>354</v>
      </c>
      <c r="C265" s="11" t="s">
        <v>63</v>
      </c>
      <c r="D265" s="11" t="s">
        <v>64</v>
      </c>
      <c r="E265" s="11" t="s">
        <v>384</v>
      </c>
      <c r="F265" s="11" t="s">
        <v>264</v>
      </c>
      <c r="G265" s="11" t="s">
        <v>265</v>
      </c>
      <c r="H265" s="12" t="s">
        <v>401</v>
      </c>
      <c r="I265" s="45" t="s">
        <v>48</v>
      </c>
      <c r="J265" s="11" t="s">
        <v>48</v>
      </c>
      <c r="K265" s="12" t="s">
        <v>120</v>
      </c>
      <c r="L265" s="12" t="s">
        <v>389</v>
      </c>
      <c r="M265" s="12" t="s">
        <v>56</v>
      </c>
      <c r="N265" s="34" t="s">
        <v>355</v>
      </c>
      <c r="O265" s="36" t="s">
        <v>268</v>
      </c>
      <c r="P265" s="36" t="s">
        <v>268</v>
      </c>
      <c r="Q265" s="13" t="s">
        <v>48</v>
      </c>
      <c r="R265" t="s">
        <v>356</v>
      </c>
      <c r="S265" s="74" t="s">
        <v>472</v>
      </c>
      <c r="W265" s="74" t="str">
        <f t="shared" si="34"/>
        <v>TRTD</v>
      </c>
      <c r="X265" t="str">
        <f t="shared" si="35"/>
        <v>直播星广电</v>
      </c>
      <c r="AE265" s="48" t="s">
        <v>487</v>
      </c>
      <c r="AF265" s="48" t="s">
        <v>3</v>
      </c>
      <c r="AG265" s="13">
        <f t="shared" si="36"/>
        <v>0</v>
      </c>
      <c r="AH265" s="13">
        <f t="shared" si="37"/>
        <v>0</v>
      </c>
      <c r="AI265" s="13">
        <f t="shared" si="38"/>
        <v>0</v>
      </c>
      <c r="AJ265" s="13">
        <v>0</v>
      </c>
      <c r="AK265" s="13">
        <v>0</v>
      </c>
      <c r="AL265" s="38" t="str">
        <f t="shared" si="39"/>
        <v>-</v>
      </c>
    </row>
    <row r="266" spans="1:38">
      <c r="A266" s="11" t="s">
        <v>353</v>
      </c>
      <c r="B266" s="11" t="s">
        <v>354</v>
      </c>
      <c r="C266" s="11" t="s">
        <v>63</v>
      </c>
      <c r="D266" s="11" t="s">
        <v>64</v>
      </c>
      <c r="E266" s="11" t="s">
        <v>374</v>
      </c>
      <c r="F266" s="11" t="s">
        <v>150</v>
      </c>
      <c r="G266" s="11" t="s">
        <v>265</v>
      </c>
      <c r="H266" s="12" t="s">
        <v>399</v>
      </c>
      <c r="I266" s="11" t="s">
        <v>48</v>
      </c>
      <c r="J266" s="11" t="s">
        <v>48</v>
      </c>
      <c r="K266" s="12" t="s">
        <v>120</v>
      </c>
      <c r="L266" s="12" t="s">
        <v>389</v>
      </c>
      <c r="M266" s="12" t="s">
        <v>56</v>
      </c>
      <c r="N266" s="34" t="s">
        <v>357</v>
      </c>
      <c r="O266" s="36" t="s">
        <v>268</v>
      </c>
      <c r="P266" s="36" t="s">
        <v>268</v>
      </c>
      <c r="Q266" s="13" t="s">
        <v>48</v>
      </c>
      <c r="R266" t="s">
        <v>356</v>
      </c>
      <c r="S266" s="74" t="s">
        <v>472</v>
      </c>
      <c r="W266" s="74" t="str">
        <f t="shared" si="34"/>
        <v>TRTD</v>
      </c>
      <c r="X266" t="str">
        <f t="shared" si="35"/>
        <v>直播星广电</v>
      </c>
      <c r="AE266" s="48" t="s">
        <v>487</v>
      </c>
      <c r="AF266" s="48" t="s">
        <v>4</v>
      </c>
      <c r="AG266" s="13">
        <f t="shared" si="36"/>
        <v>0</v>
      </c>
      <c r="AH266" s="13">
        <f t="shared" si="37"/>
        <v>0</v>
      </c>
      <c r="AI266" s="13">
        <f t="shared" si="38"/>
        <v>0</v>
      </c>
      <c r="AJ266" s="13">
        <v>1</v>
      </c>
      <c r="AK266" s="13">
        <v>0</v>
      </c>
      <c r="AL266" s="38">
        <f t="shared" si="39"/>
        <v>0</v>
      </c>
    </row>
    <row r="267" spans="1:38">
      <c r="A267" s="11" t="s">
        <v>353</v>
      </c>
      <c r="B267" s="11" t="s">
        <v>354</v>
      </c>
      <c r="C267" s="11" t="s">
        <v>365</v>
      </c>
      <c r="D267" s="11" t="s">
        <v>366</v>
      </c>
      <c r="E267" s="11" t="s">
        <v>370</v>
      </c>
      <c r="F267" s="11" t="s">
        <v>281</v>
      </c>
      <c r="G267" s="11" t="s">
        <v>265</v>
      </c>
      <c r="H267" s="12" t="s">
        <v>396</v>
      </c>
      <c r="I267" s="11" t="s">
        <v>48</v>
      </c>
      <c r="J267" s="11" t="s">
        <v>48</v>
      </c>
      <c r="K267" s="12" t="s">
        <v>120</v>
      </c>
      <c r="L267" s="12" t="s">
        <v>389</v>
      </c>
      <c r="M267" s="12" t="s">
        <v>56</v>
      </c>
      <c r="N267" s="34" t="s">
        <v>289</v>
      </c>
      <c r="O267" s="36" t="s">
        <v>268</v>
      </c>
      <c r="P267" s="36" t="s">
        <v>268</v>
      </c>
      <c r="Q267" s="13" t="s">
        <v>48</v>
      </c>
      <c r="R267" t="s">
        <v>356</v>
      </c>
      <c r="S267" s="74" t="s">
        <v>472</v>
      </c>
      <c r="W267" s="74" t="str">
        <f t="shared" si="34"/>
        <v>TRTD</v>
      </c>
      <c r="X267" t="str">
        <f t="shared" si="35"/>
        <v>直播星广电</v>
      </c>
      <c r="AE267" s="48" t="s">
        <v>487</v>
      </c>
      <c r="AF267" s="48" t="s">
        <v>2</v>
      </c>
      <c r="AG267" s="13">
        <f t="shared" si="36"/>
        <v>0</v>
      </c>
      <c r="AH267" s="13">
        <f t="shared" si="37"/>
        <v>0</v>
      </c>
      <c r="AI267" s="13">
        <f t="shared" si="38"/>
        <v>0</v>
      </c>
      <c r="AJ267" s="13">
        <v>1</v>
      </c>
      <c r="AK267" s="13">
        <v>0</v>
      </c>
      <c r="AL267" s="38">
        <f t="shared" si="39"/>
        <v>0</v>
      </c>
    </row>
    <row r="268" spans="1:38">
      <c r="AE268" s="48" t="s">
        <v>510</v>
      </c>
      <c r="AF268" s="48" t="s">
        <v>0</v>
      </c>
      <c r="AG268" s="13">
        <f t="shared" si="36"/>
        <v>0</v>
      </c>
      <c r="AH268" s="13">
        <f t="shared" si="37"/>
        <v>0</v>
      </c>
      <c r="AI268" s="13">
        <f t="shared" si="38"/>
        <v>0</v>
      </c>
      <c r="AJ268" s="13">
        <v>0</v>
      </c>
      <c r="AK268" s="13">
        <v>0</v>
      </c>
      <c r="AL268" s="38" t="str">
        <f t="shared" si="39"/>
        <v>-</v>
      </c>
    </row>
    <row r="269" spans="1:38">
      <c r="AE269" s="48" t="s">
        <v>487</v>
      </c>
      <c r="AF269" s="48" t="s">
        <v>265</v>
      </c>
      <c r="AG269" s="13">
        <f t="shared" si="36"/>
        <v>40</v>
      </c>
      <c r="AH269" s="13">
        <f t="shared" si="37"/>
        <v>24</v>
      </c>
      <c r="AI269" s="13">
        <f t="shared" si="38"/>
        <v>6</v>
      </c>
      <c r="AJ269" s="13">
        <v>1</v>
      </c>
      <c r="AK269" s="13">
        <v>0</v>
      </c>
      <c r="AL269" s="38">
        <f t="shared" si="39"/>
        <v>5</v>
      </c>
    </row>
    <row r="270" spans="1:38">
      <c r="AE270" s="48" t="s">
        <v>488</v>
      </c>
      <c r="AF270" s="48" t="s">
        <v>1</v>
      </c>
      <c r="AG270" s="13">
        <f t="shared" si="36"/>
        <v>0</v>
      </c>
      <c r="AH270" s="13">
        <f t="shared" si="37"/>
        <v>0</v>
      </c>
      <c r="AI270" s="13">
        <f t="shared" si="38"/>
        <v>0</v>
      </c>
      <c r="AJ270" s="13">
        <v>0</v>
      </c>
      <c r="AK270" s="13">
        <v>0</v>
      </c>
      <c r="AL270" s="38" t="str">
        <f t="shared" si="39"/>
        <v>-</v>
      </c>
    </row>
    <row r="271" spans="1:38">
      <c r="AE271" s="48" t="s">
        <v>488</v>
      </c>
      <c r="AF271" s="48" t="s">
        <v>5</v>
      </c>
      <c r="AG271" s="13">
        <f t="shared" si="36"/>
        <v>0</v>
      </c>
      <c r="AH271" s="13">
        <f t="shared" si="37"/>
        <v>0</v>
      </c>
      <c r="AI271" s="13">
        <f t="shared" si="38"/>
        <v>0</v>
      </c>
      <c r="AJ271" s="13">
        <v>2</v>
      </c>
      <c r="AK271" s="13">
        <v>0</v>
      </c>
      <c r="AL271" s="38">
        <f t="shared" si="39"/>
        <v>0</v>
      </c>
    </row>
    <row r="272" spans="1:38">
      <c r="AE272" s="48" t="s">
        <v>488</v>
      </c>
      <c r="AF272" s="48" t="s">
        <v>449</v>
      </c>
      <c r="AG272" s="13">
        <f t="shared" si="36"/>
        <v>0</v>
      </c>
      <c r="AH272" s="13">
        <f t="shared" si="37"/>
        <v>0</v>
      </c>
      <c r="AI272" s="13">
        <f t="shared" si="38"/>
        <v>0</v>
      </c>
      <c r="AJ272" s="13">
        <v>0</v>
      </c>
      <c r="AK272" s="13">
        <v>0</v>
      </c>
      <c r="AL272" s="38" t="str">
        <f t="shared" si="39"/>
        <v>-</v>
      </c>
    </row>
    <row r="273" spans="31:38">
      <c r="AE273" s="48" t="s">
        <v>488</v>
      </c>
      <c r="AF273" s="48" t="s">
        <v>3</v>
      </c>
      <c r="AG273" s="13">
        <f t="shared" si="36"/>
        <v>0</v>
      </c>
      <c r="AH273" s="13">
        <f t="shared" si="37"/>
        <v>0</v>
      </c>
      <c r="AI273" s="13">
        <f t="shared" si="38"/>
        <v>0</v>
      </c>
      <c r="AJ273" s="13">
        <v>0</v>
      </c>
      <c r="AK273" s="13">
        <v>0</v>
      </c>
      <c r="AL273" s="38" t="str">
        <f t="shared" si="39"/>
        <v>-</v>
      </c>
    </row>
    <row r="274" spans="31:38">
      <c r="AE274" s="48" t="s">
        <v>488</v>
      </c>
      <c r="AF274" s="48" t="s">
        <v>4</v>
      </c>
      <c r="AG274" s="13">
        <f t="shared" si="36"/>
        <v>0</v>
      </c>
      <c r="AH274" s="13">
        <f t="shared" si="37"/>
        <v>0</v>
      </c>
      <c r="AI274" s="13">
        <f t="shared" si="38"/>
        <v>0</v>
      </c>
      <c r="AJ274" s="13">
        <v>0</v>
      </c>
      <c r="AK274" s="13">
        <v>0</v>
      </c>
      <c r="AL274" s="38" t="str">
        <f t="shared" si="39"/>
        <v>-</v>
      </c>
    </row>
    <row r="275" spans="31:38">
      <c r="AE275" s="48" t="s">
        <v>488</v>
      </c>
      <c r="AF275" s="48" t="s">
        <v>2</v>
      </c>
      <c r="AG275" s="13">
        <f t="shared" si="36"/>
        <v>0</v>
      </c>
      <c r="AH275" s="13">
        <f t="shared" si="37"/>
        <v>0</v>
      </c>
      <c r="AI275" s="13">
        <f t="shared" si="38"/>
        <v>0</v>
      </c>
      <c r="AJ275" s="13">
        <v>0</v>
      </c>
      <c r="AK275" s="13">
        <v>0</v>
      </c>
      <c r="AL275" s="38" t="str">
        <f t="shared" si="39"/>
        <v>-</v>
      </c>
    </row>
    <row r="276" spans="31:38">
      <c r="AE276" s="48" t="s">
        <v>488</v>
      </c>
      <c r="AF276" s="48" t="s">
        <v>0</v>
      </c>
      <c r="AG276" s="13">
        <f t="shared" si="36"/>
        <v>0</v>
      </c>
      <c r="AH276" s="13">
        <f t="shared" si="37"/>
        <v>0</v>
      </c>
      <c r="AI276" s="13">
        <f t="shared" si="38"/>
        <v>0</v>
      </c>
      <c r="AJ276" s="13">
        <v>0</v>
      </c>
      <c r="AK276" s="13">
        <v>0</v>
      </c>
      <c r="AL276" s="38" t="str">
        <f t="shared" si="39"/>
        <v>-</v>
      </c>
    </row>
    <row r="277" spans="31:38">
      <c r="AE277" s="48" t="s">
        <v>488</v>
      </c>
      <c r="AF277" s="48" t="s">
        <v>494</v>
      </c>
      <c r="AG277" s="13">
        <f t="shared" si="36"/>
        <v>0</v>
      </c>
      <c r="AH277" s="13">
        <f t="shared" si="37"/>
        <v>0</v>
      </c>
      <c r="AI277" s="13">
        <f t="shared" si="38"/>
        <v>0</v>
      </c>
      <c r="AJ277" s="13">
        <v>0</v>
      </c>
      <c r="AK277" s="13">
        <v>0</v>
      </c>
      <c r="AL277" s="38" t="str">
        <f t="shared" si="39"/>
        <v>-</v>
      </c>
    </row>
    <row r="278" spans="31:38">
      <c r="AE278" s="48" t="s">
        <v>488</v>
      </c>
      <c r="AF278" s="48" t="s">
        <v>265</v>
      </c>
      <c r="AG278" s="13">
        <f t="shared" si="36"/>
        <v>40</v>
      </c>
      <c r="AH278" s="13">
        <f t="shared" si="37"/>
        <v>47</v>
      </c>
      <c r="AI278" s="13">
        <f t="shared" si="38"/>
        <v>30</v>
      </c>
      <c r="AJ278" s="13">
        <v>0</v>
      </c>
      <c r="AK278" s="13">
        <v>0</v>
      </c>
      <c r="AL278" s="38" t="str">
        <f t="shared" si="39"/>
        <v>-</v>
      </c>
    </row>
    <row r="279" spans="31:38">
      <c r="AE279" s="48" t="s">
        <v>409</v>
      </c>
      <c r="AF279" s="48" t="s">
        <v>0</v>
      </c>
      <c r="AG279" s="13">
        <f t="shared" si="36"/>
        <v>0</v>
      </c>
      <c r="AH279" s="13">
        <f t="shared" si="37"/>
        <v>0</v>
      </c>
      <c r="AI279" s="13">
        <f t="shared" si="38"/>
        <v>0</v>
      </c>
      <c r="AJ279" s="13">
        <v>0</v>
      </c>
      <c r="AK279" s="13">
        <v>0</v>
      </c>
      <c r="AL279" s="38" t="str">
        <f t="shared" si="39"/>
        <v>-</v>
      </c>
    </row>
    <row r="280" spans="31:38">
      <c r="AE280" s="48" t="s">
        <v>409</v>
      </c>
      <c r="AF280" s="48" t="s">
        <v>5</v>
      </c>
      <c r="AG280" s="13">
        <f t="shared" si="36"/>
        <v>0</v>
      </c>
      <c r="AH280" s="13">
        <f t="shared" si="37"/>
        <v>0</v>
      </c>
      <c r="AI280" s="13">
        <f t="shared" si="38"/>
        <v>0</v>
      </c>
      <c r="AJ280" s="13">
        <v>0</v>
      </c>
      <c r="AK280" s="13">
        <v>0</v>
      </c>
      <c r="AL280" s="38" t="str">
        <f t="shared" si="39"/>
        <v>-</v>
      </c>
    </row>
    <row r="281" spans="31:38">
      <c r="AE281" s="48" t="s">
        <v>505</v>
      </c>
      <c r="AF281" s="48" t="s">
        <v>3</v>
      </c>
      <c r="AG281" s="13">
        <f t="shared" si="36"/>
        <v>0</v>
      </c>
      <c r="AH281" s="13">
        <f t="shared" si="37"/>
        <v>0</v>
      </c>
      <c r="AI281" s="13">
        <f t="shared" si="38"/>
        <v>0</v>
      </c>
      <c r="AJ281" s="13">
        <v>0</v>
      </c>
      <c r="AK281" s="13">
        <v>0</v>
      </c>
      <c r="AL281" s="38" t="str">
        <f t="shared" si="39"/>
        <v>-</v>
      </c>
    </row>
    <row r="282" spans="31:38">
      <c r="AE282" s="48" t="s">
        <v>489</v>
      </c>
      <c r="AF282" s="48" t="s">
        <v>4</v>
      </c>
      <c r="AG282" s="13">
        <f t="shared" si="36"/>
        <v>0</v>
      </c>
      <c r="AH282" s="13">
        <f t="shared" si="37"/>
        <v>0</v>
      </c>
      <c r="AI282" s="13">
        <f t="shared" si="38"/>
        <v>0</v>
      </c>
      <c r="AJ282" s="13">
        <v>0</v>
      </c>
      <c r="AK282" s="13">
        <v>0</v>
      </c>
      <c r="AL282" s="38" t="str">
        <f t="shared" si="39"/>
        <v>-</v>
      </c>
    </row>
    <row r="283" spans="31:38">
      <c r="AE283" s="48" t="s">
        <v>252</v>
      </c>
      <c r="AF283" s="48" t="s">
        <v>4</v>
      </c>
      <c r="AG283" s="13">
        <f t="shared" si="36"/>
        <v>0</v>
      </c>
      <c r="AH283" s="13">
        <f t="shared" si="37"/>
        <v>0</v>
      </c>
      <c r="AI283" s="13">
        <f t="shared" si="38"/>
        <v>0</v>
      </c>
      <c r="AJ283" s="13">
        <v>0</v>
      </c>
      <c r="AK283" s="13">
        <v>0</v>
      </c>
      <c r="AL283" s="38" t="str">
        <f t="shared" si="39"/>
        <v>-</v>
      </c>
    </row>
    <row r="284" spans="31:38">
      <c r="AE284" s="48" t="s">
        <v>252</v>
      </c>
      <c r="AF284" s="48" t="s">
        <v>449</v>
      </c>
      <c r="AG284" s="13">
        <f t="shared" si="36"/>
        <v>0</v>
      </c>
      <c r="AH284" s="13">
        <f t="shared" si="37"/>
        <v>0</v>
      </c>
      <c r="AI284" s="13">
        <f t="shared" si="38"/>
        <v>0</v>
      </c>
      <c r="AJ284" s="13">
        <v>0</v>
      </c>
      <c r="AK284" s="13">
        <v>0</v>
      </c>
      <c r="AL284" s="38" t="str">
        <f t="shared" si="39"/>
        <v>-</v>
      </c>
    </row>
    <row r="285" spans="31:38">
      <c r="AE285" s="48" t="s">
        <v>252</v>
      </c>
      <c r="AF285" s="48" t="s">
        <v>0</v>
      </c>
      <c r="AG285" s="13">
        <f t="shared" si="36"/>
        <v>0</v>
      </c>
      <c r="AH285" s="13">
        <f t="shared" si="37"/>
        <v>0</v>
      </c>
      <c r="AI285" s="13">
        <f t="shared" si="38"/>
        <v>0</v>
      </c>
      <c r="AJ285" s="13">
        <v>0</v>
      </c>
      <c r="AK285" s="13">
        <v>0</v>
      </c>
      <c r="AL285" s="38" t="str">
        <f t="shared" si="39"/>
        <v>-</v>
      </c>
    </row>
    <row r="286" spans="31:38">
      <c r="AE286" s="48" t="s">
        <v>252</v>
      </c>
      <c r="AF286" s="48" t="s">
        <v>5</v>
      </c>
      <c r="AG286" s="13">
        <f t="shared" si="36"/>
        <v>0</v>
      </c>
      <c r="AH286" s="13">
        <f t="shared" si="37"/>
        <v>0</v>
      </c>
      <c r="AI286" s="13">
        <f t="shared" si="38"/>
        <v>0</v>
      </c>
      <c r="AJ286" s="13">
        <v>0</v>
      </c>
      <c r="AK286" s="13">
        <v>0</v>
      </c>
      <c r="AL286" s="38" t="str">
        <f t="shared" si="39"/>
        <v>-</v>
      </c>
    </row>
    <row r="287" spans="31:38">
      <c r="AE287" s="48" t="s">
        <v>254</v>
      </c>
      <c r="AF287" s="48" t="s">
        <v>0</v>
      </c>
      <c r="AG287" s="13">
        <f t="shared" si="36"/>
        <v>0</v>
      </c>
      <c r="AH287" s="13">
        <f t="shared" si="37"/>
        <v>0</v>
      </c>
      <c r="AI287" s="13">
        <f t="shared" si="38"/>
        <v>0</v>
      </c>
      <c r="AJ287" s="13">
        <v>0</v>
      </c>
      <c r="AK287" s="13">
        <v>0</v>
      </c>
      <c r="AL287" s="38" t="str">
        <f t="shared" si="39"/>
        <v>-</v>
      </c>
    </row>
    <row r="288" spans="31:38">
      <c r="AE288" s="48" t="s">
        <v>254</v>
      </c>
      <c r="AF288" s="48" t="s">
        <v>2</v>
      </c>
      <c r="AG288" s="13">
        <f t="shared" si="36"/>
        <v>0</v>
      </c>
      <c r="AH288" s="13">
        <f t="shared" si="37"/>
        <v>0</v>
      </c>
      <c r="AI288" s="13">
        <f t="shared" si="38"/>
        <v>0</v>
      </c>
      <c r="AJ288" s="13">
        <v>0</v>
      </c>
      <c r="AK288" s="13">
        <v>0</v>
      </c>
      <c r="AL288" s="38" t="str">
        <f t="shared" si="39"/>
        <v>-</v>
      </c>
    </row>
    <row r="289" spans="31:38">
      <c r="AE289" s="48" t="s">
        <v>254</v>
      </c>
      <c r="AF289" s="48" t="s">
        <v>449</v>
      </c>
      <c r="AG289" s="13">
        <f t="shared" si="36"/>
        <v>0</v>
      </c>
      <c r="AH289" s="13">
        <f t="shared" si="37"/>
        <v>0</v>
      </c>
      <c r="AI289" s="13">
        <f t="shared" si="38"/>
        <v>0</v>
      </c>
      <c r="AJ289" s="13">
        <v>0</v>
      </c>
      <c r="AK289" s="13">
        <v>0</v>
      </c>
      <c r="AL289" s="38" t="str">
        <f t="shared" si="39"/>
        <v>-</v>
      </c>
    </row>
    <row r="290" spans="31:38">
      <c r="AE290" s="48" t="s">
        <v>254</v>
      </c>
      <c r="AF290" s="48" t="s">
        <v>4</v>
      </c>
      <c r="AG290" s="13">
        <f t="shared" si="36"/>
        <v>0</v>
      </c>
      <c r="AH290" s="13">
        <f t="shared" si="37"/>
        <v>0</v>
      </c>
      <c r="AI290" s="13">
        <f t="shared" si="38"/>
        <v>0</v>
      </c>
      <c r="AJ290" s="13">
        <v>0</v>
      </c>
      <c r="AK290" s="13">
        <v>0</v>
      </c>
      <c r="AL290" s="38" t="str">
        <f t="shared" si="39"/>
        <v>-</v>
      </c>
    </row>
    <row r="291" spans="31:38">
      <c r="AE291" s="48" t="s">
        <v>354</v>
      </c>
      <c r="AF291" s="48" t="s">
        <v>265</v>
      </c>
      <c r="AG291" s="13">
        <f t="shared" si="36"/>
        <v>0</v>
      </c>
      <c r="AH291" s="13">
        <f t="shared" si="37"/>
        <v>0</v>
      </c>
      <c r="AI291" s="13">
        <f t="shared" si="38"/>
        <v>0</v>
      </c>
      <c r="AJ291" s="13">
        <v>0</v>
      </c>
      <c r="AK291" s="13">
        <v>0</v>
      </c>
      <c r="AL291" s="38" t="str">
        <f t="shared" si="39"/>
        <v>-</v>
      </c>
    </row>
    <row r="292" spans="31:38">
      <c r="AE292" s="48" t="s">
        <v>354</v>
      </c>
      <c r="AF292" s="48" t="s">
        <v>449</v>
      </c>
      <c r="AG292" s="13">
        <f t="shared" si="36"/>
        <v>0</v>
      </c>
      <c r="AH292" s="13">
        <f t="shared" si="37"/>
        <v>0</v>
      </c>
      <c r="AI292" s="13">
        <f t="shared" si="38"/>
        <v>0</v>
      </c>
      <c r="AJ292" s="13">
        <v>0</v>
      </c>
      <c r="AK292" s="13">
        <v>0</v>
      </c>
      <c r="AL292" s="38" t="str">
        <f t="shared" si="39"/>
        <v>-</v>
      </c>
    </row>
    <row r="293" spans="31:38">
      <c r="AE293" s="48" t="s">
        <v>8</v>
      </c>
      <c r="AF293" s="48" t="s">
        <v>4</v>
      </c>
      <c r="AG293" s="13">
        <f t="shared" si="36"/>
        <v>0</v>
      </c>
      <c r="AH293" s="13">
        <f t="shared" si="37"/>
        <v>0</v>
      </c>
      <c r="AI293" s="13">
        <f t="shared" si="38"/>
        <v>0</v>
      </c>
      <c r="AJ293" s="13">
        <v>0</v>
      </c>
      <c r="AK293" s="13">
        <v>0</v>
      </c>
      <c r="AL293" s="38" t="str">
        <f t="shared" si="39"/>
        <v>-</v>
      </c>
    </row>
    <row r="294" spans="31:38">
      <c r="AE294" s="48" t="s">
        <v>8</v>
      </c>
      <c r="AF294" s="48" t="s">
        <v>0</v>
      </c>
      <c r="AG294" s="13">
        <f t="shared" si="36"/>
        <v>0</v>
      </c>
      <c r="AH294" s="13">
        <f t="shared" si="37"/>
        <v>0</v>
      </c>
      <c r="AI294" s="13">
        <f t="shared" si="38"/>
        <v>0</v>
      </c>
      <c r="AJ294" s="13">
        <v>0</v>
      </c>
      <c r="AK294" s="13">
        <v>0</v>
      </c>
      <c r="AL294" s="38" t="str">
        <f t="shared" si="39"/>
        <v>-</v>
      </c>
    </row>
    <row r="295" spans="31:38">
      <c r="AE295" s="48" t="s">
        <v>8</v>
      </c>
      <c r="AF295" s="48" t="s">
        <v>449</v>
      </c>
      <c r="AG295" s="13">
        <f t="shared" si="36"/>
        <v>0</v>
      </c>
      <c r="AH295" s="13">
        <f t="shared" si="37"/>
        <v>0</v>
      </c>
      <c r="AI295" s="13">
        <f t="shared" si="38"/>
        <v>0</v>
      </c>
      <c r="AJ295" s="13">
        <v>0</v>
      </c>
      <c r="AK295" s="13">
        <v>0</v>
      </c>
      <c r="AL295" s="38" t="str">
        <f t="shared" si="39"/>
        <v>-</v>
      </c>
    </row>
    <row r="296" spans="31:38">
      <c r="AE296" s="48" t="s">
        <v>259</v>
      </c>
      <c r="AF296" s="48" t="s">
        <v>4</v>
      </c>
      <c r="AG296" s="13">
        <f t="shared" si="36"/>
        <v>0</v>
      </c>
      <c r="AH296" s="13">
        <f t="shared" si="37"/>
        <v>0</v>
      </c>
      <c r="AI296" s="13">
        <f t="shared" si="38"/>
        <v>0</v>
      </c>
      <c r="AJ296" s="13">
        <v>0</v>
      </c>
      <c r="AK296" s="13">
        <v>0</v>
      </c>
      <c r="AL296" s="38" t="str">
        <f t="shared" si="39"/>
        <v>-</v>
      </c>
    </row>
    <row r="297" spans="31:38">
      <c r="AE297" s="48" t="s">
        <v>259</v>
      </c>
      <c r="AF297" s="48" t="s">
        <v>0</v>
      </c>
      <c r="AG297" s="13">
        <f t="shared" si="36"/>
        <v>0</v>
      </c>
      <c r="AH297" s="13">
        <f t="shared" si="37"/>
        <v>0</v>
      </c>
      <c r="AI297" s="13">
        <f t="shared" si="38"/>
        <v>0</v>
      </c>
      <c r="AJ297" s="13">
        <v>0</v>
      </c>
      <c r="AK297" s="13">
        <v>0</v>
      </c>
      <c r="AL297" s="38" t="str">
        <f t="shared" si="39"/>
        <v>-</v>
      </c>
    </row>
    <row r="298" spans="31:38">
      <c r="AE298" s="48" t="s">
        <v>259</v>
      </c>
      <c r="AF298" s="48" t="s">
        <v>1</v>
      </c>
      <c r="AG298" s="13">
        <f t="shared" si="36"/>
        <v>0</v>
      </c>
      <c r="AH298" s="13">
        <f t="shared" si="37"/>
        <v>0</v>
      </c>
      <c r="AI298" s="13">
        <f t="shared" si="38"/>
        <v>0</v>
      </c>
      <c r="AJ298" s="13">
        <v>0</v>
      </c>
      <c r="AK298" s="13">
        <v>0</v>
      </c>
      <c r="AL298" s="38" t="str">
        <f t="shared" si="39"/>
        <v>-</v>
      </c>
    </row>
    <row r="299" spans="31:38">
      <c r="AE299" s="48" t="s">
        <v>259</v>
      </c>
      <c r="AF299" s="48" t="s">
        <v>449</v>
      </c>
      <c r="AG299" s="13">
        <f t="shared" si="36"/>
        <v>0</v>
      </c>
      <c r="AH299" s="13">
        <f t="shared" si="37"/>
        <v>0</v>
      </c>
      <c r="AI299" s="13">
        <f t="shared" si="38"/>
        <v>0</v>
      </c>
      <c r="AJ299" s="13">
        <v>0</v>
      </c>
      <c r="AK299" s="13">
        <v>0</v>
      </c>
      <c r="AL299" s="38" t="str">
        <f t="shared" si="39"/>
        <v>-</v>
      </c>
    </row>
    <row r="300" spans="31:38">
      <c r="AE300" s="48" t="s">
        <v>261</v>
      </c>
      <c r="AF300" s="48" t="s">
        <v>495</v>
      </c>
      <c r="AG300" s="13">
        <f t="shared" si="36"/>
        <v>0</v>
      </c>
      <c r="AH300" s="13">
        <f t="shared" si="37"/>
        <v>0</v>
      </c>
      <c r="AI300" s="13">
        <f t="shared" si="38"/>
        <v>0</v>
      </c>
      <c r="AJ300" s="13">
        <v>0</v>
      </c>
      <c r="AK300" s="13">
        <v>0</v>
      </c>
      <c r="AL300" s="38" t="str">
        <f t="shared" si="39"/>
        <v>-</v>
      </c>
    </row>
    <row r="301" spans="31:38">
      <c r="AE301" s="48" t="s">
        <v>261</v>
      </c>
      <c r="AF301" s="48" t="s">
        <v>449</v>
      </c>
      <c r="AG301" s="13">
        <f t="shared" si="36"/>
        <v>0</v>
      </c>
      <c r="AH301" s="13">
        <f t="shared" si="37"/>
        <v>0</v>
      </c>
      <c r="AI301" s="13">
        <f t="shared" si="38"/>
        <v>0</v>
      </c>
      <c r="AJ301" s="13">
        <v>0</v>
      </c>
      <c r="AK301" s="13">
        <v>0</v>
      </c>
      <c r="AL301" s="38" t="str">
        <f t="shared" si="39"/>
        <v>-</v>
      </c>
    </row>
    <row r="302" spans="31:38">
      <c r="AE302" s="48" t="s">
        <v>261</v>
      </c>
      <c r="AF302" s="48" t="s">
        <v>494</v>
      </c>
      <c r="AG302" s="13">
        <f t="shared" si="36"/>
        <v>0</v>
      </c>
      <c r="AH302" s="13">
        <f t="shared" si="37"/>
        <v>0</v>
      </c>
      <c r="AI302" s="13">
        <f t="shared" si="38"/>
        <v>0</v>
      </c>
      <c r="AJ302" s="13">
        <v>0</v>
      </c>
      <c r="AK302" s="13">
        <v>0</v>
      </c>
      <c r="AL302" s="38" t="str">
        <f t="shared" si="39"/>
        <v>-</v>
      </c>
    </row>
    <row r="303" spans="31:38">
      <c r="AE303" s="48" t="s">
        <v>261</v>
      </c>
      <c r="AF303" s="48" t="s">
        <v>0</v>
      </c>
      <c r="AG303" s="13">
        <f t="shared" si="36"/>
        <v>0</v>
      </c>
      <c r="AH303" s="13">
        <f t="shared" si="37"/>
        <v>0</v>
      </c>
      <c r="AI303" s="13">
        <f t="shared" si="38"/>
        <v>0</v>
      </c>
      <c r="AJ303" s="13">
        <v>0</v>
      </c>
      <c r="AK303" s="13">
        <v>0</v>
      </c>
      <c r="AL303" s="38" t="str">
        <f t="shared" si="39"/>
        <v>-</v>
      </c>
    </row>
    <row r="304" spans="31:38">
      <c r="AE304" s="48" t="s">
        <v>261</v>
      </c>
      <c r="AF304" s="48" t="s">
        <v>1</v>
      </c>
      <c r="AG304" s="13">
        <f t="shared" si="36"/>
        <v>0</v>
      </c>
      <c r="AH304" s="13">
        <f t="shared" si="37"/>
        <v>0</v>
      </c>
      <c r="AI304" s="13">
        <f t="shared" si="38"/>
        <v>0</v>
      </c>
      <c r="AJ304" s="13">
        <v>0</v>
      </c>
      <c r="AK304" s="13">
        <v>0</v>
      </c>
      <c r="AL304" s="38" t="str">
        <f t="shared" si="39"/>
        <v>-</v>
      </c>
    </row>
    <row r="305" spans="31:38">
      <c r="AE305" s="48" t="s">
        <v>261</v>
      </c>
      <c r="AF305" s="48" t="s">
        <v>4</v>
      </c>
      <c r="AG305" s="13">
        <f t="shared" si="36"/>
        <v>0</v>
      </c>
      <c r="AH305" s="13">
        <f t="shared" si="37"/>
        <v>0</v>
      </c>
      <c r="AI305" s="13">
        <f t="shared" si="38"/>
        <v>0</v>
      </c>
      <c r="AJ305" s="13">
        <v>0</v>
      </c>
      <c r="AK305" s="13">
        <v>0</v>
      </c>
      <c r="AL305" s="38" t="str">
        <f t="shared" si="39"/>
        <v>-</v>
      </c>
    </row>
    <row r="306" spans="31:38">
      <c r="AE306" s="48" t="s">
        <v>261</v>
      </c>
      <c r="AF306" s="48" t="s">
        <v>2</v>
      </c>
      <c r="AG306" s="13">
        <f t="shared" si="36"/>
        <v>0</v>
      </c>
      <c r="AH306" s="13">
        <f t="shared" si="37"/>
        <v>0</v>
      </c>
      <c r="AI306" s="13">
        <f t="shared" si="38"/>
        <v>0</v>
      </c>
      <c r="AJ306" s="13">
        <v>0</v>
      </c>
      <c r="AK306" s="13">
        <v>0</v>
      </c>
      <c r="AL306" s="38" t="str">
        <f t="shared" si="39"/>
        <v>-</v>
      </c>
    </row>
  </sheetData>
  <mergeCells count="3">
    <mergeCell ref="T2:T5"/>
    <mergeCell ref="U2:U5"/>
    <mergeCell ref="V2:V5"/>
  </mergeCells>
  <phoneticPr fontId="2" type="noConversion"/>
  <dataValidations count="3">
    <dataValidation type="list" allowBlank="1" showInputMessage="1" showErrorMessage="1" sqref="Q1:Q48 I1:I267 J38">
      <formula1>"是,否"</formula1>
    </dataValidation>
    <dataValidation type="list" allowBlank="1" showInputMessage="1" showErrorMessage="1" sqref="M1:M228 M230:M235 M241 M243:M251 M253:M260 M262:M267">
      <formula1>"思特奇,局方,开源,自编shell"</formula1>
    </dataValidation>
    <dataValidation type="list" allowBlank="1" showInputMessage="1" showErrorMessage="1" sqref="K1:K228 K230:K235 K241 K243:K251 K253:K260 K262:K267">
      <formula1>"测试环境,生产环境,测试和生产环境"</formula1>
    </dataValidation>
  </dataValidations>
  <hyperlinks>
    <hyperlink ref="O43" r:id="rId1"/>
    <hyperlink ref="P43" r:id="rId2"/>
    <hyperlink ref="N43" r:id="rId3"/>
    <hyperlink ref="N24" r:id="rId4"/>
    <hyperlink ref="O23" r:id="rId5"/>
    <hyperlink ref="P23" r:id="rId6"/>
    <hyperlink ref="N23" r:id="rId7"/>
    <hyperlink ref="O2" r:id="rId8"/>
    <hyperlink ref="P2" r:id="rId9"/>
    <hyperlink ref="O3" r:id="rId10"/>
    <hyperlink ref="P3" r:id="rId11"/>
    <hyperlink ref="O4" r:id="rId12"/>
    <hyperlink ref="P4" r:id="rId13"/>
    <hyperlink ref="O5" r:id="rId14"/>
    <hyperlink ref="P5" r:id="rId15"/>
    <hyperlink ref="P6" r:id="rId16"/>
    <hyperlink ref="P7" r:id="rId17"/>
    <hyperlink ref="P8" r:id="rId18"/>
    <hyperlink ref="P9" r:id="rId19"/>
    <hyperlink ref="P10" r:id="rId20"/>
    <hyperlink ref="P11" r:id="rId21"/>
    <hyperlink ref="P12" r:id="rId22"/>
    <hyperlink ref="P13" r:id="rId23"/>
    <hyperlink ref="P14" r:id="rId24"/>
    <hyperlink ref="P15" r:id="rId25"/>
    <hyperlink ref="N18" r:id="rId26"/>
    <hyperlink ref="O18" r:id="rId27"/>
    <hyperlink ref="P18" r:id="rId28"/>
    <hyperlink ref="N21" r:id="rId29"/>
    <hyperlink ref="O21" r:id="rId30"/>
    <hyperlink ref="P21" r:id="rId31"/>
    <hyperlink ref="N27" r:id="rId32"/>
    <hyperlink ref="O27" r:id="rId33"/>
    <hyperlink ref="P27" r:id="rId34"/>
    <hyperlink ref="O35" r:id="rId35"/>
    <hyperlink ref="N2" r:id="rId36"/>
    <hyperlink ref="N202" r:id="rId37"/>
    <hyperlink ref="P202" r:id="rId38"/>
    <hyperlink ref="N204" r:id="rId39"/>
    <hyperlink ref="N205" r:id="rId40"/>
    <hyperlink ref="O205" r:id="rId41"/>
    <hyperlink ref="P205" r:id="rId42"/>
    <hyperlink ref="N206" r:id="rId43"/>
    <hyperlink ref="O206" r:id="rId44"/>
    <hyperlink ref="P206" r:id="rId45"/>
    <hyperlink ref="N208" r:id="rId46"/>
    <hyperlink ref="O207" r:id="rId47"/>
    <hyperlink ref="P207" r:id="rId48"/>
    <hyperlink ref="O208" r:id="rId49"/>
    <hyperlink ref="P208" r:id="rId50"/>
    <hyperlink ref="N209" r:id="rId51"/>
    <hyperlink ref="O209" r:id="rId52"/>
    <hyperlink ref="P209" r:id="rId53"/>
    <hyperlink ref="O210" r:id="rId54"/>
    <hyperlink ref="P210" r:id="rId55"/>
    <hyperlink ref="N211" r:id="rId56"/>
    <hyperlink ref="O211" r:id="rId57"/>
    <hyperlink ref="P211" r:id="rId58"/>
    <hyperlink ref="N212" r:id="rId59"/>
    <hyperlink ref="N213" r:id="rId60"/>
    <hyperlink ref="O212" r:id="rId61"/>
    <hyperlink ref="P212" r:id="rId62"/>
    <hyperlink ref="O213" r:id="rId63"/>
    <hyperlink ref="P213" r:id="rId64"/>
    <hyperlink ref="N216" r:id="rId65"/>
    <hyperlink ref="N214" r:id="rId66"/>
    <hyperlink ref="O214" r:id="rId67"/>
    <hyperlink ref="P214" r:id="rId68"/>
    <hyperlink ref="O215" r:id="rId69"/>
    <hyperlink ref="P215" r:id="rId70"/>
    <hyperlink ref="O216" r:id="rId71"/>
    <hyperlink ref="P216" r:id="rId72"/>
    <hyperlink ref="N220" r:id="rId73"/>
    <hyperlink ref="O220" r:id="rId74"/>
    <hyperlink ref="P220" r:id="rId75"/>
    <hyperlink ref="N221" r:id="rId76"/>
    <hyperlink ref="O221" r:id="rId77"/>
    <hyperlink ref="P221" r:id="rId78"/>
    <hyperlink ref="O222" r:id="rId79"/>
    <hyperlink ref="P222" r:id="rId80"/>
    <hyperlink ref="N223" r:id="rId81"/>
    <hyperlink ref="O223" r:id="rId82"/>
    <hyperlink ref="P223" r:id="rId83"/>
    <hyperlink ref="N224" r:id="rId84"/>
    <hyperlink ref="O224" r:id="rId85"/>
    <hyperlink ref="P224" r:id="rId86"/>
    <hyperlink ref="N225" r:id="rId87"/>
    <hyperlink ref="O225" r:id="rId88"/>
    <hyperlink ref="P225" r:id="rId89"/>
    <hyperlink ref="O226" r:id="rId90"/>
    <hyperlink ref="P226" r:id="rId91"/>
    <hyperlink ref="N227" r:id="rId92"/>
    <hyperlink ref="O227" r:id="rId93"/>
    <hyperlink ref="P227" r:id="rId94"/>
    <hyperlink ref="N230" r:id="rId95"/>
    <hyperlink ref="N232" r:id="rId96"/>
    <hyperlink ref="N231" r:id="rId97"/>
    <hyperlink ref="N233" r:id="rId98"/>
    <hyperlink ref="N234" r:id="rId99"/>
    <hyperlink ref="N241" r:id="rId100"/>
    <hyperlink ref="N243" r:id="rId101"/>
    <hyperlink ref="O243" r:id="rId102"/>
    <hyperlink ref="P243" r:id="rId103"/>
    <hyperlink ref="N244" r:id="rId104"/>
    <hyperlink ref="N245" r:id="rId105"/>
    <hyperlink ref="N247" r:id="rId106"/>
    <hyperlink ref="N246" r:id="rId107"/>
    <hyperlink ref="O246" r:id="rId108"/>
    <hyperlink ref="P246" r:id="rId109"/>
    <hyperlink ref="O247" r:id="rId110"/>
    <hyperlink ref="P247" r:id="rId111"/>
    <hyperlink ref="N248" r:id="rId112"/>
    <hyperlink ref="O248" r:id="rId113"/>
    <hyperlink ref="P248" r:id="rId114"/>
    <hyperlink ref="N249" r:id="rId115"/>
    <hyperlink ref="O249" r:id="rId116"/>
    <hyperlink ref="P249" r:id="rId117"/>
    <hyperlink ref="N250" r:id="rId118"/>
    <hyperlink ref="O250" r:id="rId119"/>
    <hyperlink ref="P250" r:id="rId120"/>
    <hyperlink ref="O251" r:id="rId121"/>
    <hyperlink ref="P251" r:id="rId122"/>
    <hyperlink ref="N254" r:id="rId123"/>
    <hyperlink ref="N253" r:id="rId124"/>
    <hyperlink ref="O253" r:id="rId125"/>
    <hyperlink ref="P253" r:id="rId126"/>
    <hyperlink ref="O254" r:id="rId127"/>
    <hyperlink ref="P254" r:id="rId128"/>
    <hyperlink ref="N255" r:id="rId129"/>
    <hyperlink ref="N256" r:id="rId130"/>
    <hyperlink ref="O255" r:id="rId131"/>
    <hyperlink ref="P255" r:id="rId132"/>
    <hyperlink ref="O256" r:id="rId133"/>
    <hyperlink ref="P256" r:id="rId134"/>
    <hyperlink ref="N257" r:id="rId135"/>
    <hyperlink ref="O257" r:id="rId136"/>
    <hyperlink ref="P257" r:id="rId137"/>
    <hyperlink ref="O258" r:id="rId138"/>
    <hyperlink ref="P258" r:id="rId139"/>
    <hyperlink ref="P263" r:id="rId140"/>
    <hyperlink ref="O263" r:id="rId141"/>
    <hyperlink ref="N263" r:id="rId142"/>
    <hyperlink ref="N264" r:id="rId143"/>
    <hyperlink ref="O264" r:id="rId144"/>
    <hyperlink ref="P264" r:id="rId145"/>
    <hyperlink ref="N266" r:id="rId146"/>
    <hyperlink ref="N265" r:id="rId147"/>
    <hyperlink ref="N267" r:id="rId148"/>
    <hyperlink ref="N3" r:id="rId149"/>
    <hyperlink ref="N4" r:id="rId150"/>
    <hyperlink ref="N5" r:id="rId15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153"/>
  <sheetViews>
    <sheetView zoomScale="124" zoomScaleNormal="124" workbookViewId="0">
      <pane ySplit="1" topLeftCell="A2" activePane="bottomLeft" state="frozen"/>
      <selection activeCell="Y1" sqref="Y1"/>
      <selection pane="bottomLeft" activeCell="A2" sqref="A2:Y1024"/>
    </sheetView>
  </sheetViews>
  <sheetFormatPr defaultRowHeight="13.5"/>
  <cols>
    <col min="1" max="1" width="15.625" customWidth="1"/>
    <col min="3" max="3" width="20.375" customWidth="1"/>
    <col min="5" max="5" width="21.25" customWidth="1"/>
    <col min="10" max="10" width="15.125" customWidth="1"/>
    <col min="11" max="12" width="8.875"/>
    <col min="14" max="14" width="11.5" customWidth="1"/>
    <col min="15" max="15" width="11.375" customWidth="1"/>
    <col min="16" max="16" width="17.875" customWidth="1"/>
    <col min="18" max="18" width="15.875" customWidth="1"/>
    <col min="21" max="21" width="9.625" customWidth="1"/>
    <col min="22" max="25" width="13.5" customWidth="1"/>
    <col min="26" max="26" width="4.75" customWidth="1"/>
    <col min="33" max="33" width="13.375" customWidth="1"/>
    <col min="34" max="34" width="5.75" customWidth="1"/>
    <col min="35" max="35" width="12.125" customWidth="1"/>
    <col min="36" max="37" width="13.375" bestFit="1" customWidth="1"/>
    <col min="38" max="39" width="11.625" customWidth="1"/>
    <col min="40" max="40" width="14" style="115" customWidth="1"/>
  </cols>
  <sheetData>
    <row r="1" spans="1:40" ht="15" customHeight="1">
      <c r="A1" s="126" t="s">
        <v>19</v>
      </c>
      <c r="B1" s="126" t="s">
        <v>20</v>
      </c>
      <c r="C1" s="127" t="s">
        <v>1371</v>
      </c>
      <c r="D1" s="126" t="s">
        <v>22</v>
      </c>
      <c r="E1" s="126" t="s">
        <v>23</v>
      </c>
      <c r="F1" s="126" t="s">
        <v>24</v>
      </c>
      <c r="G1" s="126" t="s">
        <v>25</v>
      </c>
      <c r="H1" s="128" t="s">
        <v>26</v>
      </c>
      <c r="I1" s="129" t="s">
        <v>27</v>
      </c>
      <c r="J1" s="181" t="s">
        <v>1403</v>
      </c>
      <c r="K1" s="181" t="s">
        <v>1404</v>
      </c>
      <c r="L1" s="182" t="s">
        <v>1405</v>
      </c>
      <c r="M1" s="131" t="s">
        <v>31</v>
      </c>
      <c r="N1" s="130" t="s">
        <v>32</v>
      </c>
      <c r="O1" s="130" t="s">
        <v>33</v>
      </c>
      <c r="P1" s="130" t="s">
        <v>34</v>
      </c>
      <c r="Q1" s="6" t="s">
        <v>35</v>
      </c>
      <c r="R1" s="6" t="s">
        <v>1268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  <c r="AG1" s="13"/>
      <c r="AH1" s="13"/>
      <c r="AI1" s="83" t="s">
        <v>490</v>
      </c>
      <c r="AJ1" s="83" t="s">
        <v>491</v>
      </c>
      <c r="AK1" s="83" t="s">
        <v>492</v>
      </c>
      <c r="AL1" s="83" t="s">
        <v>493</v>
      </c>
      <c r="AM1" s="83" t="s">
        <v>507</v>
      </c>
      <c r="AN1" s="85" t="s">
        <v>132</v>
      </c>
    </row>
    <row r="2" spans="1:40" ht="15" customHeight="1">
      <c r="A2" s="11" t="s">
        <v>243</v>
      </c>
      <c r="B2" s="11" t="s">
        <v>244</v>
      </c>
      <c r="C2" s="11" t="s">
        <v>245</v>
      </c>
      <c r="D2" s="11" t="s">
        <v>246</v>
      </c>
      <c r="E2" s="11" t="s">
        <v>702</v>
      </c>
      <c r="F2" s="11" t="s">
        <v>703</v>
      </c>
      <c r="G2" s="11" t="s">
        <v>685</v>
      </c>
      <c r="H2" s="11" t="s">
        <v>41</v>
      </c>
      <c r="I2" s="73" t="s">
        <v>48</v>
      </c>
      <c r="J2" s="188" t="s">
        <v>48</v>
      </c>
      <c r="K2" s="188" t="s">
        <v>120</v>
      </c>
      <c r="L2" s="73" t="s">
        <v>1412</v>
      </c>
      <c r="M2" s="73" t="s">
        <v>56</v>
      </c>
      <c r="N2" s="189" t="s">
        <v>1413</v>
      </c>
      <c r="O2" s="189" t="s">
        <v>1414</v>
      </c>
      <c r="P2" s="189" t="s">
        <v>1415</v>
      </c>
      <c r="Q2" s="190" t="s">
        <v>48</v>
      </c>
      <c r="R2" s="13"/>
      <c r="S2" s="74" t="s">
        <v>472</v>
      </c>
      <c r="W2" s="48" t="str">
        <f t="shared" ref="W2:W12" si="0">IFERROR(IF(G2="CRM_CUI",G2,(IF(G2="CRM_CMI",G2,IF(G2="CEOMO_ITD",G2,MID(G2,1,FIND("_",G2)-1))))),G2)</f>
        <v>MISO</v>
      </c>
      <c r="X2" s="13" t="str">
        <f t="shared" ref="X2:X12" si="1">MID(A2,5,LEN(A2)-4)</f>
        <v>虚拟运营商爱施德</v>
      </c>
      <c r="Y2" s="37" t="str">
        <f t="shared" ref="Y2:Y12" si="2">IF(N2=O2,IF(N2="","0","1"),IF(N2=P2,IF(N2="","0","1"),IF(O2=P2,IF(O2="","0","1"),IF(N2="","0","0"))))</f>
        <v>0</v>
      </c>
      <c r="Z2" s="37"/>
      <c r="AA2" s="116" t="s">
        <v>413</v>
      </c>
      <c r="AB2" s="51" t="s">
        <v>143</v>
      </c>
      <c r="AC2" s="76">
        <f t="shared" ref="AC2:AC48" si="3">SUMIFS(AN:AN,AG:AG,AB2&amp;"*")</f>
        <v>0</v>
      </c>
      <c r="AD2" s="76">
        <f t="shared" ref="AD2:AD48" si="4">COUNTIFS(AG:AG,AB2&amp;"*",AN:AN,"&lt;&gt;-")</f>
        <v>0</v>
      </c>
      <c r="AE2" s="67">
        <f>IF(AD2=0,0,AC2/AD2)</f>
        <v>0</v>
      </c>
      <c r="AG2" s="48" t="s">
        <v>263</v>
      </c>
      <c r="AH2" s="48" t="s">
        <v>265</v>
      </c>
      <c r="AI2" s="13">
        <f t="shared" ref="AI2:AI33" si="5">SUMIFS(T:T,X:X,AG2&amp;"*",W:W,AH2)</f>
        <v>0</v>
      </c>
      <c r="AJ2" s="13">
        <f t="shared" ref="AJ2:AJ33" si="6">SUMIFS(U:U,X:X,AG2&amp;"*",W:W,AH2)</f>
        <v>0</v>
      </c>
      <c r="AK2" s="13">
        <f t="shared" ref="AK2:AK33" si="7">SUMIFS(V:V,X:X,AG2&amp;"*",W:W,AH2)</f>
        <v>0</v>
      </c>
      <c r="AL2" s="13">
        <v>0</v>
      </c>
      <c r="AM2" s="13">
        <v>0</v>
      </c>
      <c r="AN2" s="38" t="str">
        <f>IF(AL2=0,"-",IF(AK2=0,0,IF(AK2&lt;AM2,0,IF(AJ2/AL2&lt;0.5,0,IF(AI2/AL2&lt;0.5,0,5)))))</f>
        <v>-</v>
      </c>
    </row>
    <row r="3" spans="1:40" ht="15" customHeight="1">
      <c r="A3" s="11" t="s">
        <v>243</v>
      </c>
      <c r="B3" s="11" t="s">
        <v>244</v>
      </c>
      <c r="C3" s="11" t="s">
        <v>245</v>
      </c>
      <c r="D3" s="11" t="s">
        <v>246</v>
      </c>
      <c r="E3" s="11" t="s">
        <v>683</v>
      </c>
      <c r="F3" s="11" t="s">
        <v>684</v>
      </c>
      <c r="G3" s="11" t="s">
        <v>685</v>
      </c>
      <c r="H3" s="11" t="s">
        <v>41</v>
      </c>
      <c r="I3" s="73" t="s">
        <v>48</v>
      </c>
      <c r="J3" s="188" t="s">
        <v>48</v>
      </c>
      <c r="K3" s="188" t="s">
        <v>120</v>
      </c>
      <c r="L3" s="73" t="s">
        <v>1412</v>
      </c>
      <c r="M3" s="73" t="s">
        <v>56</v>
      </c>
      <c r="N3" s="191" t="s">
        <v>1416</v>
      </c>
      <c r="O3" t="s">
        <v>1417</v>
      </c>
      <c r="P3" t="s">
        <v>1418</v>
      </c>
      <c r="Q3" t="s">
        <v>48</v>
      </c>
      <c r="R3" s="13"/>
      <c r="S3" s="74" t="s">
        <v>472</v>
      </c>
      <c r="W3" s="48" t="str">
        <f t="shared" si="0"/>
        <v>MISO</v>
      </c>
      <c r="X3" s="13" t="str">
        <f t="shared" si="1"/>
        <v>虚拟运营商爱施德</v>
      </c>
      <c r="Y3" s="37" t="str">
        <f t="shared" si="2"/>
        <v>0</v>
      </c>
      <c r="Z3" s="37"/>
      <c r="AA3" s="117" t="s">
        <v>413</v>
      </c>
      <c r="AB3" s="51" t="s">
        <v>37</v>
      </c>
      <c r="AC3" s="76">
        <f t="shared" si="3"/>
        <v>0</v>
      </c>
      <c r="AD3" s="76">
        <f t="shared" si="4"/>
        <v>0</v>
      </c>
      <c r="AE3" s="67">
        <f t="shared" ref="AE3:AE48" si="8">IF(AD3=0,0,AC3/AD3)</f>
        <v>0</v>
      </c>
      <c r="AG3" s="48" t="s">
        <v>134</v>
      </c>
      <c r="AH3" s="48" t="s">
        <v>265</v>
      </c>
      <c r="AI3" s="13">
        <f t="shared" si="5"/>
        <v>0</v>
      </c>
      <c r="AJ3" s="13">
        <f t="shared" si="6"/>
        <v>0</v>
      </c>
      <c r="AK3" s="13">
        <f t="shared" si="7"/>
        <v>0</v>
      </c>
      <c r="AL3" s="13">
        <v>0</v>
      </c>
      <c r="AM3" s="13">
        <v>0</v>
      </c>
      <c r="AN3" s="38" t="str">
        <f t="shared" ref="AN3:AN48" si="9">IF(AL3=0,"-",IF(AK3=0,0,IF(AK3&lt;AM3,0,IF(AJ3/AL3&lt;0.5,0,IF(AI3/AL3&lt;0.5,0,5)))))</f>
        <v>-</v>
      </c>
    </row>
    <row r="4" spans="1:40" ht="15" customHeight="1">
      <c r="A4" s="11" t="s">
        <v>243</v>
      </c>
      <c r="B4" s="11" t="s">
        <v>244</v>
      </c>
      <c r="C4" s="11" t="s">
        <v>245</v>
      </c>
      <c r="D4" s="11" t="s">
        <v>246</v>
      </c>
      <c r="E4" s="11" t="s">
        <v>712</v>
      </c>
      <c r="F4" s="11" t="s">
        <v>713</v>
      </c>
      <c r="G4" s="11" t="s">
        <v>685</v>
      </c>
      <c r="H4" s="11" t="s">
        <v>714</v>
      </c>
      <c r="I4" s="73" t="s">
        <v>48</v>
      </c>
      <c r="J4" s="188" t="s">
        <v>48</v>
      </c>
      <c r="K4" s="188" t="s">
        <v>120</v>
      </c>
      <c r="L4" t="s">
        <v>738</v>
      </c>
      <c r="M4" s="188" t="s">
        <v>56</v>
      </c>
      <c r="N4" s="192" t="s">
        <v>1419</v>
      </c>
      <c r="O4" s="192" t="s">
        <v>1419</v>
      </c>
      <c r="P4" s="191" t="s">
        <v>1419</v>
      </c>
      <c r="Q4" t="s">
        <v>48</v>
      </c>
      <c r="R4" s="13"/>
      <c r="S4" s="74" t="s">
        <v>472</v>
      </c>
      <c r="W4" s="48" t="str">
        <f t="shared" si="0"/>
        <v>MISO</v>
      </c>
      <c r="X4" s="13" t="str">
        <f t="shared" si="1"/>
        <v>虚拟运营商爱施德</v>
      </c>
      <c r="Y4" s="37" t="str">
        <f t="shared" si="2"/>
        <v>1</v>
      </c>
      <c r="Z4" s="37"/>
      <c r="AA4" s="117" t="s">
        <v>413</v>
      </c>
      <c r="AB4" s="51" t="s">
        <v>156</v>
      </c>
      <c r="AC4" s="76">
        <f t="shared" si="3"/>
        <v>0</v>
      </c>
      <c r="AD4" s="76">
        <f t="shared" si="4"/>
        <v>1</v>
      </c>
      <c r="AE4" s="67">
        <f t="shared" si="8"/>
        <v>0</v>
      </c>
      <c r="AG4" s="48" t="s">
        <v>134</v>
      </c>
      <c r="AH4" s="48" t="s">
        <v>4</v>
      </c>
      <c r="AI4" s="13">
        <f t="shared" si="5"/>
        <v>0</v>
      </c>
      <c r="AJ4" s="13">
        <f t="shared" si="6"/>
        <v>0</v>
      </c>
      <c r="AK4" s="13">
        <f t="shared" si="7"/>
        <v>0</v>
      </c>
      <c r="AL4" s="13">
        <v>0</v>
      </c>
      <c r="AM4" s="13">
        <v>0</v>
      </c>
      <c r="AN4" s="38" t="str">
        <f t="shared" si="9"/>
        <v>-</v>
      </c>
    </row>
    <row r="5" spans="1:40" ht="15" customHeight="1">
      <c r="A5" s="11" t="s">
        <v>243</v>
      </c>
      <c r="B5" s="11" t="s">
        <v>244</v>
      </c>
      <c r="C5" s="11" t="s">
        <v>245</v>
      </c>
      <c r="D5" s="11" t="s">
        <v>246</v>
      </c>
      <c r="E5" s="11" t="s">
        <v>720</v>
      </c>
      <c r="F5" s="11" t="s">
        <v>721</v>
      </c>
      <c r="G5" s="11" t="s">
        <v>655</v>
      </c>
      <c r="H5" s="11" t="s">
        <v>722</v>
      </c>
      <c r="I5" s="73" t="s">
        <v>1420</v>
      </c>
      <c r="J5" s="188" t="s">
        <v>1420</v>
      </c>
      <c r="K5" s="188" t="s">
        <v>120</v>
      </c>
      <c r="L5" s="73" t="s">
        <v>1421</v>
      </c>
      <c r="M5" t="s">
        <v>140</v>
      </c>
      <c r="N5" s="191" t="s">
        <v>1422</v>
      </c>
      <c r="Q5" t="s">
        <v>1420</v>
      </c>
      <c r="R5" s="13"/>
      <c r="S5" s="74" t="s">
        <v>472</v>
      </c>
      <c r="W5" s="48" t="str">
        <f t="shared" si="0"/>
        <v>MISO</v>
      </c>
      <c r="X5" s="13" t="str">
        <f t="shared" si="1"/>
        <v>虚拟运营商爱施德</v>
      </c>
      <c r="Y5" s="37" t="str">
        <f t="shared" si="2"/>
        <v>0</v>
      </c>
      <c r="Z5" s="37"/>
      <c r="AA5" s="117" t="s">
        <v>413</v>
      </c>
      <c r="AB5" s="51" t="s">
        <v>410</v>
      </c>
      <c r="AC5" s="76">
        <f t="shared" si="3"/>
        <v>0</v>
      </c>
      <c r="AD5" s="76">
        <f t="shared" si="4"/>
        <v>0</v>
      </c>
      <c r="AE5" s="67">
        <f t="shared" si="8"/>
        <v>0</v>
      </c>
      <c r="AG5" s="48" t="s">
        <v>134</v>
      </c>
      <c r="AH5" s="48" t="s">
        <v>449</v>
      </c>
      <c r="AI5" s="13">
        <f t="shared" si="5"/>
        <v>0</v>
      </c>
      <c r="AJ5" s="13">
        <f t="shared" si="6"/>
        <v>0</v>
      </c>
      <c r="AK5" s="13">
        <f t="shared" si="7"/>
        <v>0</v>
      </c>
      <c r="AL5" s="13">
        <v>0</v>
      </c>
      <c r="AM5" s="13">
        <v>0</v>
      </c>
      <c r="AN5" s="38" t="str">
        <f t="shared" si="9"/>
        <v>-</v>
      </c>
    </row>
    <row r="6" spans="1:40" ht="15" customHeight="1">
      <c r="A6" s="11" t="s">
        <v>243</v>
      </c>
      <c r="B6" s="11" t="s">
        <v>244</v>
      </c>
      <c r="C6" s="11" t="s">
        <v>245</v>
      </c>
      <c r="D6" s="11" t="s">
        <v>246</v>
      </c>
      <c r="E6" s="11" t="s">
        <v>715</v>
      </c>
      <c r="F6" s="11" t="s">
        <v>716</v>
      </c>
      <c r="G6" s="11" t="s">
        <v>655</v>
      </c>
      <c r="H6" s="11" t="s">
        <v>137</v>
      </c>
      <c r="I6" s="73" t="s">
        <v>48</v>
      </c>
      <c r="J6" s="188" t="s">
        <v>48</v>
      </c>
      <c r="K6" s="188" t="s">
        <v>120</v>
      </c>
      <c r="L6" s="73" t="s">
        <v>1412</v>
      </c>
      <c r="M6" t="s">
        <v>140</v>
      </c>
      <c r="N6" t="s">
        <v>1423</v>
      </c>
      <c r="O6" t="s">
        <v>1423</v>
      </c>
      <c r="P6" t="s">
        <v>1423</v>
      </c>
      <c r="Q6" t="s">
        <v>48</v>
      </c>
      <c r="R6" s="13"/>
      <c r="S6" s="74" t="s">
        <v>472</v>
      </c>
      <c r="W6" s="48" t="str">
        <f t="shared" si="0"/>
        <v>MISO</v>
      </c>
      <c r="X6" s="13" t="str">
        <f t="shared" si="1"/>
        <v>虚拟运营商爱施德</v>
      </c>
      <c r="Y6" s="37" t="str">
        <f t="shared" si="2"/>
        <v>1</v>
      </c>
      <c r="Z6" s="37"/>
      <c r="AA6" s="117" t="s">
        <v>413</v>
      </c>
      <c r="AB6" s="53" t="s">
        <v>414</v>
      </c>
      <c r="AC6" s="76">
        <f t="shared" si="3"/>
        <v>0</v>
      </c>
      <c r="AD6" s="76">
        <f t="shared" si="4"/>
        <v>0</v>
      </c>
      <c r="AE6" s="67">
        <f t="shared" si="8"/>
        <v>0</v>
      </c>
      <c r="AG6" s="48" t="s">
        <v>134</v>
      </c>
      <c r="AH6" s="48" t="s">
        <v>0</v>
      </c>
      <c r="AI6" s="13">
        <f t="shared" si="5"/>
        <v>0</v>
      </c>
      <c r="AJ6" s="13">
        <f t="shared" si="6"/>
        <v>0</v>
      </c>
      <c r="AK6" s="13">
        <f t="shared" si="7"/>
        <v>0</v>
      </c>
      <c r="AL6" s="13">
        <v>0</v>
      </c>
      <c r="AM6" s="13">
        <v>0</v>
      </c>
      <c r="AN6" s="38" t="str">
        <f t="shared" si="9"/>
        <v>-</v>
      </c>
    </row>
    <row r="7" spans="1:40" ht="15" customHeight="1">
      <c r="A7" s="11" t="s">
        <v>243</v>
      </c>
      <c r="B7" s="11" t="s">
        <v>244</v>
      </c>
      <c r="C7" s="11" t="s">
        <v>245</v>
      </c>
      <c r="D7" s="11" t="s">
        <v>246</v>
      </c>
      <c r="E7" s="11" t="s">
        <v>707</v>
      </c>
      <c r="F7" s="11" t="s">
        <v>664</v>
      </c>
      <c r="G7" s="11" t="s">
        <v>665</v>
      </c>
      <c r="H7" s="11" t="s">
        <v>708</v>
      </c>
      <c r="I7" s="188" t="s">
        <v>48</v>
      </c>
      <c r="J7" s="188" t="s">
        <v>1420</v>
      </c>
      <c r="K7" s="188" t="s">
        <v>120</v>
      </c>
      <c r="L7" t="s">
        <v>1424</v>
      </c>
      <c r="M7" s="188" t="s">
        <v>56</v>
      </c>
      <c r="N7" s="192" t="s">
        <v>1425</v>
      </c>
      <c r="O7" s="192" t="s">
        <v>1426</v>
      </c>
      <c r="P7" s="191" t="s">
        <v>1426</v>
      </c>
      <c r="Q7" t="s">
        <v>1420</v>
      </c>
      <c r="R7" s="13"/>
      <c r="S7" s="74" t="s">
        <v>472</v>
      </c>
      <c r="W7" s="48" t="str">
        <f t="shared" si="0"/>
        <v>MISO</v>
      </c>
      <c r="X7" s="13" t="str">
        <f t="shared" si="1"/>
        <v>虚拟运营商爱施德</v>
      </c>
      <c r="Y7" s="37" t="str">
        <f t="shared" si="2"/>
        <v>1</v>
      </c>
      <c r="Z7" s="37"/>
      <c r="AA7" s="117" t="s">
        <v>413</v>
      </c>
      <c r="AB7" s="51" t="s">
        <v>415</v>
      </c>
      <c r="AC7" s="76">
        <f t="shared" si="3"/>
        <v>0</v>
      </c>
      <c r="AD7" s="76">
        <f t="shared" si="4"/>
        <v>0</v>
      </c>
      <c r="AE7" s="67">
        <f t="shared" si="8"/>
        <v>0</v>
      </c>
      <c r="AG7" s="48" t="s">
        <v>134</v>
      </c>
      <c r="AH7" s="48" t="s">
        <v>2</v>
      </c>
      <c r="AI7" s="13">
        <f t="shared" si="5"/>
        <v>0</v>
      </c>
      <c r="AJ7" s="13">
        <f t="shared" si="6"/>
        <v>0</v>
      </c>
      <c r="AK7" s="13">
        <f t="shared" si="7"/>
        <v>0</v>
      </c>
      <c r="AL7" s="13">
        <v>0</v>
      </c>
      <c r="AM7" s="13">
        <v>0</v>
      </c>
      <c r="AN7" s="38" t="str">
        <f t="shared" si="9"/>
        <v>-</v>
      </c>
    </row>
    <row r="8" spans="1:40" ht="15" customHeight="1">
      <c r="A8" s="11" t="s">
        <v>243</v>
      </c>
      <c r="B8" s="11" t="s">
        <v>244</v>
      </c>
      <c r="C8" s="11" t="s">
        <v>245</v>
      </c>
      <c r="D8" s="11" t="s">
        <v>246</v>
      </c>
      <c r="E8" s="11" t="s">
        <v>699</v>
      </c>
      <c r="F8" s="11" t="s">
        <v>700</v>
      </c>
      <c r="G8" s="11" t="s">
        <v>660</v>
      </c>
      <c r="H8" s="11" t="s">
        <v>98</v>
      </c>
      <c r="I8" s="73" t="s">
        <v>48</v>
      </c>
      <c r="J8" s="73" t="s">
        <v>48</v>
      </c>
      <c r="K8" s="73" t="s">
        <v>120</v>
      </c>
      <c r="L8" s="73" t="s">
        <v>1412</v>
      </c>
      <c r="M8" s="73" t="s">
        <v>56</v>
      </c>
      <c r="N8" s="193" t="s">
        <v>1427</v>
      </c>
      <c r="O8" s="193" t="s">
        <v>268</v>
      </c>
      <c r="P8" t="s">
        <v>268</v>
      </c>
      <c r="Q8" t="s">
        <v>48</v>
      </c>
      <c r="R8" s="13"/>
      <c r="S8" s="74" t="s">
        <v>472</v>
      </c>
      <c r="W8" s="48" t="str">
        <f t="shared" si="0"/>
        <v>MISO</v>
      </c>
      <c r="X8" s="13" t="str">
        <f t="shared" si="1"/>
        <v>虚拟运营商爱施德</v>
      </c>
      <c r="Y8" s="37" t="str">
        <f t="shared" si="2"/>
        <v>1</v>
      </c>
      <c r="Z8" s="37"/>
      <c r="AA8" s="117" t="s">
        <v>413</v>
      </c>
      <c r="AB8" s="51" t="s">
        <v>297</v>
      </c>
      <c r="AC8" s="76">
        <f t="shared" si="3"/>
        <v>0</v>
      </c>
      <c r="AD8" s="76">
        <f t="shared" si="4"/>
        <v>0</v>
      </c>
      <c r="AE8" s="67">
        <f t="shared" si="8"/>
        <v>0</v>
      </c>
      <c r="AG8" s="48" t="s">
        <v>134</v>
      </c>
      <c r="AH8" s="48" t="s">
        <v>494</v>
      </c>
      <c r="AI8" s="13">
        <f t="shared" si="5"/>
        <v>0</v>
      </c>
      <c r="AJ8" s="13">
        <f t="shared" si="6"/>
        <v>0</v>
      </c>
      <c r="AK8" s="13">
        <f t="shared" si="7"/>
        <v>0</v>
      </c>
      <c r="AL8" s="13">
        <v>0</v>
      </c>
      <c r="AM8" s="13">
        <v>0</v>
      </c>
      <c r="AN8" s="38" t="str">
        <f t="shared" si="9"/>
        <v>-</v>
      </c>
    </row>
    <row r="9" spans="1:40" ht="15" customHeight="1">
      <c r="A9" s="11" t="s">
        <v>1428</v>
      </c>
      <c r="B9" s="11" t="s">
        <v>1429</v>
      </c>
      <c r="C9" s="11" t="s">
        <v>245</v>
      </c>
      <c r="D9" s="11" t="s">
        <v>1430</v>
      </c>
      <c r="E9" s="11" t="s">
        <v>658</v>
      </c>
      <c r="F9" s="11" t="s">
        <v>659</v>
      </c>
      <c r="G9" s="11" t="s">
        <v>660</v>
      </c>
      <c r="H9" s="11" t="s">
        <v>661</v>
      </c>
      <c r="I9" s="73" t="s">
        <v>48</v>
      </c>
      <c r="J9" s="73" t="s">
        <v>48</v>
      </c>
      <c r="K9" s="73" t="s">
        <v>120</v>
      </c>
      <c r="L9" t="s">
        <v>738</v>
      </c>
      <c r="M9" s="73" t="s">
        <v>56</v>
      </c>
      <c r="N9" s="194" t="s">
        <v>1431</v>
      </c>
      <c r="O9" s="193" t="s">
        <v>268</v>
      </c>
      <c r="P9" t="s">
        <v>268</v>
      </c>
      <c r="Q9" t="s">
        <v>48</v>
      </c>
      <c r="R9" s="13"/>
      <c r="S9" s="74" t="s">
        <v>472</v>
      </c>
      <c r="W9" s="48" t="str">
        <f t="shared" si="0"/>
        <v>MISO</v>
      </c>
      <c r="X9" s="13" t="str">
        <f t="shared" si="1"/>
        <v>虚拟运营商爱施德</v>
      </c>
      <c r="Y9" s="37" t="str">
        <f t="shared" si="2"/>
        <v>1</v>
      </c>
      <c r="Z9" s="37"/>
      <c r="AA9" s="117" t="s">
        <v>413</v>
      </c>
      <c r="AB9" s="51" t="s">
        <v>416</v>
      </c>
      <c r="AC9" s="76">
        <f t="shared" si="3"/>
        <v>0</v>
      </c>
      <c r="AD9" s="76">
        <f t="shared" si="4"/>
        <v>0</v>
      </c>
      <c r="AE9" s="67">
        <f t="shared" si="8"/>
        <v>0</v>
      </c>
      <c r="AG9" s="48" t="s">
        <v>143</v>
      </c>
      <c r="AH9" s="48" t="s">
        <v>5</v>
      </c>
      <c r="AI9" s="13">
        <f t="shared" si="5"/>
        <v>0</v>
      </c>
      <c r="AJ9" s="13">
        <f t="shared" si="6"/>
        <v>0</v>
      </c>
      <c r="AK9" s="13">
        <f t="shared" si="7"/>
        <v>0</v>
      </c>
      <c r="AL9" s="13">
        <v>0</v>
      </c>
      <c r="AM9" s="13">
        <v>0</v>
      </c>
      <c r="AN9" s="38" t="str">
        <f t="shared" si="9"/>
        <v>-</v>
      </c>
    </row>
    <row r="10" spans="1:40" ht="15" customHeight="1">
      <c r="A10" s="11" t="s">
        <v>142</v>
      </c>
      <c r="B10" s="11" t="s">
        <v>143</v>
      </c>
      <c r="C10" s="11" t="s">
        <v>651</v>
      </c>
      <c r="D10" s="11" t="s">
        <v>652</v>
      </c>
      <c r="E10" s="11" t="s">
        <v>653</v>
      </c>
      <c r="F10" s="11" t="s">
        <v>654</v>
      </c>
      <c r="G10" s="11" t="s">
        <v>655</v>
      </c>
      <c r="H10" s="11" t="s">
        <v>656</v>
      </c>
      <c r="I10" s="11" t="s">
        <v>48</v>
      </c>
      <c r="J10" s="11" t="s">
        <v>1432</v>
      </c>
      <c r="K10" s="11" t="s">
        <v>120</v>
      </c>
      <c r="L10" s="11"/>
      <c r="M10" s="11"/>
      <c r="N10" s="195" t="s">
        <v>1433</v>
      </c>
      <c r="O10" s="195" t="s">
        <v>1433</v>
      </c>
      <c r="P10" s="185" t="s">
        <v>1434</v>
      </c>
      <c r="Q10" s="184" t="s">
        <v>86</v>
      </c>
      <c r="R10" s="13"/>
      <c r="S10" s="74" t="s">
        <v>472</v>
      </c>
      <c r="W10" s="48" t="str">
        <f t="shared" si="0"/>
        <v>MISO</v>
      </c>
      <c r="X10" s="13" t="str">
        <f t="shared" si="1"/>
        <v>安徽广电</v>
      </c>
      <c r="Y10" s="37" t="str">
        <f t="shared" si="2"/>
        <v>1</v>
      </c>
      <c r="Z10" s="37"/>
      <c r="AA10" s="117" t="s">
        <v>413</v>
      </c>
      <c r="AB10" s="53" t="s">
        <v>417</v>
      </c>
      <c r="AC10" s="76">
        <f t="shared" si="3"/>
        <v>0</v>
      </c>
      <c r="AD10" s="76">
        <f t="shared" si="4"/>
        <v>0</v>
      </c>
      <c r="AE10" s="67">
        <f t="shared" si="8"/>
        <v>0</v>
      </c>
      <c r="AG10" s="48" t="s">
        <v>143</v>
      </c>
      <c r="AH10" s="48" t="s">
        <v>4</v>
      </c>
      <c r="AI10" s="13">
        <f t="shared" si="5"/>
        <v>0</v>
      </c>
      <c r="AJ10" s="13">
        <f t="shared" si="6"/>
        <v>0</v>
      </c>
      <c r="AK10" s="13">
        <f t="shared" si="7"/>
        <v>0</v>
      </c>
      <c r="AL10" s="13">
        <v>0</v>
      </c>
      <c r="AM10" s="13">
        <v>0</v>
      </c>
      <c r="AN10" s="38" t="str">
        <f t="shared" si="9"/>
        <v>-</v>
      </c>
    </row>
    <row r="11" spans="1:40" ht="15" customHeight="1">
      <c r="A11" s="177" t="s">
        <v>155</v>
      </c>
      <c r="B11" s="177" t="s">
        <v>156</v>
      </c>
      <c r="C11" s="177" t="s">
        <v>657</v>
      </c>
      <c r="D11" s="177" t="s">
        <v>652</v>
      </c>
      <c r="E11" s="177" t="s">
        <v>683</v>
      </c>
      <c r="F11" s="177" t="s">
        <v>684</v>
      </c>
      <c r="G11" s="177" t="s">
        <v>685</v>
      </c>
      <c r="H11" s="177" t="s">
        <v>41</v>
      </c>
      <c r="I11" s="177" t="s">
        <v>48</v>
      </c>
      <c r="J11" s="177" t="s">
        <v>1435</v>
      </c>
      <c r="K11" s="196" t="s">
        <v>120</v>
      </c>
      <c r="L11" s="196" t="s">
        <v>1436</v>
      </c>
      <c r="M11" s="196" t="s">
        <v>521</v>
      </c>
      <c r="N11" s="197" t="s">
        <v>1437</v>
      </c>
      <c r="O11" s="198" t="s">
        <v>1438</v>
      </c>
      <c r="P11" s="198" t="s">
        <v>1439</v>
      </c>
      <c r="Q11" s="197" t="s">
        <v>48</v>
      </c>
      <c r="R11" s="13"/>
      <c r="S11" s="74" t="s">
        <v>472</v>
      </c>
      <c r="W11" s="48" t="str">
        <f t="shared" si="0"/>
        <v>MISO</v>
      </c>
      <c r="X11" s="13" t="str">
        <f t="shared" si="1"/>
        <v>安徽移动</v>
      </c>
      <c r="Y11" s="37" t="str">
        <f t="shared" si="2"/>
        <v>0</v>
      </c>
      <c r="Z11" s="37"/>
      <c r="AA11" s="117" t="s">
        <v>413</v>
      </c>
      <c r="AB11" s="51" t="s">
        <v>12</v>
      </c>
      <c r="AC11" s="76">
        <f t="shared" si="3"/>
        <v>0</v>
      </c>
      <c r="AD11" s="76">
        <f t="shared" si="4"/>
        <v>0</v>
      </c>
      <c r="AE11" s="67">
        <f t="shared" si="8"/>
        <v>0</v>
      </c>
      <c r="AG11" s="48" t="s">
        <v>143</v>
      </c>
      <c r="AH11" s="48" t="s">
        <v>494</v>
      </c>
      <c r="AI11" s="13">
        <f t="shared" si="5"/>
        <v>0</v>
      </c>
      <c r="AJ11" s="13">
        <f t="shared" si="6"/>
        <v>0</v>
      </c>
      <c r="AK11" s="13">
        <f t="shared" si="7"/>
        <v>0</v>
      </c>
      <c r="AL11" s="13">
        <v>0</v>
      </c>
      <c r="AM11" s="13">
        <v>0</v>
      </c>
      <c r="AN11" s="38" t="str">
        <f t="shared" si="9"/>
        <v>-</v>
      </c>
    </row>
    <row r="12" spans="1:40" ht="15" customHeight="1">
      <c r="A12" s="177" t="s">
        <v>155</v>
      </c>
      <c r="B12" s="177" t="s">
        <v>156</v>
      </c>
      <c r="C12" s="177" t="s">
        <v>657</v>
      </c>
      <c r="D12" s="177" t="s">
        <v>652</v>
      </c>
      <c r="E12" s="177" t="s">
        <v>686</v>
      </c>
      <c r="F12" s="177" t="s">
        <v>687</v>
      </c>
      <c r="G12" s="177" t="s">
        <v>685</v>
      </c>
      <c r="H12" s="177" t="s">
        <v>688</v>
      </c>
      <c r="I12" s="188" t="s">
        <v>48</v>
      </c>
      <c r="J12" s="188" t="s">
        <v>1435</v>
      </c>
      <c r="K12" s="199" t="s">
        <v>120</v>
      </c>
      <c r="L12" s="199" t="s">
        <v>1436</v>
      </c>
      <c r="M12" s="199" t="s">
        <v>521</v>
      </c>
      <c r="N12" s="18" t="s">
        <v>1440</v>
      </c>
      <c r="O12" s="200" t="s">
        <v>1441</v>
      </c>
      <c r="P12" s="200" t="s">
        <v>1442</v>
      </c>
      <c r="Q12" s="18" t="s">
        <v>48</v>
      </c>
      <c r="R12" s="13"/>
      <c r="S12" s="74" t="s">
        <v>472</v>
      </c>
      <c r="W12" s="48" t="str">
        <f t="shared" si="0"/>
        <v>MISO</v>
      </c>
      <c r="X12" s="13" t="str">
        <f t="shared" si="1"/>
        <v>安徽移动</v>
      </c>
      <c r="Y12" s="37" t="str">
        <f t="shared" si="2"/>
        <v>0</v>
      </c>
      <c r="Z12" s="37"/>
      <c r="AA12" s="117" t="s">
        <v>413</v>
      </c>
      <c r="AB12" s="51" t="s">
        <v>408</v>
      </c>
      <c r="AC12" s="76">
        <f t="shared" si="3"/>
        <v>0</v>
      </c>
      <c r="AD12" s="76">
        <f t="shared" si="4"/>
        <v>0</v>
      </c>
      <c r="AE12" s="67">
        <f t="shared" si="8"/>
        <v>0</v>
      </c>
      <c r="AG12" s="48" t="s">
        <v>143</v>
      </c>
      <c r="AH12" s="48" t="s">
        <v>265</v>
      </c>
      <c r="AI12" s="13">
        <f t="shared" si="5"/>
        <v>0</v>
      </c>
      <c r="AJ12" s="13">
        <f t="shared" si="6"/>
        <v>0</v>
      </c>
      <c r="AK12" s="13">
        <f t="shared" si="7"/>
        <v>0</v>
      </c>
      <c r="AL12" s="13">
        <v>0</v>
      </c>
      <c r="AM12" s="13">
        <v>0</v>
      </c>
      <c r="AN12" s="38" t="str">
        <f t="shared" si="9"/>
        <v>-</v>
      </c>
    </row>
    <row r="13" spans="1:40" ht="15" customHeight="1">
      <c r="A13" s="177" t="s">
        <v>155</v>
      </c>
      <c r="B13" s="177" t="s">
        <v>156</v>
      </c>
      <c r="C13" s="177" t="s">
        <v>63</v>
      </c>
      <c r="D13" s="177" t="s">
        <v>157</v>
      </c>
      <c r="E13" s="177" t="s">
        <v>702</v>
      </c>
      <c r="F13" s="177" t="s">
        <v>703</v>
      </c>
      <c r="G13" s="177" t="s">
        <v>685</v>
      </c>
      <c r="H13" s="177" t="s">
        <v>41</v>
      </c>
      <c r="I13" s="188" t="s">
        <v>48</v>
      </c>
      <c r="J13" s="188" t="s">
        <v>1435</v>
      </c>
      <c r="K13" s="199" t="s">
        <v>120</v>
      </c>
      <c r="L13" s="199" t="s">
        <v>1436</v>
      </c>
      <c r="M13" s="199" t="s">
        <v>521</v>
      </c>
      <c r="N13" s="18" t="s">
        <v>1413</v>
      </c>
      <c r="O13" s="200" t="s">
        <v>1443</v>
      </c>
      <c r="P13" s="200" t="s">
        <v>1444</v>
      </c>
      <c r="Q13" s="18" t="s">
        <v>48</v>
      </c>
      <c r="R13" s="13"/>
      <c r="S13" s="74" t="s">
        <v>472</v>
      </c>
      <c r="W13" s="48" t="str">
        <f t="shared" ref="W13:W25" si="10">IFERROR(IF(G13="CRM_CUI",G13,(IF(G13="CRM_CMI",G13,IF(G13="CEOMO_ITD",G13,MID(G13,1,FIND("_",G13)-1))))),G13)</f>
        <v>MISO</v>
      </c>
      <c r="X13" s="13" t="str">
        <f t="shared" ref="X13:X25" si="11">MID(A13,5,LEN(A13)-4)</f>
        <v>安徽移动</v>
      </c>
      <c r="Y13" s="37" t="str">
        <f t="shared" ref="Y13:Y25" si="12">IF(N13=O13,IF(N13="","0","1"),IF(N13=P13,IF(N13="","0","1"),IF(O13=P13,IF(O13="","0","1"),IF(N13="","0","0"))))</f>
        <v>0</v>
      </c>
      <c r="Z13" s="37"/>
      <c r="AA13" s="117" t="s">
        <v>413</v>
      </c>
      <c r="AB13" s="53" t="s">
        <v>418</v>
      </c>
      <c r="AC13" s="76">
        <f t="shared" si="3"/>
        <v>0</v>
      </c>
      <c r="AD13" s="76">
        <f t="shared" si="4"/>
        <v>0</v>
      </c>
      <c r="AE13" s="67">
        <f t="shared" si="8"/>
        <v>0</v>
      </c>
      <c r="AG13" s="48" t="s">
        <v>143</v>
      </c>
      <c r="AH13" s="48" t="s">
        <v>0</v>
      </c>
      <c r="AI13" s="13">
        <f t="shared" si="5"/>
        <v>0</v>
      </c>
      <c r="AJ13" s="13">
        <f t="shared" si="6"/>
        <v>0</v>
      </c>
      <c r="AK13" s="13">
        <f t="shared" si="7"/>
        <v>0</v>
      </c>
      <c r="AL13" s="13">
        <v>0</v>
      </c>
      <c r="AM13" s="13">
        <v>0</v>
      </c>
      <c r="AN13" s="38" t="str">
        <f t="shared" si="9"/>
        <v>-</v>
      </c>
    </row>
    <row r="14" spans="1:40" ht="15" customHeight="1">
      <c r="A14" s="177" t="s">
        <v>155</v>
      </c>
      <c r="B14" s="177" t="s">
        <v>156</v>
      </c>
      <c r="C14" s="177" t="s">
        <v>63</v>
      </c>
      <c r="D14" s="177" t="s">
        <v>157</v>
      </c>
      <c r="E14" s="177" t="s">
        <v>686</v>
      </c>
      <c r="F14" s="177" t="s">
        <v>687</v>
      </c>
      <c r="G14" s="177" t="s">
        <v>685</v>
      </c>
      <c r="H14" s="177" t="s">
        <v>688</v>
      </c>
      <c r="I14" s="188" t="s">
        <v>48</v>
      </c>
      <c r="J14" s="188" t="s">
        <v>1435</v>
      </c>
      <c r="K14" s="199" t="s">
        <v>120</v>
      </c>
      <c r="L14" s="199" t="s">
        <v>1436</v>
      </c>
      <c r="M14" s="199" t="s">
        <v>521</v>
      </c>
      <c r="N14" s="18" t="s">
        <v>1440</v>
      </c>
      <c r="O14" s="200" t="s">
        <v>1441</v>
      </c>
      <c r="P14" s="200" t="s">
        <v>1442</v>
      </c>
      <c r="Q14" s="18" t="s">
        <v>48</v>
      </c>
      <c r="R14" s="13"/>
      <c r="S14" s="74" t="s">
        <v>472</v>
      </c>
      <c r="W14" s="48" t="str">
        <f t="shared" si="10"/>
        <v>MISO</v>
      </c>
      <c r="X14" s="13" t="str">
        <f t="shared" si="11"/>
        <v>安徽移动</v>
      </c>
      <c r="Y14" s="37" t="str">
        <f t="shared" si="12"/>
        <v>0</v>
      </c>
      <c r="Z14" s="37"/>
      <c r="AA14" s="117" t="s">
        <v>413</v>
      </c>
      <c r="AB14" s="51" t="s">
        <v>217</v>
      </c>
      <c r="AC14" s="76">
        <f t="shared" si="3"/>
        <v>0</v>
      </c>
      <c r="AD14" s="76">
        <f t="shared" si="4"/>
        <v>0</v>
      </c>
      <c r="AE14" s="67">
        <f t="shared" si="8"/>
        <v>0</v>
      </c>
      <c r="AG14" s="48" t="s">
        <v>37</v>
      </c>
      <c r="AH14" s="48" t="s">
        <v>494</v>
      </c>
      <c r="AI14" s="13">
        <f t="shared" si="5"/>
        <v>0</v>
      </c>
      <c r="AJ14" s="13">
        <f t="shared" si="6"/>
        <v>0</v>
      </c>
      <c r="AK14" s="13">
        <f t="shared" si="7"/>
        <v>0</v>
      </c>
      <c r="AL14" s="13">
        <v>0</v>
      </c>
      <c r="AM14" s="13">
        <v>0</v>
      </c>
      <c r="AN14" s="38" t="str">
        <f t="shared" si="9"/>
        <v>-</v>
      </c>
    </row>
    <row r="15" spans="1:40" ht="15" customHeight="1">
      <c r="A15" s="177" t="s">
        <v>155</v>
      </c>
      <c r="B15" s="177" t="s">
        <v>156</v>
      </c>
      <c r="C15" s="177" t="s">
        <v>657</v>
      </c>
      <c r="D15" s="177" t="s">
        <v>652</v>
      </c>
      <c r="E15" s="177" t="s">
        <v>663</v>
      </c>
      <c r="F15" s="177" t="s">
        <v>664</v>
      </c>
      <c r="G15" s="177" t="s">
        <v>665</v>
      </c>
      <c r="H15" s="177" t="s">
        <v>209</v>
      </c>
      <c r="I15" s="188" t="s">
        <v>48</v>
      </c>
      <c r="J15" s="188" t="s">
        <v>1435</v>
      </c>
      <c r="K15" s="188" t="s">
        <v>120</v>
      </c>
      <c r="L15" s="188" t="s">
        <v>1041</v>
      </c>
      <c r="M15" s="188" t="s">
        <v>521</v>
      </c>
      <c r="N15" s="200" t="s">
        <v>1445</v>
      </c>
      <c r="O15" s="192" t="s">
        <v>1446</v>
      </c>
      <c r="P15" s="200" t="s">
        <v>1447</v>
      </c>
      <c r="Q15" s="18" t="s">
        <v>48</v>
      </c>
      <c r="R15" s="13"/>
      <c r="S15" s="74" t="s">
        <v>472</v>
      </c>
      <c r="W15" s="48" t="str">
        <f t="shared" si="10"/>
        <v>MISO</v>
      </c>
      <c r="X15" s="13" t="str">
        <f t="shared" si="11"/>
        <v>安徽移动</v>
      </c>
      <c r="Y15" s="37" t="str">
        <f t="shared" si="12"/>
        <v>0</v>
      </c>
      <c r="Z15" s="37"/>
      <c r="AA15" s="117" t="s">
        <v>413</v>
      </c>
      <c r="AB15" s="51" t="s">
        <v>407</v>
      </c>
      <c r="AC15" s="76">
        <f t="shared" si="3"/>
        <v>0</v>
      </c>
      <c r="AD15" s="76">
        <f t="shared" si="4"/>
        <v>0</v>
      </c>
      <c r="AE15" s="67">
        <f t="shared" si="8"/>
        <v>0</v>
      </c>
      <c r="AG15" s="48" t="s">
        <v>37</v>
      </c>
      <c r="AH15" s="48" t="s">
        <v>6</v>
      </c>
      <c r="AI15" s="13">
        <f t="shared" si="5"/>
        <v>0</v>
      </c>
      <c r="AJ15" s="13">
        <f t="shared" si="6"/>
        <v>0</v>
      </c>
      <c r="AK15" s="13">
        <f t="shared" si="7"/>
        <v>0</v>
      </c>
      <c r="AL15" s="13">
        <v>0</v>
      </c>
      <c r="AM15" s="13">
        <v>0</v>
      </c>
      <c r="AN15" s="38" t="str">
        <f t="shared" si="9"/>
        <v>-</v>
      </c>
    </row>
    <row r="16" spans="1:40" ht="15" customHeight="1">
      <c r="A16" s="177" t="s">
        <v>155</v>
      </c>
      <c r="B16" s="177" t="s">
        <v>156</v>
      </c>
      <c r="C16" s="177" t="s">
        <v>657</v>
      </c>
      <c r="D16" s="177" t="s">
        <v>652</v>
      </c>
      <c r="E16" s="177" t="s">
        <v>671</v>
      </c>
      <c r="F16" s="177" t="s">
        <v>672</v>
      </c>
      <c r="G16" s="177" t="s">
        <v>665</v>
      </c>
      <c r="H16" s="177" t="s">
        <v>673</v>
      </c>
      <c r="I16" s="188" t="s">
        <v>48</v>
      </c>
      <c r="J16" s="188" t="s">
        <v>1435</v>
      </c>
      <c r="K16" s="199" t="s">
        <v>120</v>
      </c>
      <c r="L16" s="199" t="s">
        <v>1436</v>
      </c>
      <c r="M16" s="199" t="s">
        <v>521</v>
      </c>
      <c r="N16" s="200" t="s">
        <v>1448</v>
      </c>
      <c r="O16" s="188" t="s">
        <v>1449</v>
      </c>
      <c r="P16" s="200" t="s">
        <v>1450</v>
      </c>
      <c r="Q16" s="18" t="s">
        <v>48</v>
      </c>
      <c r="R16" s="13"/>
      <c r="S16" s="74" t="s">
        <v>472</v>
      </c>
      <c r="W16" s="48" t="str">
        <f t="shared" si="10"/>
        <v>MISO</v>
      </c>
      <c r="X16" s="13" t="str">
        <f t="shared" si="11"/>
        <v>安徽移动</v>
      </c>
      <c r="Y16" s="37" t="str">
        <f t="shared" si="12"/>
        <v>0</v>
      </c>
      <c r="Z16" s="37"/>
      <c r="AA16" s="117" t="s">
        <v>413</v>
      </c>
      <c r="AB16" s="51" t="s">
        <v>309</v>
      </c>
      <c r="AC16" s="76">
        <f t="shared" si="3"/>
        <v>0</v>
      </c>
      <c r="AD16" s="76">
        <f t="shared" si="4"/>
        <v>0</v>
      </c>
      <c r="AE16" s="67">
        <f t="shared" si="8"/>
        <v>0</v>
      </c>
      <c r="AG16" s="48" t="s">
        <v>37</v>
      </c>
      <c r="AH16" s="48" t="s">
        <v>2</v>
      </c>
      <c r="AI16" s="13">
        <f t="shared" si="5"/>
        <v>0</v>
      </c>
      <c r="AJ16" s="13">
        <f t="shared" si="6"/>
        <v>0</v>
      </c>
      <c r="AK16" s="13">
        <f t="shared" si="7"/>
        <v>0</v>
      </c>
      <c r="AL16" s="13">
        <v>0</v>
      </c>
      <c r="AM16" s="13">
        <v>0</v>
      </c>
      <c r="AN16" s="38" t="str">
        <f t="shared" si="9"/>
        <v>-</v>
      </c>
    </row>
    <row r="17" spans="1:40" ht="15" customHeight="1">
      <c r="A17" s="177" t="s">
        <v>155</v>
      </c>
      <c r="B17" s="177" t="s">
        <v>156</v>
      </c>
      <c r="C17" s="177" t="s">
        <v>657</v>
      </c>
      <c r="D17" s="177" t="s">
        <v>652</v>
      </c>
      <c r="E17" s="177" t="s">
        <v>677</v>
      </c>
      <c r="F17" s="177" t="s">
        <v>678</v>
      </c>
      <c r="G17" s="177" t="s">
        <v>665</v>
      </c>
      <c r="H17" s="177" t="s">
        <v>137</v>
      </c>
      <c r="I17" s="188" t="s">
        <v>48</v>
      </c>
      <c r="J17" s="188" t="s">
        <v>1451</v>
      </c>
      <c r="K17" s="188" t="s">
        <v>120</v>
      </c>
      <c r="L17" s="188" t="s">
        <v>1041</v>
      </c>
      <c r="M17" s="188" t="s">
        <v>521</v>
      </c>
      <c r="N17" s="200" t="s">
        <v>1452</v>
      </c>
      <c r="O17" s="188" t="s">
        <v>1453</v>
      </c>
      <c r="P17" s="200" t="s">
        <v>1454</v>
      </c>
      <c r="Q17" s="18" t="s">
        <v>48</v>
      </c>
      <c r="R17" s="13"/>
      <c r="S17" s="74" t="s">
        <v>472</v>
      </c>
      <c r="W17" s="48" t="str">
        <f t="shared" si="10"/>
        <v>MISO</v>
      </c>
      <c r="X17" s="13" t="str">
        <f t="shared" si="11"/>
        <v>安徽移动</v>
      </c>
      <c r="Y17" s="37" t="str">
        <f t="shared" si="12"/>
        <v>0</v>
      </c>
      <c r="Z17" s="37"/>
      <c r="AA17" s="117" t="s">
        <v>413</v>
      </c>
      <c r="AB17" s="51" t="s">
        <v>419</v>
      </c>
      <c r="AC17" s="76">
        <f t="shared" si="3"/>
        <v>0</v>
      </c>
      <c r="AD17" s="76">
        <f t="shared" si="4"/>
        <v>0</v>
      </c>
      <c r="AE17" s="67">
        <f t="shared" si="8"/>
        <v>0</v>
      </c>
      <c r="AG17" s="48" t="s">
        <v>37</v>
      </c>
      <c r="AH17" s="48" t="s">
        <v>5</v>
      </c>
      <c r="AI17" s="13">
        <f t="shared" si="5"/>
        <v>0</v>
      </c>
      <c r="AJ17" s="13">
        <f t="shared" si="6"/>
        <v>0</v>
      </c>
      <c r="AK17" s="13">
        <f t="shared" si="7"/>
        <v>0</v>
      </c>
      <c r="AL17" s="13">
        <v>0</v>
      </c>
      <c r="AM17" s="13">
        <v>0</v>
      </c>
      <c r="AN17" s="38" t="str">
        <f t="shared" si="9"/>
        <v>-</v>
      </c>
    </row>
    <row r="18" spans="1:40" ht="15" customHeight="1">
      <c r="A18" s="177" t="s">
        <v>155</v>
      </c>
      <c r="B18" s="177" t="s">
        <v>156</v>
      </c>
      <c r="C18" s="177" t="s">
        <v>657</v>
      </c>
      <c r="D18" s="177" t="s">
        <v>652</v>
      </c>
      <c r="E18" s="177" t="s">
        <v>681</v>
      </c>
      <c r="F18" s="177" t="s">
        <v>664</v>
      </c>
      <c r="G18" s="177" t="s">
        <v>665</v>
      </c>
      <c r="H18" s="177" t="s">
        <v>209</v>
      </c>
      <c r="I18" s="188" t="s">
        <v>48</v>
      </c>
      <c r="J18" s="188" t="s">
        <v>1451</v>
      </c>
      <c r="K18" s="199" t="s">
        <v>120</v>
      </c>
      <c r="L18" s="199" t="s">
        <v>1455</v>
      </c>
      <c r="M18" s="199" t="s">
        <v>521</v>
      </c>
      <c r="N18" s="200" t="s">
        <v>1456</v>
      </c>
      <c r="O18" s="188" t="s">
        <v>1457</v>
      </c>
      <c r="P18" s="200" t="s">
        <v>1458</v>
      </c>
      <c r="Q18" s="18" t="s">
        <v>48</v>
      </c>
      <c r="R18" s="13"/>
      <c r="S18" s="74" t="s">
        <v>472</v>
      </c>
      <c r="W18" s="48" t="str">
        <f t="shared" si="10"/>
        <v>MISO</v>
      </c>
      <c r="X18" s="13" t="str">
        <f t="shared" si="11"/>
        <v>安徽移动</v>
      </c>
      <c r="Y18" s="37" t="str">
        <f t="shared" si="12"/>
        <v>0</v>
      </c>
      <c r="Z18" s="37"/>
      <c r="AA18" s="117" t="s">
        <v>413</v>
      </c>
      <c r="AB18" s="54" t="s">
        <v>115</v>
      </c>
      <c r="AC18" s="76">
        <f t="shared" si="3"/>
        <v>0</v>
      </c>
      <c r="AD18" s="76">
        <f t="shared" si="4"/>
        <v>0</v>
      </c>
      <c r="AE18" s="67">
        <f t="shared" si="8"/>
        <v>0</v>
      </c>
      <c r="AG18" s="48" t="s">
        <v>37</v>
      </c>
      <c r="AH18" s="48" t="s">
        <v>449</v>
      </c>
      <c r="AI18" s="13">
        <f t="shared" si="5"/>
        <v>0</v>
      </c>
      <c r="AJ18" s="13">
        <f t="shared" si="6"/>
        <v>0</v>
      </c>
      <c r="AK18" s="13">
        <f t="shared" si="7"/>
        <v>0</v>
      </c>
      <c r="AL18" s="13">
        <v>0</v>
      </c>
      <c r="AM18" s="13">
        <v>0</v>
      </c>
      <c r="AN18" s="38" t="str">
        <f t="shared" si="9"/>
        <v>-</v>
      </c>
    </row>
    <row r="19" spans="1:40" ht="15" customHeight="1">
      <c r="A19" s="177" t="s">
        <v>155</v>
      </c>
      <c r="B19" s="177" t="s">
        <v>156</v>
      </c>
      <c r="C19" s="177" t="s">
        <v>657</v>
      </c>
      <c r="D19" s="177" t="s">
        <v>652</v>
      </c>
      <c r="E19" s="177" t="s">
        <v>689</v>
      </c>
      <c r="F19" s="177" t="s">
        <v>690</v>
      </c>
      <c r="G19" s="177" t="s">
        <v>665</v>
      </c>
      <c r="H19" s="177" t="s">
        <v>98</v>
      </c>
      <c r="I19" s="188" t="s">
        <v>48</v>
      </c>
      <c r="J19" s="188" t="s">
        <v>1459</v>
      </c>
      <c r="K19" s="199" t="s">
        <v>120</v>
      </c>
      <c r="L19" s="199" t="s">
        <v>1460</v>
      </c>
      <c r="M19" s="199" t="s">
        <v>521</v>
      </c>
      <c r="N19" s="200" t="s">
        <v>1461</v>
      </c>
      <c r="O19" s="188"/>
      <c r="P19" s="200"/>
      <c r="Q19" s="18" t="s">
        <v>48</v>
      </c>
      <c r="R19" s="13"/>
      <c r="S19" s="74" t="s">
        <v>472</v>
      </c>
      <c r="W19" s="48" t="str">
        <f t="shared" si="10"/>
        <v>MISO</v>
      </c>
      <c r="X19" s="13" t="str">
        <f t="shared" si="11"/>
        <v>安徽移动</v>
      </c>
      <c r="Y19" s="37" t="str">
        <f t="shared" si="12"/>
        <v>0</v>
      </c>
      <c r="Z19" s="37"/>
      <c r="AA19" s="117" t="s">
        <v>413</v>
      </c>
      <c r="AB19" s="55" t="s">
        <v>420</v>
      </c>
      <c r="AC19" s="76">
        <f t="shared" si="3"/>
        <v>0</v>
      </c>
      <c r="AD19" s="76">
        <f t="shared" si="4"/>
        <v>0</v>
      </c>
      <c r="AE19" s="67">
        <f t="shared" si="8"/>
        <v>0</v>
      </c>
      <c r="AG19" s="48" t="s">
        <v>37</v>
      </c>
      <c r="AH19" s="48" t="s">
        <v>3</v>
      </c>
      <c r="AI19" s="13">
        <f t="shared" si="5"/>
        <v>0</v>
      </c>
      <c r="AJ19" s="13">
        <f t="shared" si="6"/>
        <v>0</v>
      </c>
      <c r="AK19" s="13">
        <f t="shared" si="7"/>
        <v>0</v>
      </c>
      <c r="AL19" s="13">
        <v>0</v>
      </c>
      <c r="AM19" s="13">
        <v>0</v>
      </c>
      <c r="AN19" s="38" t="str">
        <f t="shared" si="9"/>
        <v>-</v>
      </c>
    </row>
    <row r="20" spans="1:40" ht="15" customHeight="1">
      <c r="A20" s="177" t="s">
        <v>155</v>
      </c>
      <c r="B20" s="177" t="s">
        <v>156</v>
      </c>
      <c r="C20" s="177" t="s">
        <v>657</v>
      </c>
      <c r="D20" s="177" t="s">
        <v>652</v>
      </c>
      <c r="E20" s="177" t="s">
        <v>692</v>
      </c>
      <c r="F20" s="177" t="s">
        <v>693</v>
      </c>
      <c r="G20" s="177" t="s">
        <v>665</v>
      </c>
      <c r="H20" s="177" t="s">
        <v>98</v>
      </c>
      <c r="I20" s="188" t="s">
        <v>48</v>
      </c>
      <c r="J20" s="188" t="s">
        <v>1462</v>
      </c>
      <c r="K20" s="199" t="s">
        <v>120</v>
      </c>
      <c r="L20" s="199" t="s">
        <v>1463</v>
      </c>
      <c r="M20" s="199" t="s">
        <v>521</v>
      </c>
      <c r="N20" s="200" t="s">
        <v>1464</v>
      </c>
      <c r="O20" s="188" t="s">
        <v>1465</v>
      </c>
      <c r="P20" s="200" t="s">
        <v>1466</v>
      </c>
      <c r="Q20" s="18" t="s">
        <v>48</v>
      </c>
      <c r="R20" s="13"/>
      <c r="S20" s="74" t="s">
        <v>472</v>
      </c>
      <c r="W20" s="48" t="str">
        <f t="shared" si="10"/>
        <v>MISO</v>
      </c>
      <c r="X20" s="13" t="str">
        <f t="shared" si="11"/>
        <v>安徽移动</v>
      </c>
      <c r="Y20" s="37" t="str">
        <f t="shared" si="12"/>
        <v>0</v>
      </c>
      <c r="Z20" s="37"/>
      <c r="AA20" s="117" t="s">
        <v>413</v>
      </c>
      <c r="AB20" s="55" t="s">
        <v>421</v>
      </c>
      <c r="AC20" s="76">
        <f t="shared" si="3"/>
        <v>0</v>
      </c>
      <c r="AD20" s="76">
        <f t="shared" si="4"/>
        <v>0</v>
      </c>
      <c r="AE20" s="67">
        <f t="shared" si="8"/>
        <v>0</v>
      </c>
      <c r="AG20" s="48" t="s">
        <v>37</v>
      </c>
      <c r="AH20" s="48" t="s">
        <v>4</v>
      </c>
      <c r="AI20" s="13">
        <f t="shared" si="5"/>
        <v>0</v>
      </c>
      <c r="AJ20" s="13">
        <f t="shared" si="6"/>
        <v>0</v>
      </c>
      <c r="AK20" s="13">
        <f t="shared" si="7"/>
        <v>0</v>
      </c>
      <c r="AL20" s="13">
        <v>0</v>
      </c>
      <c r="AM20" s="13">
        <v>0</v>
      </c>
      <c r="AN20" s="38" t="str">
        <f t="shared" si="9"/>
        <v>-</v>
      </c>
    </row>
    <row r="21" spans="1:40" ht="15" customHeight="1">
      <c r="A21" s="177" t="s">
        <v>155</v>
      </c>
      <c r="B21" s="177" t="s">
        <v>156</v>
      </c>
      <c r="C21" s="177" t="s">
        <v>657</v>
      </c>
      <c r="D21" s="177" t="s">
        <v>652</v>
      </c>
      <c r="E21" s="177" t="s">
        <v>695</v>
      </c>
      <c r="F21" s="177" t="s">
        <v>696</v>
      </c>
      <c r="G21" s="177" t="s">
        <v>665</v>
      </c>
      <c r="H21" s="177" t="s">
        <v>599</v>
      </c>
      <c r="I21" s="188" t="s">
        <v>48</v>
      </c>
      <c r="J21" s="188" t="s">
        <v>1462</v>
      </c>
      <c r="K21" s="188" t="s">
        <v>120</v>
      </c>
      <c r="L21" s="188" t="s">
        <v>1041</v>
      </c>
      <c r="M21" s="188" t="s">
        <v>521</v>
      </c>
      <c r="N21" s="200" t="s">
        <v>1467</v>
      </c>
      <c r="O21" s="188" t="s">
        <v>1468</v>
      </c>
      <c r="P21" s="200" t="s">
        <v>1469</v>
      </c>
      <c r="Q21" s="18" t="s">
        <v>48</v>
      </c>
      <c r="R21" s="13"/>
      <c r="S21" s="74" t="s">
        <v>472</v>
      </c>
      <c r="W21" s="48" t="str">
        <f t="shared" si="10"/>
        <v>MISO</v>
      </c>
      <c r="X21" s="13" t="str">
        <f t="shared" si="11"/>
        <v>安徽移动</v>
      </c>
      <c r="Y21" s="37" t="str">
        <f t="shared" si="12"/>
        <v>0</v>
      </c>
      <c r="Z21" s="37"/>
      <c r="AA21" s="117" t="s">
        <v>413</v>
      </c>
      <c r="AB21" s="55" t="s">
        <v>422</v>
      </c>
      <c r="AC21" s="76">
        <f t="shared" si="3"/>
        <v>0</v>
      </c>
      <c r="AD21" s="76">
        <f t="shared" si="4"/>
        <v>0</v>
      </c>
      <c r="AE21" s="67">
        <f t="shared" si="8"/>
        <v>0</v>
      </c>
      <c r="AG21" s="48" t="s">
        <v>37</v>
      </c>
      <c r="AH21" s="48" t="s">
        <v>0</v>
      </c>
      <c r="AI21" s="13">
        <f t="shared" si="5"/>
        <v>0</v>
      </c>
      <c r="AJ21" s="13">
        <f t="shared" si="6"/>
        <v>0</v>
      </c>
      <c r="AK21" s="13">
        <f t="shared" si="7"/>
        <v>0</v>
      </c>
      <c r="AL21" s="13">
        <v>0</v>
      </c>
      <c r="AM21" s="13">
        <v>0</v>
      </c>
      <c r="AN21" s="38" t="str">
        <f t="shared" si="9"/>
        <v>-</v>
      </c>
    </row>
    <row r="22" spans="1:40" ht="15" customHeight="1">
      <c r="A22" s="177" t="s">
        <v>155</v>
      </c>
      <c r="B22" s="177" t="s">
        <v>156</v>
      </c>
      <c r="C22" s="177" t="s">
        <v>63</v>
      </c>
      <c r="D22" s="177" t="s">
        <v>157</v>
      </c>
      <c r="E22" s="177" t="s">
        <v>695</v>
      </c>
      <c r="F22" s="177" t="s">
        <v>696</v>
      </c>
      <c r="G22" s="177" t="s">
        <v>665</v>
      </c>
      <c r="H22" s="177" t="s">
        <v>599</v>
      </c>
      <c r="I22" s="188" t="s">
        <v>48</v>
      </c>
      <c r="J22" s="188" t="s">
        <v>1462</v>
      </c>
      <c r="K22" s="188" t="s">
        <v>120</v>
      </c>
      <c r="L22" s="188" t="s">
        <v>1041</v>
      </c>
      <c r="M22" s="188" t="s">
        <v>521</v>
      </c>
      <c r="N22" s="200" t="s">
        <v>1467</v>
      </c>
      <c r="O22" s="188" t="s">
        <v>1468</v>
      </c>
      <c r="P22" s="200" t="s">
        <v>1469</v>
      </c>
      <c r="Q22" s="18" t="s">
        <v>48</v>
      </c>
      <c r="R22" s="13"/>
      <c r="S22" s="74" t="s">
        <v>472</v>
      </c>
      <c r="W22" s="48" t="str">
        <f t="shared" si="10"/>
        <v>MISO</v>
      </c>
      <c r="X22" s="13" t="str">
        <f t="shared" si="11"/>
        <v>安徽移动</v>
      </c>
      <c r="Y22" s="37" t="str">
        <f t="shared" si="12"/>
        <v>0</v>
      </c>
      <c r="Z22" s="37"/>
      <c r="AA22" s="117" t="s">
        <v>413</v>
      </c>
      <c r="AB22" s="55" t="s">
        <v>235</v>
      </c>
      <c r="AC22" s="76">
        <f t="shared" si="3"/>
        <v>0</v>
      </c>
      <c r="AD22" s="76">
        <f t="shared" si="4"/>
        <v>0</v>
      </c>
      <c r="AE22" s="67">
        <f t="shared" si="8"/>
        <v>0</v>
      </c>
      <c r="AG22" s="48" t="s">
        <v>37</v>
      </c>
      <c r="AH22" s="48" t="s">
        <v>1</v>
      </c>
      <c r="AI22" s="13">
        <f t="shared" si="5"/>
        <v>0</v>
      </c>
      <c r="AJ22" s="13">
        <f t="shared" si="6"/>
        <v>0</v>
      </c>
      <c r="AK22" s="13">
        <f t="shared" si="7"/>
        <v>0</v>
      </c>
      <c r="AL22" s="13">
        <v>0</v>
      </c>
      <c r="AM22" s="13">
        <v>0</v>
      </c>
      <c r="AN22" s="38" t="str">
        <f t="shared" si="9"/>
        <v>-</v>
      </c>
    </row>
    <row r="23" spans="1:40" ht="15" customHeight="1">
      <c r="A23" s="177" t="s">
        <v>155</v>
      </c>
      <c r="B23" s="177" t="s">
        <v>156</v>
      </c>
      <c r="C23" s="177" t="s">
        <v>657</v>
      </c>
      <c r="D23" s="177" t="s">
        <v>652</v>
      </c>
      <c r="E23" s="177" t="s">
        <v>658</v>
      </c>
      <c r="F23" s="177" t="s">
        <v>659</v>
      </c>
      <c r="G23" s="177" t="s">
        <v>660</v>
      </c>
      <c r="H23" s="177" t="s">
        <v>661</v>
      </c>
      <c r="I23" s="188" t="s">
        <v>48</v>
      </c>
      <c r="J23" s="188" t="s">
        <v>1462</v>
      </c>
      <c r="K23" s="199" t="s">
        <v>120</v>
      </c>
      <c r="L23" s="199" t="s">
        <v>1463</v>
      </c>
      <c r="M23" s="199" t="s">
        <v>521</v>
      </c>
      <c r="N23" s="189" t="s">
        <v>1470</v>
      </c>
      <c r="O23" s="189" t="s">
        <v>1471</v>
      </c>
      <c r="P23" s="200" t="s">
        <v>1472</v>
      </c>
      <c r="Q23" s="18" t="s">
        <v>48</v>
      </c>
      <c r="R23" s="13"/>
      <c r="S23" s="74" t="s">
        <v>472</v>
      </c>
      <c r="W23" s="48" t="str">
        <f t="shared" si="10"/>
        <v>MISO</v>
      </c>
      <c r="X23" s="13" t="str">
        <f t="shared" si="11"/>
        <v>安徽移动</v>
      </c>
      <c r="Y23" s="37" t="str">
        <f t="shared" si="12"/>
        <v>0</v>
      </c>
      <c r="Z23" s="37"/>
      <c r="AA23" s="117" t="s">
        <v>413</v>
      </c>
      <c r="AB23" s="55" t="s">
        <v>14</v>
      </c>
      <c r="AC23" s="76">
        <f t="shared" si="3"/>
        <v>0</v>
      </c>
      <c r="AD23" s="76">
        <f t="shared" si="4"/>
        <v>0</v>
      </c>
      <c r="AE23" s="67">
        <f t="shared" si="8"/>
        <v>0</v>
      </c>
      <c r="AG23" s="48" t="s">
        <v>484</v>
      </c>
      <c r="AH23" s="48" t="s">
        <v>265</v>
      </c>
      <c r="AI23" s="13">
        <f t="shared" si="5"/>
        <v>0</v>
      </c>
      <c r="AJ23" s="13">
        <f t="shared" si="6"/>
        <v>0</v>
      </c>
      <c r="AK23" s="13">
        <f t="shared" si="7"/>
        <v>0</v>
      </c>
      <c r="AL23" s="13">
        <v>0</v>
      </c>
      <c r="AM23" s="13">
        <v>0</v>
      </c>
      <c r="AN23" s="38" t="str">
        <f t="shared" si="9"/>
        <v>-</v>
      </c>
    </row>
    <row r="24" spans="1:40" ht="15" customHeight="1">
      <c r="A24" s="177" t="s">
        <v>155</v>
      </c>
      <c r="B24" s="177" t="s">
        <v>156</v>
      </c>
      <c r="C24" s="177" t="s">
        <v>63</v>
      </c>
      <c r="D24" s="177" t="s">
        <v>157</v>
      </c>
      <c r="E24" s="177" t="s">
        <v>699</v>
      </c>
      <c r="F24" s="177" t="s">
        <v>700</v>
      </c>
      <c r="G24" s="177" t="s">
        <v>660</v>
      </c>
      <c r="H24" s="177" t="s">
        <v>98</v>
      </c>
      <c r="I24" s="188" t="s">
        <v>48</v>
      </c>
      <c r="J24" s="188" t="s">
        <v>1451</v>
      </c>
      <c r="K24" s="199" t="s">
        <v>120</v>
      </c>
      <c r="L24" s="199" t="s">
        <v>1455</v>
      </c>
      <c r="M24" s="199" t="s">
        <v>521</v>
      </c>
      <c r="N24" s="189" t="s">
        <v>1473</v>
      </c>
      <c r="O24" s="190" t="s">
        <v>1474</v>
      </c>
      <c r="P24" s="200" t="s">
        <v>1475</v>
      </c>
      <c r="Q24" s="18" t="s">
        <v>48</v>
      </c>
      <c r="R24" s="13"/>
      <c r="S24" s="74" t="s">
        <v>472</v>
      </c>
      <c r="W24" s="48" t="str">
        <f t="shared" si="10"/>
        <v>MISO</v>
      </c>
      <c r="X24" s="13" t="str">
        <f t="shared" si="11"/>
        <v>安徽移动</v>
      </c>
      <c r="Y24" s="37" t="str">
        <f t="shared" si="12"/>
        <v>0</v>
      </c>
      <c r="Z24" s="37"/>
      <c r="AA24" s="117" t="s">
        <v>413</v>
      </c>
      <c r="AB24" s="55" t="s">
        <v>119</v>
      </c>
      <c r="AC24" s="76">
        <f t="shared" si="3"/>
        <v>0</v>
      </c>
      <c r="AD24" s="76">
        <f t="shared" si="4"/>
        <v>0</v>
      </c>
      <c r="AE24" s="67">
        <f t="shared" si="8"/>
        <v>0</v>
      </c>
      <c r="AG24" s="48" t="s">
        <v>484</v>
      </c>
      <c r="AH24" s="48" t="s">
        <v>494</v>
      </c>
      <c r="AI24" s="13">
        <f t="shared" si="5"/>
        <v>0</v>
      </c>
      <c r="AJ24" s="13">
        <f t="shared" si="6"/>
        <v>0</v>
      </c>
      <c r="AK24" s="13">
        <f t="shared" si="7"/>
        <v>0</v>
      </c>
      <c r="AL24" s="13">
        <v>0</v>
      </c>
      <c r="AM24" s="13">
        <v>0</v>
      </c>
      <c r="AN24" s="38" t="str">
        <f t="shared" si="9"/>
        <v>-</v>
      </c>
    </row>
    <row r="25" spans="1:40" ht="15" customHeight="1">
      <c r="A25" s="11" t="s">
        <v>174</v>
      </c>
      <c r="B25" s="11" t="s">
        <v>175</v>
      </c>
      <c r="C25" s="11" t="s">
        <v>657</v>
      </c>
      <c r="D25" s="11" t="s">
        <v>652</v>
      </c>
      <c r="E25" s="11" t="s">
        <v>683</v>
      </c>
      <c r="F25" s="11" t="s">
        <v>684</v>
      </c>
      <c r="G25" s="11" t="s">
        <v>685</v>
      </c>
      <c r="H25" s="11" t="s">
        <v>41</v>
      </c>
      <c r="I25" s="73" t="s">
        <v>48</v>
      </c>
      <c r="J25" s="73" t="s">
        <v>1476</v>
      </c>
      <c r="K25" s="73" t="s">
        <v>120</v>
      </c>
      <c r="L25" s="73" t="s">
        <v>1477</v>
      </c>
      <c r="M25" s="73" t="s">
        <v>56</v>
      </c>
      <c r="N25" s="191" t="s">
        <v>1478</v>
      </c>
      <c r="O25" t="s">
        <v>1479</v>
      </c>
      <c r="P25" t="s">
        <v>1480</v>
      </c>
      <c r="Q25" t="s">
        <v>1451</v>
      </c>
      <c r="R25" s="13"/>
      <c r="S25" s="74" t="s">
        <v>472</v>
      </c>
      <c r="W25" s="48" t="str">
        <f t="shared" si="10"/>
        <v>MISO</v>
      </c>
      <c r="X25" s="13" t="str">
        <f t="shared" si="11"/>
        <v>北京电信</v>
      </c>
      <c r="Y25" s="37" t="str">
        <f t="shared" si="12"/>
        <v>0</v>
      </c>
      <c r="Z25" s="37"/>
      <c r="AA25" s="117" t="s">
        <v>413</v>
      </c>
      <c r="AB25" s="54" t="s">
        <v>423</v>
      </c>
      <c r="AC25" s="76">
        <f t="shared" si="3"/>
        <v>0</v>
      </c>
      <c r="AD25" s="76">
        <f t="shared" si="4"/>
        <v>1</v>
      </c>
      <c r="AE25" s="67">
        <f t="shared" si="8"/>
        <v>0</v>
      </c>
      <c r="AG25" s="48" t="s">
        <v>156</v>
      </c>
      <c r="AH25" s="48" t="s">
        <v>5</v>
      </c>
      <c r="AI25" s="13">
        <f t="shared" si="5"/>
        <v>0</v>
      </c>
      <c r="AJ25" s="13">
        <f t="shared" si="6"/>
        <v>0</v>
      </c>
      <c r="AK25" s="13">
        <f t="shared" si="7"/>
        <v>0</v>
      </c>
      <c r="AL25" s="13">
        <v>1</v>
      </c>
      <c r="AM25" s="13">
        <v>1</v>
      </c>
      <c r="AN25" s="38">
        <f t="shared" si="9"/>
        <v>0</v>
      </c>
    </row>
    <row r="26" spans="1:40" ht="15" customHeight="1">
      <c r="A26" s="201" t="s">
        <v>174</v>
      </c>
      <c r="B26" s="201" t="s">
        <v>175</v>
      </c>
      <c r="C26" s="201" t="s">
        <v>657</v>
      </c>
      <c r="D26" s="201" t="s">
        <v>652</v>
      </c>
      <c r="E26" s="201" t="s">
        <v>712</v>
      </c>
      <c r="F26" s="201" t="s">
        <v>713</v>
      </c>
      <c r="G26" s="201" t="s">
        <v>685</v>
      </c>
      <c r="H26" s="201" t="s">
        <v>714</v>
      </c>
      <c r="I26" s="202"/>
      <c r="J26" s="202"/>
      <c r="K26" s="202"/>
      <c r="L26" s="202"/>
      <c r="M26" s="202"/>
      <c r="N26" s="203"/>
      <c r="O26" s="203"/>
      <c r="P26" s="204"/>
      <c r="Q26" s="204"/>
      <c r="R26" t="s">
        <v>1574</v>
      </c>
      <c r="S26" t="s">
        <v>1575</v>
      </c>
      <c r="W26" s="48" t="str">
        <f t="shared" ref="W26" si="13">IFERROR(IF(G26="CRM_CUI",G26,(IF(G26="CRM_CMI",G26,IF(G26="CEOMO_ITD",G26,MID(G26,1,FIND("_",G26)-1))))),G26)</f>
        <v>MISO</v>
      </c>
      <c r="X26" s="13" t="str">
        <f t="shared" ref="X26" si="14">MID(A26,5,LEN(A26)-4)</f>
        <v>北京电信</v>
      </c>
      <c r="Y26" s="37" t="str">
        <f t="shared" ref="Y26" si="15">IF(N26=O26,IF(N26="","0","1"),IF(N26=P26,IF(N26="","0","1"),IF(O26=P26,IF(O26="","0","1"),IF(N26="","0","0"))))</f>
        <v>0</v>
      </c>
      <c r="Z26" s="37"/>
      <c r="AA26" s="117" t="s">
        <v>413</v>
      </c>
      <c r="AB26" s="55" t="s">
        <v>240</v>
      </c>
      <c r="AC26" s="76">
        <f t="shared" si="3"/>
        <v>0</v>
      </c>
      <c r="AD26" s="76">
        <f t="shared" si="4"/>
        <v>1</v>
      </c>
      <c r="AE26" s="67">
        <f t="shared" si="8"/>
        <v>0</v>
      </c>
      <c r="AG26" s="48" t="s">
        <v>156</v>
      </c>
      <c r="AH26" s="48" t="s">
        <v>449</v>
      </c>
      <c r="AI26" s="13">
        <f t="shared" si="5"/>
        <v>0</v>
      </c>
      <c r="AJ26" s="13">
        <f t="shared" si="6"/>
        <v>0</v>
      </c>
      <c r="AK26" s="13">
        <f t="shared" si="7"/>
        <v>0</v>
      </c>
      <c r="AL26" s="13">
        <v>0</v>
      </c>
      <c r="AM26" s="13">
        <v>0</v>
      </c>
      <c r="AN26" s="38" t="str">
        <f t="shared" si="9"/>
        <v>-</v>
      </c>
    </row>
    <row r="27" spans="1:40" ht="15" customHeight="1">
      <c r="A27" s="11" t="s">
        <v>174</v>
      </c>
      <c r="B27" s="11" t="s">
        <v>175</v>
      </c>
      <c r="C27" s="11" t="s">
        <v>657</v>
      </c>
      <c r="D27" s="11" t="s">
        <v>652</v>
      </c>
      <c r="E27" s="11" t="s">
        <v>715</v>
      </c>
      <c r="F27" s="11" t="s">
        <v>716</v>
      </c>
      <c r="G27" s="11" t="s">
        <v>655</v>
      </c>
      <c r="H27" s="11" t="s">
        <v>137</v>
      </c>
      <c r="I27" s="73" t="s">
        <v>48</v>
      </c>
      <c r="J27" s="73" t="s">
        <v>1451</v>
      </c>
      <c r="K27" s="73" t="s">
        <v>120</v>
      </c>
      <c r="L27" s="73" t="s">
        <v>1481</v>
      </c>
      <c r="M27" s="73" t="s">
        <v>140</v>
      </c>
      <c r="N27" s="191" t="s">
        <v>1482</v>
      </c>
      <c r="Q27" t="s">
        <v>1451</v>
      </c>
      <c r="R27" s="13"/>
      <c r="S27" s="74" t="s">
        <v>472</v>
      </c>
      <c r="W27" s="48" t="str">
        <f t="shared" ref="W27" si="16">IFERROR(IF(G27="CRM_CUI",G27,(IF(G27="CRM_CMI",G27,IF(G27="CEOMO_ITD",G27,MID(G27,1,FIND("_",G27)-1))))),G27)</f>
        <v>MISO</v>
      </c>
      <c r="X27" s="13" t="str">
        <f t="shared" ref="X27" si="17">MID(A27,5,LEN(A27)-4)</f>
        <v>北京电信</v>
      </c>
      <c r="Y27" s="37" t="str">
        <f t="shared" ref="Y27" si="18">IF(N27=O27,IF(N27="","0","1"),IF(N27=P27,IF(N27="","0","1"),IF(O27=P27,IF(O27="","0","1"),IF(N27="","0","0"))))</f>
        <v>0</v>
      </c>
      <c r="Z27" s="37"/>
      <c r="AA27" s="117" t="s">
        <v>413</v>
      </c>
      <c r="AB27" s="55" t="s">
        <v>336</v>
      </c>
      <c r="AC27" s="76">
        <f t="shared" si="3"/>
        <v>0</v>
      </c>
      <c r="AD27" s="76">
        <f t="shared" si="4"/>
        <v>0</v>
      </c>
      <c r="AE27" s="67">
        <f t="shared" si="8"/>
        <v>0</v>
      </c>
      <c r="AG27" s="48" t="s">
        <v>156</v>
      </c>
      <c r="AH27" s="48" t="s">
        <v>495</v>
      </c>
      <c r="AI27" s="13">
        <f t="shared" si="5"/>
        <v>0</v>
      </c>
      <c r="AJ27" s="13">
        <f t="shared" si="6"/>
        <v>0</v>
      </c>
      <c r="AK27" s="13">
        <f t="shared" si="7"/>
        <v>0</v>
      </c>
      <c r="AL27" s="13">
        <v>0</v>
      </c>
      <c r="AM27" s="13">
        <v>0</v>
      </c>
      <c r="AN27" s="38" t="str">
        <f t="shared" si="9"/>
        <v>-</v>
      </c>
    </row>
    <row r="28" spans="1:40" ht="15" customHeight="1">
      <c r="A28" s="11" t="s">
        <v>174</v>
      </c>
      <c r="B28" s="11" t="s">
        <v>175</v>
      </c>
      <c r="C28" s="11" t="s">
        <v>657</v>
      </c>
      <c r="D28" s="11" t="s">
        <v>652</v>
      </c>
      <c r="E28" s="11" t="s">
        <v>720</v>
      </c>
      <c r="F28" s="11" t="s">
        <v>721</v>
      </c>
      <c r="G28" s="11" t="s">
        <v>655</v>
      </c>
      <c r="H28" s="11" t="s">
        <v>722</v>
      </c>
      <c r="I28" s="73" t="s">
        <v>1451</v>
      </c>
      <c r="J28" s="73" t="s">
        <v>1451</v>
      </c>
      <c r="K28" s="73" t="s">
        <v>120</v>
      </c>
      <c r="L28" s="73" t="s">
        <v>1481</v>
      </c>
      <c r="M28" s="73" t="s">
        <v>140</v>
      </c>
      <c r="N28" s="191" t="s">
        <v>1482</v>
      </c>
      <c r="Q28" t="s">
        <v>1451</v>
      </c>
      <c r="R28" s="13"/>
      <c r="S28" s="74" t="s">
        <v>472</v>
      </c>
      <c r="W28" s="48" t="str">
        <f t="shared" ref="W28:W38" si="19">IFERROR(IF(G28="CRM_CUI",G28,(IF(G28="CRM_CMI",G28,IF(G28="CEOMO_ITD",G28,MID(G28,1,FIND("_",G28)-1))))),G28)</f>
        <v>MISO</v>
      </c>
      <c r="X28" s="13" t="str">
        <f t="shared" ref="X28:X38" si="20">MID(A28,5,LEN(A28)-4)</f>
        <v>北京电信</v>
      </c>
      <c r="Y28" s="37" t="str">
        <f t="shared" ref="Y28:Y38" si="21">IF(N28=O28,IF(N28="","0","1"),IF(N28=P28,IF(N28="","0","1"),IF(O28=P28,IF(O28="","0","1"),IF(N28="","0","0"))))</f>
        <v>0</v>
      </c>
      <c r="Z28" s="37"/>
      <c r="AA28" s="117" t="s">
        <v>413</v>
      </c>
      <c r="AB28" s="54" t="s">
        <v>128</v>
      </c>
      <c r="AC28" s="76">
        <f t="shared" si="3"/>
        <v>0</v>
      </c>
      <c r="AD28" s="76">
        <f t="shared" si="4"/>
        <v>0</v>
      </c>
      <c r="AE28" s="67">
        <f t="shared" si="8"/>
        <v>0</v>
      </c>
      <c r="AG28" s="48" t="s">
        <v>156</v>
      </c>
      <c r="AH28" s="48" t="s">
        <v>494</v>
      </c>
      <c r="AI28" s="13">
        <f t="shared" si="5"/>
        <v>0</v>
      </c>
      <c r="AJ28" s="13">
        <f t="shared" si="6"/>
        <v>0</v>
      </c>
      <c r="AK28" s="13">
        <f t="shared" si="7"/>
        <v>0</v>
      </c>
      <c r="AL28" s="13">
        <v>0</v>
      </c>
      <c r="AM28" s="13">
        <v>0</v>
      </c>
      <c r="AN28" s="38" t="str">
        <f t="shared" si="9"/>
        <v>-</v>
      </c>
    </row>
    <row r="29" spans="1:40" ht="15" customHeight="1">
      <c r="A29" s="11" t="s">
        <v>174</v>
      </c>
      <c r="B29" s="11" t="s">
        <v>175</v>
      </c>
      <c r="C29" s="11" t="s">
        <v>657</v>
      </c>
      <c r="D29" s="11" t="s">
        <v>652</v>
      </c>
      <c r="E29" s="11" t="s">
        <v>707</v>
      </c>
      <c r="F29" s="11" t="s">
        <v>664</v>
      </c>
      <c r="G29" s="11" t="s">
        <v>665</v>
      </c>
      <c r="H29" s="11" t="s">
        <v>708</v>
      </c>
      <c r="I29" s="73" t="s">
        <v>48</v>
      </c>
      <c r="J29" s="73" t="s">
        <v>1451</v>
      </c>
      <c r="K29" s="73" t="s">
        <v>50</v>
      </c>
      <c r="L29" t="s">
        <v>738</v>
      </c>
      <c r="M29" s="73" t="s">
        <v>56</v>
      </c>
      <c r="N29" s="191" t="s">
        <v>1483</v>
      </c>
      <c r="O29" t="s">
        <v>1484</v>
      </c>
      <c r="P29" t="s">
        <v>1484</v>
      </c>
      <c r="Q29" t="s">
        <v>48</v>
      </c>
      <c r="R29" s="13"/>
      <c r="S29" s="74" t="s">
        <v>472</v>
      </c>
      <c r="W29" s="48" t="str">
        <f t="shared" si="19"/>
        <v>MISO</v>
      </c>
      <c r="X29" s="13" t="str">
        <f t="shared" si="20"/>
        <v>北京电信</v>
      </c>
      <c r="Y29" s="37" t="str">
        <f t="shared" si="21"/>
        <v>1</v>
      </c>
      <c r="Z29" s="37"/>
      <c r="AA29" s="117" t="s">
        <v>413</v>
      </c>
      <c r="AB29" s="55" t="s">
        <v>411</v>
      </c>
      <c r="AC29" s="76">
        <f t="shared" si="3"/>
        <v>0</v>
      </c>
      <c r="AD29" s="76">
        <f t="shared" si="4"/>
        <v>0</v>
      </c>
      <c r="AE29" s="67">
        <f t="shared" si="8"/>
        <v>0</v>
      </c>
      <c r="AG29" s="48" t="s">
        <v>156</v>
      </c>
      <c r="AH29" s="48" t="s">
        <v>2</v>
      </c>
      <c r="AI29" s="13">
        <f t="shared" si="5"/>
        <v>0</v>
      </c>
      <c r="AJ29" s="13">
        <f t="shared" si="6"/>
        <v>0</v>
      </c>
      <c r="AK29" s="13">
        <f t="shared" si="7"/>
        <v>0</v>
      </c>
      <c r="AL29" s="13">
        <v>0</v>
      </c>
      <c r="AM29" s="13">
        <v>0</v>
      </c>
      <c r="AN29" s="38" t="str">
        <f t="shared" si="9"/>
        <v>-</v>
      </c>
    </row>
    <row r="30" spans="1:40" ht="15" customHeight="1">
      <c r="A30" s="11" t="s">
        <v>174</v>
      </c>
      <c r="B30" s="11" t="s">
        <v>175</v>
      </c>
      <c r="C30" s="11" t="s">
        <v>657</v>
      </c>
      <c r="D30" s="11" t="s">
        <v>652</v>
      </c>
      <c r="E30" s="11" t="s">
        <v>709</v>
      </c>
      <c r="F30" s="11" t="s">
        <v>710</v>
      </c>
      <c r="G30" s="11" t="s">
        <v>665</v>
      </c>
      <c r="H30" s="11" t="s">
        <v>711</v>
      </c>
      <c r="I30" s="73" t="s">
        <v>48</v>
      </c>
      <c r="J30" s="73" t="s">
        <v>1451</v>
      </c>
      <c r="K30" s="73" t="s">
        <v>50</v>
      </c>
      <c r="L30" t="s">
        <v>738</v>
      </c>
      <c r="M30" s="73" t="s">
        <v>56</v>
      </c>
      <c r="N30" s="191" t="s">
        <v>1485</v>
      </c>
      <c r="O30" t="s">
        <v>1486</v>
      </c>
      <c r="P30" t="s">
        <v>1486</v>
      </c>
      <c r="Q30" t="s">
        <v>48</v>
      </c>
      <c r="R30" s="13"/>
      <c r="S30" s="74" t="s">
        <v>472</v>
      </c>
      <c r="W30" s="48" t="str">
        <f t="shared" si="19"/>
        <v>MISO</v>
      </c>
      <c r="X30" s="13" t="str">
        <f t="shared" si="20"/>
        <v>北京电信</v>
      </c>
      <c r="Y30" s="37" t="str">
        <f t="shared" si="21"/>
        <v>1</v>
      </c>
      <c r="Z30" s="37"/>
      <c r="AA30" s="118" t="s">
        <v>424</v>
      </c>
      <c r="AB30" s="55" t="s">
        <v>134</v>
      </c>
      <c r="AC30" s="76">
        <f t="shared" si="3"/>
        <v>0</v>
      </c>
      <c r="AD30" s="76">
        <f t="shared" si="4"/>
        <v>0</v>
      </c>
      <c r="AE30" s="67">
        <f t="shared" si="8"/>
        <v>0</v>
      </c>
      <c r="AG30" s="48" t="s">
        <v>156</v>
      </c>
      <c r="AH30" s="48" t="s">
        <v>4</v>
      </c>
      <c r="AI30" s="13">
        <f t="shared" si="5"/>
        <v>0</v>
      </c>
      <c r="AJ30" s="13">
        <f t="shared" si="6"/>
        <v>0</v>
      </c>
      <c r="AK30" s="13">
        <f t="shared" si="7"/>
        <v>0</v>
      </c>
      <c r="AL30" s="13">
        <v>0</v>
      </c>
      <c r="AM30" s="13">
        <v>0</v>
      </c>
      <c r="AN30" s="38" t="str">
        <f t="shared" si="9"/>
        <v>-</v>
      </c>
    </row>
    <row r="31" spans="1:40" ht="15" customHeight="1">
      <c r="A31" s="11" t="s">
        <v>174</v>
      </c>
      <c r="B31" s="11" t="s">
        <v>175</v>
      </c>
      <c r="C31" s="11" t="s">
        <v>657</v>
      </c>
      <c r="D31" s="11" t="s">
        <v>652</v>
      </c>
      <c r="E31" s="11" t="s">
        <v>692</v>
      </c>
      <c r="F31" s="11" t="s">
        <v>693</v>
      </c>
      <c r="G31" s="11" t="s">
        <v>665</v>
      </c>
      <c r="H31" s="11" t="s">
        <v>98</v>
      </c>
      <c r="I31" s="73" t="s">
        <v>48</v>
      </c>
      <c r="J31" s="73" t="s">
        <v>1451</v>
      </c>
      <c r="K31" s="73" t="s">
        <v>50</v>
      </c>
      <c r="L31" t="s">
        <v>738</v>
      </c>
      <c r="M31" s="73" t="s">
        <v>56</v>
      </c>
      <c r="N31" s="191" t="s">
        <v>1487</v>
      </c>
      <c r="O31" t="s">
        <v>1488</v>
      </c>
      <c r="P31" t="s">
        <v>1488</v>
      </c>
      <c r="Q31" t="s">
        <v>86</v>
      </c>
      <c r="R31" s="13"/>
      <c r="S31" s="74" t="s">
        <v>472</v>
      </c>
      <c r="W31" s="48" t="str">
        <f t="shared" si="19"/>
        <v>MISO</v>
      </c>
      <c r="X31" s="13" t="str">
        <f t="shared" si="20"/>
        <v>北京电信</v>
      </c>
      <c r="Y31" s="37" t="str">
        <f t="shared" si="21"/>
        <v>1</v>
      </c>
      <c r="Z31" s="37"/>
      <c r="AA31" s="118" t="s">
        <v>424</v>
      </c>
      <c r="AB31" s="55" t="s">
        <v>175</v>
      </c>
      <c r="AC31" s="76">
        <f t="shared" si="3"/>
        <v>0</v>
      </c>
      <c r="AD31" s="76">
        <f t="shared" si="4"/>
        <v>0</v>
      </c>
      <c r="AE31" s="67">
        <f t="shared" si="8"/>
        <v>0</v>
      </c>
      <c r="AG31" s="48" t="s">
        <v>156</v>
      </c>
      <c r="AH31" s="48" t="s">
        <v>3</v>
      </c>
      <c r="AI31" s="13">
        <f t="shared" si="5"/>
        <v>0</v>
      </c>
      <c r="AJ31" s="13">
        <f t="shared" si="6"/>
        <v>0</v>
      </c>
      <c r="AK31" s="13">
        <f t="shared" si="7"/>
        <v>0</v>
      </c>
      <c r="AL31" s="13">
        <v>0</v>
      </c>
      <c r="AM31" s="13">
        <v>0</v>
      </c>
      <c r="AN31" s="38" t="str">
        <f t="shared" si="9"/>
        <v>-</v>
      </c>
    </row>
    <row r="32" spans="1:40" ht="15" customHeight="1">
      <c r="A32" s="11" t="s">
        <v>174</v>
      </c>
      <c r="B32" s="11" t="s">
        <v>175</v>
      </c>
      <c r="C32" s="11" t="s">
        <v>657</v>
      </c>
      <c r="D32" s="11" t="s">
        <v>652</v>
      </c>
      <c r="E32" s="11" t="s">
        <v>717</v>
      </c>
      <c r="F32" s="11" t="s">
        <v>718</v>
      </c>
      <c r="G32" s="11" t="s">
        <v>665</v>
      </c>
      <c r="H32" s="11" t="s">
        <v>719</v>
      </c>
      <c r="I32" s="73" t="s">
        <v>48</v>
      </c>
      <c r="J32" s="73" t="s">
        <v>1476</v>
      </c>
      <c r="K32" s="73"/>
      <c r="L32" s="73"/>
      <c r="M32" s="73"/>
      <c r="R32" s="13"/>
      <c r="S32" s="74" t="s">
        <v>472</v>
      </c>
      <c r="W32" s="48" t="str">
        <f t="shared" si="19"/>
        <v>MISO</v>
      </c>
      <c r="X32" s="13" t="str">
        <f t="shared" si="20"/>
        <v>北京电信</v>
      </c>
      <c r="Y32" s="37" t="str">
        <f t="shared" si="21"/>
        <v>0</v>
      </c>
      <c r="Z32" s="37"/>
      <c r="AA32" s="118" t="s">
        <v>424</v>
      </c>
      <c r="AB32" s="55" t="s">
        <v>187</v>
      </c>
      <c r="AC32" s="76">
        <f t="shared" si="3"/>
        <v>0</v>
      </c>
      <c r="AD32" s="76">
        <f t="shared" si="4"/>
        <v>0</v>
      </c>
      <c r="AE32" s="67">
        <f t="shared" si="8"/>
        <v>0</v>
      </c>
      <c r="AG32" s="48" t="s">
        <v>156</v>
      </c>
      <c r="AH32" s="48" t="s">
        <v>496</v>
      </c>
      <c r="AI32" s="13">
        <f t="shared" si="5"/>
        <v>0</v>
      </c>
      <c r="AJ32" s="13">
        <f t="shared" si="6"/>
        <v>0</v>
      </c>
      <c r="AK32" s="13">
        <f t="shared" si="7"/>
        <v>0</v>
      </c>
      <c r="AL32" s="13">
        <v>0</v>
      </c>
      <c r="AM32" s="13">
        <v>0</v>
      </c>
      <c r="AN32" s="38" t="str">
        <f t="shared" si="9"/>
        <v>-</v>
      </c>
    </row>
    <row r="33" spans="1:40" ht="15" customHeight="1">
      <c r="A33" s="11" t="s">
        <v>174</v>
      </c>
      <c r="B33" s="11" t="s">
        <v>175</v>
      </c>
      <c r="C33" s="11" t="s">
        <v>657</v>
      </c>
      <c r="D33" s="11" t="s">
        <v>652</v>
      </c>
      <c r="E33" s="11" t="s">
        <v>704</v>
      </c>
      <c r="F33" s="11" t="s">
        <v>659</v>
      </c>
      <c r="G33" s="11" t="s">
        <v>660</v>
      </c>
      <c r="H33" s="11" t="s">
        <v>705</v>
      </c>
      <c r="I33" s="73" t="s">
        <v>48</v>
      </c>
      <c r="J33" s="73" t="s">
        <v>48</v>
      </c>
      <c r="K33" s="73" t="s">
        <v>120</v>
      </c>
      <c r="L33" s="73" t="s">
        <v>268</v>
      </c>
      <c r="M33" s="73" t="s">
        <v>56</v>
      </c>
      <c r="N33" s="205" t="s">
        <v>706</v>
      </c>
      <c r="O33" s="193" t="s">
        <v>268</v>
      </c>
      <c r="P33" t="s">
        <v>268</v>
      </c>
      <c r="Q33" t="s">
        <v>48</v>
      </c>
      <c r="R33" s="13"/>
      <c r="S33" s="74" t="s">
        <v>472</v>
      </c>
      <c r="W33" s="48" t="str">
        <f t="shared" si="19"/>
        <v>MISO</v>
      </c>
      <c r="X33" s="13" t="str">
        <f t="shared" si="20"/>
        <v>北京电信</v>
      </c>
      <c r="Y33" s="37" t="str">
        <f t="shared" si="21"/>
        <v>1</v>
      </c>
      <c r="Z33" s="37"/>
      <c r="AA33" s="118" t="s">
        <v>424</v>
      </c>
      <c r="AB33" s="55" t="s">
        <v>425</v>
      </c>
      <c r="AC33" s="76">
        <f t="shared" si="3"/>
        <v>0</v>
      </c>
      <c r="AD33" s="76">
        <f t="shared" si="4"/>
        <v>0</v>
      </c>
      <c r="AE33" s="67">
        <f t="shared" si="8"/>
        <v>0</v>
      </c>
      <c r="AG33" s="48" t="s">
        <v>156</v>
      </c>
      <c r="AH33" s="48" t="s">
        <v>0</v>
      </c>
      <c r="AI33" s="13">
        <f t="shared" si="5"/>
        <v>0</v>
      </c>
      <c r="AJ33" s="13">
        <f t="shared" si="6"/>
        <v>0</v>
      </c>
      <c r="AK33" s="13">
        <f t="shared" si="7"/>
        <v>0</v>
      </c>
      <c r="AL33" s="13">
        <v>0</v>
      </c>
      <c r="AM33" s="13">
        <v>0</v>
      </c>
      <c r="AN33" s="38" t="str">
        <f t="shared" si="9"/>
        <v>-</v>
      </c>
    </row>
    <row r="34" spans="1:40" ht="15" customHeight="1">
      <c r="A34" s="11" t="s">
        <v>725</v>
      </c>
      <c r="B34" s="11" t="s">
        <v>498</v>
      </c>
      <c r="C34" s="11" t="s">
        <v>651</v>
      </c>
      <c r="D34" s="11" t="s">
        <v>652</v>
      </c>
      <c r="E34" s="11" t="s">
        <v>726</v>
      </c>
      <c r="F34" s="11" t="s">
        <v>664</v>
      </c>
      <c r="G34" s="11" t="s">
        <v>665</v>
      </c>
      <c r="H34" s="11" t="s">
        <v>399</v>
      </c>
      <c r="I34" s="73" t="s">
        <v>48</v>
      </c>
      <c r="J34" s="73" t="s">
        <v>1476</v>
      </c>
      <c r="K34" s="73"/>
      <c r="L34" s="73"/>
      <c r="M34" s="73"/>
      <c r="R34" s="13"/>
      <c r="S34" s="74" t="s">
        <v>472</v>
      </c>
      <c r="W34" s="48" t="str">
        <f t="shared" si="19"/>
        <v>MISO</v>
      </c>
      <c r="X34" s="13" t="str">
        <f t="shared" si="20"/>
        <v>歌华广电</v>
      </c>
      <c r="Y34" s="37" t="str">
        <f t="shared" si="21"/>
        <v>0</v>
      </c>
      <c r="Z34" s="37"/>
      <c r="AA34" s="119" t="s">
        <v>424</v>
      </c>
      <c r="AB34" s="54" t="s">
        <v>194</v>
      </c>
      <c r="AC34" s="76">
        <f t="shared" si="3"/>
        <v>0</v>
      </c>
      <c r="AD34" s="76">
        <f t="shared" si="4"/>
        <v>0</v>
      </c>
      <c r="AE34" s="67">
        <f t="shared" si="8"/>
        <v>0</v>
      </c>
      <c r="AG34" s="48" t="s">
        <v>156</v>
      </c>
      <c r="AH34" s="48" t="s">
        <v>1</v>
      </c>
      <c r="AI34" s="13">
        <f t="shared" ref="AI34:AI65" si="22">SUMIFS(T:T,X:X,AG34&amp;"*",W:W,AH34)</f>
        <v>0</v>
      </c>
      <c r="AJ34" s="13">
        <f t="shared" ref="AJ34:AJ65" si="23">SUMIFS(U:U,X:X,AG34&amp;"*",W:W,AH34)</f>
        <v>0</v>
      </c>
      <c r="AK34" s="13">
        <f t="shared" ref="AK34:AK65" si="24">SUMIFS(V:V,X:X,AG34&amp;"*",W:W,AH34)</f>
        <v>0</v>
      </c>
      <c r="AL34" s="13">
        <v>0</v>
      </c>
      <c r="AM34" s="13">
        <v>0</v>
      </c>
      <c r="AN34" s="38" t="str">
        <f t="shared" si="9"/>
        <v>-</v>
      </c>
    </row>
    <row r="35" spans="1:40" ht="15" customHeight="1">
      <c r="A35" s="11" t="s">
        <v>296</v>
      </c>
      <c r="B35" s="11" t="s">
        <v>297</v>
      </c>
      <c r="C35" s="11" t="s">
        <v>651</v>
      </c>
      <c r="D35" s="11" t="s">
        <v>652</v>
      </c>
      <c r="E35" s="11" t="s">
        <v>653</v>
      </c>
      <c r="F35" s="11" t="s">
        <v>654</v>
      </c>
      <c r="G35" s="11" t="s">
        <v>655</v>
      </c>
      <c r="H35" s="11" t="s">
        <v>656</v>
      </c>
      <c r="I35" s="73" t="s">
        <v>48</v>
      </c>
      <c r="J35" s="73" t="s">
        <v>1476</v>
      </c>
      <c r="K35" s="73" t="s">
        <v>120</v>
      </c>
      <c r="L35" s="73"/>
      <c r="M35" s="73"/>
      <c r="N35" s="205" t="s">
        <v>1489</v>
      </c>
      <c r="O35" s="205" t="s">
        <v>1489</v>
      </c>
      <c r="P35" s="193" t="s">
        <v>1434</v>
      </c>
      <c r="Q35" t="s">
        <v>86</v>
      </c>
      <c r="R35" s="13"/>
      <c r="S35" s="74" t="s">
        <v>472</v>
      </c>
      <c r="W35" s="48" t="str">
        <f t="shared" si="19"/>
        <v>MISO</v>
      </c>
      <c r="X35" s="13" t="str">
        <f t="shared" si="20"/>
        <v>广东广电</v>
      </c>
      <c r="Y35" s="37" t="str">
        <f t="shared" si="21"/>
        <v>1</v>
      </c>
      <c r="Z35" s="37"/>
      <c r="AA35" s="119" t="s">
        <v>424</v>
      </c>
      <c r="AB35" s="55" t="s">
        <v>426</v>
      </c>
      <c r="AC35" s="76">
        <f t="shared" si="3"/>
        <v>0</v>
      </c>
      <c r="AD35" s="76">
        <f t="shared" si="4"/>
        <v>0</v>
      </c>
      <c r="AE35" s="67">
        <f t="shared" si="8"/>
        <v>0</v>
      </c>
      <c r="AG35" s="48" t="s">
        <v>175</v>
      </c>
      <c r="AH35" s="48" t="s">
        <v>5</v>
      </c>
      <c r="AI35" s="13">
        <f t="shared" si="22"/>
        <v>0</v>
      </c>
      <c r="AJ35" s="13">
        <f t="shared" si="23"/>
        <v>0</v>
      </c>
      <c r="AK35" s="13">
        <f t="shared" si="24"/>
        <v>0</v>
      </c>
      <c r="AL35" s="13">
        <v>0</v>
      </c>
      <c r="AM35" s="13">
        <v>0</v>
      </c>
      <c r="AN35" s="38" t="str">
        <f t="shared" si="9"/>
        <v>-</v>
      </c>
    </row>
    <row r="36" spans="1:40" ht="15" customHeight="1">
      <c r="A36" s="11" t="s">
        <v>93</v>
      </c>
      <c r="B36" s="11" t="s">
        <v>12</v>
      </c>
      <c r="C36" s="11" t="s">
        <v>657</v>
      </c>
      <c r="D36" s="11" t="s">
        <v>652</v>
      </c>
      <c r="E36" s="11" t="s">
        <v>686</v>
      </c>
      <c r="F36" s="11" t="s">
        <v>687</v>
      </c>
      <c r="G36" s="11" t="s">
        <v>685</v>
      </c>
      <c r="H36" s="11" t="s">
        <v>688</v>
      </c>
      <c r="I36" s="73" t="s">
        <v>48</v>
      </c>
      <c r="J36" s="73" t="s">
        <v>1476</v>
      </c>
      <c r="K36" s="74"/>
      <c r="L36" s="74"/>
      <c r="M36" s="74"/>
      <c r="O36" s="166"/>
      <c r="P36" s="166"/>
      <c r="R36" s="13"/>
      <c r="S36" s="74" t="s">
        <v>472</v>
      </c>
      <c r="W36" s="48" t="str">
        <f t="shared" si="19"/>
        <v>MISO</v>
      </c>
      <c r="X36" s="13" t="str">
        <f t="shared" si="20"/>
        <v>黑龙江移动</v>
      </c>
      <c r="Y36" s="37" t="str">
        <f t="shared" si="21"/>
        <v>0</v>
      </c>
      <c r="Z36" s="37"/>
      <c r="AA36" s="119" t="s">
        <v>424</v>
      </c>
      <c r="AB36" s="55" t="s">
        <v>427</v>
      </c>
      <c r="AC36" s="76">
        <f t="shared" si="3"/>
        <v>0</v>
      </c>
      <c r="AD36" s="76">
        <f t="shared" si="4"/>
        <v>0</v>
      </c>
      <c r="AE36" s="67">
        <f t="shared" si="8"/>
        <v>0</v>
      </c>
      <c r="AG36" s="48" t="s">
        <v>175</v>
      </c>
      <c r="AH36" s="48" t="s">
        <v>449</v>
      </c>
      <c r="AI36" s="13">
        <f t="shared" si="22"/>
        <v>0</v>
      </c>
      <c r="AJ36" s="13">
        <f t="shared" si="23"/>
        <v>0</v>
      </c>
      <c r="AK36" s="13">
        <f t="shared" si="24"/>
        <v>0</v>
      </c>
      <c r="AL36" s="13">
        <v>0</v>
      </c>
      <c r="AM36" s="13">
        <v>0</v>
      </c>
      <c r="AN36" s="38" t="str">
        <f t="shared" si="9"/>
        <v>-</v>
      </c>
    </row>
    <row r="37" spans="1:40" ht="15" customHeight="1">
      <c r="A37" s="11" t="s">
        <v>93</v>
      </c>
      <c r="B37" s="11" t="s">
        <v>12</v>
      </c>
      <c r="C37" s="11" t="s">
        <v>657</v>
      </c>
      <c r="D37" s="11" t="s">
        <v>652</v>
      </c>
      <c r="E37" s="11" t="s">
        <v>683</v>
      </c>
      <c r="F37" s="11" t="s">
        <v>684</v>
      </c>
      <c r="G37" s="11" t="s">
        <v>685</v>
      </c>
      <c r="H37" s="11" t="s">
        <v>41</v>
      </c>
      <c r="I37" s="73" t="s">
        <v>48</v>
      </c>
      <c r="J37" s="73" t="s">
        <v>86</v>
      </c>
      <c r="K37" s="73"/>
      <c r="L37" s="73"/>
      <c r="M37" s="73"/>
      <c r="R37" s="13"/>
      <c r="S37" s="74" t="s">
        <v>472</v>
      </c>
      <c r="W37" s="48" t="str">
        <f t="shared" si="19"/>
        <v>MISO</v>
      </c>
      <c r="X37" s="13" t="str">
        <f t="shared" si="20"/>
        <v>黑龙江移动</v>
      </c>
      <c r="Y37" s="37" t="str">
        <f t="shared" si="21"/>
        <v>0</v>
      </c>
      <c r="Z37" s="37"/>
      <c r="AA37" s="119" t="s">
        <v>424</v>
      </c>
      <c r="AB37" s="55" t="s">
        <v>428</v>
      </c>
      <c r="AC37" s="76">
        <f t="shared" si="3"/>
        <v>0</v>
      </c>
      <c r="AD37" s="76">
        <f t="shared" si="4"/>
        <v>0</v>
      </c>
      <c r="AE37" s="67">
        <f t="shared" si="8"/>
        <v>0</v>
      </c>
      <c r="AG37" s="48" t="s">
        <v>175</v>
      </c>
      <c r="AH37" s="48" t="s">
        <v>4</v>
      </c>
      <c r="AI37" s="13">
        <f t="shared" si="22"/>
        <v>0</v>
      </c>
      <c r="AJ37" s="13">
        <f t="shared" si="23"/>
        <v>0</v>
      </c>
      <c r="AK37" s="13">
        <f t="shared" si="24"/>
        <v>0</v>
      </c>
      <c r="AL37" s="13">
        <v>0</v>
      </c>
      <c r="AM37" s="13">
        <v>0</v>
      </c>
      <c r="AN37" s="38" t="str">
        <f t="shared" si="9"/>
        <v>-</v>
      </c>
    </row>
    <row r="38" spans="1:40" ht="15" customHeight="1">
      <c r="A38" s="11" t="s">
        <v>93</v>
      </c>
      <c r="B38" s="11" t="s">
        <v>12</v>
      </c>
      <c r="C38" s="11" t="s">
        <v>63</v>
      </c>
      <c r="D38" s="11" t="s">
        <v>157</v>
      </c>
      <c r="E38" s="11" t="s">
        <v>686</v>
      </c>
      <c r="F38" s="11" t="s">
        <v>687</v>
      </c>
      <c r="G38" s="11" t="s">
        <v>685</v>
      </c>
      <c r="H38" s="11" t="s">
        <v>688</v>
      </c>
      <c r="I38" s="73" t="s">
        <v>48</v>
      </c>
      <c r="J38" s="73" t="s">
        <v>1476</v>
      </c>
      <c r="K38" s="73"/>
      <c r="L38" s="73"/>
      <c r="M38" s="73"/>
      <c r="R38" s="13"/>
      <c r="S38" s="74" t="s">
        <v>472</v>
      </c>
      <c r="W38" s="48" t="str">
        <f t="shared" si="19"/>
        <v>MISO</v>
      </c>
      <c r="X38" s="13" t="str">
        <f t="shared" si="20"/>
        <v>黑龙江移动</v>
      </c>
      <c r="Y38" s="37" t="str">
        <f t="shared" si="21"/>
        <v>0</v>
      </c>
      <c r="Z38" s="37"/>
      <c r="AA38" s="118" t="s">
        <v>424</v>
      </c>
      <c r="AB38" s="55" t="s">
        <v>429</v>
      </c>
      <c r="AC38" s="76">
        <f t="shared" si="3"/>
        <v>0</v>
      </c>
      <c r="AD38" s="76">
        <f t="shared" si="4"/>
        <v>0</v>
      </c>
      <c r="AE38" s="67">
        <f t="shared" si="8"/>
        <v>0</v>
      </c>
      <c r="AG38" s="48" t="s">
        <v>175</v>
      </c>
      <c r="AH38" s="48" t="s">
        <v>3</v>
      </c>
      <c r="AI38" s="13">
        <f t="shared" si="22"/>
        <v>0</v>
      </c>
      <c r="AJ38" s="13">
        <f t="shared" si="23"/>
        <v>0</v>
      </c>
      <c r="AK38" s="13">
        <f t="shared" si="24"/>
        <v>0</v>
      </c>
      <c r="AL38" s="13">
        <v>0</v>
      </c>
      <c r="AM38" s="13">
        <v>0</v>
      </c>
      <c r="AN38" s="38" t="str">
        <f t="shared" si="9"/>
        <v>-</v>
      </c>
    </row>
    <row r="39" spans="1:40" ht="15" customHeight="1">
      <c r="A39" s="11" t="s">
        <v>93</v>
      </c>
      <c r="B39" s="11" t="s">
        <v>12</v>
      </c>
      <c r="C39" s="11" t="s">
        <v>657</v>
      </c>
      <c r="D39" s="11" t="s">
        <v>652</v>
      </c>
      <c r="E39" s="11" t="s">
        <v>715</v>
      </c>
      <c r="F39" s="11" t="s">
        <v>716</v>
      </c>
      <c r="G39" s="11" t="s">
        <v>655</v>
      </c>
      <c r="H39" s="11" t="s">
        <v>137</v>
      </c>
      <c r="I39" s="73" t="s">
        <v>48</v>
      </c>
      <c r="J39" s="73" t="s">
        <v>86</v>
      </c>
      <c r="K39" s="73"/>
      <c r="L39" s="73"/>
      <c r="M39" s="73"/>
      <c r="R39" s="13"/>
      <c r="S39" s="74" t="s">
        <v>472</v>
      </c>
      <c r="W39" s="48" t="str">
        <f t="shared" ref="W39:W49" si="25">IFERROR(IF(G39="CRM_CUI",G39,(IF(G39="CRM_CMI",G39,IF(G39="CEOMO_ITD",G39,MID(G39,1,FIND("_",G39)-1))))),G39)</f>
        <v>MISO</v>
      </c>
      <c r="X39" s="13" t="str">
        <f t="shared" ref="X39:X49" si="26">MID(A39,5,LEN(A39)-4)</f>
        <v>黑龙江移动</v>
      </c>
      <c r="Y39" s="37" t="str">
        <f t="shared" ref="Y39:Y49" si="27">IF(N39=O39,IF(N39="","0","1"),IF(N39=P39,IF(N39="","0","1"),IF(O39=P39,IF(O39="","0","1"),IF(N39="","0","0"))))</f>
        <v>0</v>
      </c>
      <c r="Z39" s="37"/>
      <c r="AA39" s="118" t="s">
        <v>424</v>
      </c>
      <c r="AB39" s="55" t="s">
        <v>430</v>
      </c>
      <c r="AC39" s="76">
        <f t="shared" si="3"/>
        <v>0</v>
      </c>
      <c r="AD39" s="76">
        <f t="shared" si="4"/>
        <v>0</v>
      </c>
      <c r="AE39" s="67">
        <f t="shared" si="8"/>
        <v>0</v>
      </c>
      <c r="AG39" s="48" t="s">
        <v>175</v>
      </c>
      <c r="AH39" s="48" t="s">
        <v>265</v>
      </c>
      <c r="AI39" s="13">
        <f t="shared" si="22"/>
        <v>0</v>
      </c>
      <c r="AJ39" s="13">
        <f t="shared" si="23"/>
        <v>0</v>
      </c>
      <c r="AK39" s="13">
        <f t="shared" si="24"/>
        <v>0</v>
      </c>
      <c r="AL39" s="13">
        <v>0</v>
      </c>
      <c r="AM39" s="13">
        <v>0</v>
      </c>
      <c r="AN39" s="38" t="str">
        <f t="shared" si="9"/>
        <v>-</v>
      </c>
    </row>
    <row r="40" spans="1:40" ht="15" customHeight="1">
      <c r="A40" s="11" t="s">
        <v>93</v>
      </c>
      <c r="B40" s="11" t="s">
        <v>12</v>
      </c>
      <c r="C40" s="11" t="s">
        <v>657</v>
      </c>
      <c r="D40" s="11" t="s">
        <v>652</v>
      </c>
      <c r="E40" s="11" t="s">
        <v>720</v>
      </c>
      <c r="F40" s="11" t="s">
        <v>721</v>
      </c>
      <c r="G40" s="11" t="s">
        <v>655</v>
      </c>
      <c r="H40" s="11" t="s">
        <v>722</v>
      </c>
      <c r="I40" s="73" t="s">
        <v>1451</v>
      </c>
      <c r="J40" s="73" t="s">
        <v>1476</v>
      </c>
      <c r="K40" s="73"/>
      <c r="L40" s="73" t="s">
        <v>1477</v>
      </c>
      <c r="M40" s="73"/>
      <c r="N40" s="191" t="s">
        <v>1490</v>
      </c>
      <c r="Q40" t="s">
        <v>1451</v>
      </c>
      <c r="R40" s="13"/>
      <c r="S40" s="74" t="s">
        <v>472</v>
      </c>
      <c r="W40" s="48" t="str">
        <f t="shared" si="25"/>
        <v>MISO</v>
      </c>
      <c r="X40" s="13" t="str">
        <f t="shared" si="26"/>
        <v>黑龙江移动</v>
      </c>
      <c r="Y40" s="37" t="str">
        <f t="shared" si="27"/>
        <v>0</v>
      </c>
      <c r="Z40" s="37"/>
      <c r="AA40" s="118" t="s">
        <v>424</v>
      </c>
      <c r="AB40" s="55" t="s">
        <v>225</v>
      </c>
      <c r="AC40" s="76">
        <f t="shared" si="3"/>
        <v>0</v>
      </c>
      <c r="AD40" s="76">
        <f t="shared" si="4"/>
        <v>0</v>
      </c>
      <c r="AE40" s="67">
        <f t="shared" si="8"/>
        <v>0</v>
      </c>
      <c r="AG40" s="48" t="s">
        <v>175</v>
      </c>
      <c r="AH40" s="48" t="s">
        <v>0</v>
      </c>
      <c r="AI40" s="13">
        <f t="shared" si="22"/>
        <v>0</v>
      </c>
      <c r="AJ40" s="13">
        <f t="shared" si="23"/>
        <v>0</v>
      </c>
      <c r="AK40" s="13">
        <f t="shared" si="24"/>
        <v>0</v>
      </c>
      <c r="AL40" s="13">
        <v>0</v>
      </c>
      <c r="AM40" s="13">
        <v>0</v>
      </c>
      <c r="AN40" s="38" t="str">
        <f t="shared" si="9"/>
        <v>-</v>
      </c>
    </row>
    <row r="41" spans="1:40" ht="15" customHeight="1">
      <c r="A41" s="11" t="s">
        <v>93</v>
      </c>
      <c r="B41" s="11" t="s">
        <v>12</v>
      </c>
      <c r="C41" s="11" t="s">
        <v>731</v>
      </c>
      <c r="D41" s="11" t="s">
        <v>16</v>
      </c>
      <c r="E41" s="11" t="s">
        <v>732</v>
      </c>
      <c r="F41" s="11" t="s">
        <v>733</v>
      </c>
      <c r="G41" s="11" t="s">
        <v>655</v>
      </c>
      <c r="H41" s="11" t="s">
        <v>599</v>
      </c>
      <c r="I41" s="73" t="s">
        <v>48</v>
      </c>
      <c r="J41" s="73" t="s">
        <v>1476</v>
      </c>
      <c r="K41" s="73"/>
      <c r="L41" s="73"/>
      <c r="M41" s="73"/>
      <c r="R41" s="13"/>
      <c r="S41" s="74" t="s">
        <v>472</v>
      </c>
      <c r="W41" s="48" t="str">
        <f t="shared" si="25"/>
        <v>MISO</v>
      </c>
      <c r="X41" s="13" t="str">
        <f t="shared" si="26"/>
        <v>黑龙江移动</v>
      </c>
      <c r="Y41" s="37" t="str">
        <f t="shared" si="27"/>
        <v>0</v>
      </c>
      <c r="Z41" s="37"/>
      <c r="AA41" s="118" t="s">
        <v>424</v>
      </c>
      <c r="AB41" s="55" t="s">
        <v>227</v>
      </c>
      <c r="AC41" s="76">
        <f t="shared" si="3"/>
        <v>0</v>
      </c>
      <c r="AD41" s="76">
        <f t="shared" si="4"/>
        <v>0</v>
      </c>
      <c r="AE41" s="67">
        <f t="shared" si="8"/>
        <v>0</v>
      </c>
      <c r="AG41" s="48" t="s">
        <v>410</v>
      </c>
      <c r="AH41" s="48" t="s">
        <v>6</v>
      </c>
      <c r="AI41" s="13">
        <f t="shared" si="22"/>
        <v>0</v>
      </c>
      <c r="AJ41" s="13">
        <f t="shared" si="23"/>
        <v>0</v>
      </c>
      <c r="AK41" s="13">
        <f t="shared" si="24"/>
        <v>0</v>
      </c>
      <c r="AL41" s="13">
        <v>0</v>
      </c>
      <c r="AM41" s="13">
        <v>0</v>
      </c>
      <c r="AN41" s="38" t="str">
        <f t="shared" si="9"/>
        <v>-</v>
      </c>
    </row>
    <row r="42" spans="1:40" ht="15" customHeight="1">
      <c r="A42" s="11" t="s">
        <v>93</v>
      </c>
      <c r="B42" s="11" t="s">
        <v>12</v>
      </c>
      <c r="C42" s="11" t="s">
        <v>657</v>
      </c>
      <c r="D42" s="11" t="s">
        <v>652</v>
      </c>
      <c r="E42" s="11" t="s">
        <v>663</v>
      </c>
      <c r="F42" s="11" t="s">
        <v>664</v>
      </c>
      <c r="G42" s="11" t="s">
        <v>665</v>
      </c>
      <c r="H42" s="11" t="s">
        <v>209</v>
      </c>
      <c r="I42" s="73" t="s">
        <v>48</v>
      </c>
      <c r="J42" s="73" t="s">
        <v>1451</v>
      </c>
      <c r="K42" s="73" t="s">
        <v>50</v>
      </c>
      <c r="L42" s="73" t="s">
        <v>1491</v>
      </c>
      <c r="M42" s="73" t="s">
        <v>56</v>
      </c>
      <c r="N42" s="191" t="s">
        <v>1492</v>
      </c>
      <c r="O42" s="191" t="s">
        <v>1493</v>
      </c>
      <c r="P42" s="191" t="s">
        <v>1493</v>
      </c>
      <c r="Q42" t="s">
        <v>48</v>
      </c>
      <c r="R42" s="13"/>
      <c r="S42" s="74" t="s">
        <v>472</v>
      </c>
      <c r="W42" s="48" t="str">
        <f t="shared" si="25"/>
        <v>MISO</v>
      </c>
      <c r="X42" s="13" t="str">
        <f t="shared" si="26"/>
        <v>黑龙江移动</v>
      </c>
      <c r="Y42" s="37" t="str">
        <f t="shared" si="27"/>
        <v>1</v>
      </c>
      <c r="Z42" s="37"/>
      <c r="AA42" s="118" t="s">
        <v>424</v>
      </c>
      <c r="AB42" s="55" t="s">
        <v>431</v>
      </c>
      <c r="AC42" s="76">
        <f t="shared" si="3"/>
        <v>0</v>
      </c>
      <c r="AD42" s="76">
        <f t="shared" si="4"/>
        <v>0</v>
      </c>
      <c r="AE42" s="67">
        <f t="shared" si="8"/>
        <v>0</v>
      </c>
      <c r="AG42" s="48" t="s">
        <v>410</v>
      </c>
      <c r="AH42" s="48" t="s">
        <v>494</v>
      </c>
      <c r="AI42" s="13">
        <f t="shared" si="22"/>
        <v>0</v>
      </c>
      <c r="AJ42" s="13">
        <f t="shared" si="23"/>
        <v>0</v>
      </c>
      <c r="AK42" s="13">
        <f t="shared" si="24"/>
        <v>0</v>
      </c>
      <c r="AL42" s="13">
        <v>0</v>
      </c>
      <c r="AM42" s="13">
        <v>0</v>
      </c>
      <c r="AN42" s="38" t="str">
        <f t="shared" si="9"/>
        <v>-</v>
      </c>
    </row>
    <row r="43" spans="1:40" ht="15" customHeight="1">
      <c r="A43" s="11" t="s">
        <v>93</v>
      </c>
      <c r="B43" s="11" t="s">
        <v>12</v>
      </c>
      <c r="C43" s="11" t="s">
        <v>657</v>
      </c>
      <c r="D43" s="11" t="s">
        <v>652</v>
      </c>
      <c r="E43" s="11" t="s">
        <v>681</v>
      </c>
      <c r="F43" s="11" t="s">
        <v>664</v>
      </c>
      <c r="G43" s="11" t="s">
        <v>665</v>
      </c>
      <c r="H43" s="11" t="s">
        <v>209</v>
      </c>
      <c r="I43" s="73" t="s">
        <v>48</v>
      </c>
      <c r="J43" s="73" t="s">
        <v>1476</v>
      </c>
      <c r="K43" s="73"/>
      <c r="L43" s="73"/>
      <c r="M43" s="73"/>
      <c r="N43" s="191" t="s">
        <v>1494</v>
      </c>
      <c r="O43" s="191" t="s">
        <v>1494</v>
      </c>
      <c r="P43" s="191" t="s">
        <v>1494</v>
      </c>
      <c r="Q43" t="s">
        <v>48</v>
      </c>
      <c r="R43" s="13"/>
      <c r="S43" s="74" t="s">
        <v>472</v>
      </c>
      <c r="W43" s="48" t="str">
        <f t="shared" si="25"/>
        <v>MISO</v>
      </c>
      <c r="X43" s="13" t="str">
        <f t="shared" si="26"/>
        <v>黑龙江移动</v>
      </c>
      <c r="Y43" s="37" t="str">
        <f t="shared" si="27"/>
        <v>1</v>
      </c>
      <c r="Z43" s="37"/>
      <c r="AA43" s="118" t="s">
        <v>424</v>
      </c>
      <c r="AB43" s="55" t="s">
        <v>102</v>
      </c>
      <c r="AC43" s="76">
        <f t="shared" si="3"/>
        <v>0</v>
      </c>
      <c r="AD43" s="76">
        <f t="shared" si="4"/>
        <v>0</v>
      </c>
      <c r="AE43" s="67">
        <f t="shared" si="8"/>
        <v>0</v>
      </c>
      <c r="AG43" s="48" t="s">
        <v>410</v>
      </c>
      <c r="AH43" s="48" t="s">
        <v>3</v>
      </c>
      <c r="AI43" s="13">
        <f t="shared" si="22"/>
        <v>0</v>
      </c>
      <c r="AJ43" s="13">
        <f t="shared" si="23"/>
        <v>0</v>
      </c>
      <c r="AK43" s="13">
        <f t="shared" si="24"/>
        <v>0</v>
      </c>
      <c r="AL43" s="13">
        <v>0</v>
      </c>
      <c r="AM43" s="13">
        <v>0</v>
      </c>
      <c r="AN43" s="38" t="str">
        <f t="shared" si="9"/>
        <v>-</v>
      </c>
    </row>
    <row r="44" spans="1:40" ht="15" customHeight="1">
      <c r="A44" s="11" t="s">
        <v>93</v>
      </c>
      <c r="B44" s="11" t="s">
        <v>12</v>
      </c>
      <c r="C44" s="11" t="s">
        <v>657</v>
      </c>
      <c r="D44" s="11" t="s">
        <v>652</v>
      </c>
      <c r="E44" s="11" t="s">
        <v>728</v>
      </c>
      <c r="F44" s="11" t="s">
        <v>729</v>
      </c>
      <c r="G44" s="11" t="s">
        <v>665</v>
      </c>
      <c r="H44" s="11" t="s">
        <v>599</v>
      </c>
      <c r="I44" s="73" t="s">
        <v>48</v>
      </c>
      <c r="J44" s="73" t="s">
        <v>1476</v>
      </c>
      <c r="K44" s="73"/>
      <c r="L44" s="73"/>
      <c r="M44" s="73"/>
      <c r="N44" s="191" t="s">
        <v>1495</v>
      </c>
      <c r="O44" s="191" t="s">
        <v>1495</v>
      </c>
      <c r="P44" s="191" t="s">
        <v>1495</v>
      </c>
      <c r="Q44" t="s">
        <v>48</v>
      </c>
      <c r="R44" s="13"/>
      <c r="S44" s="74" t="s">
        <v>472</v>
      </c>
      <c r="W44" s="48" t="str">
        <f t="shared" si="25"/>
        <v>MISO</v>
      </c>
      <c r="X44" s="13" t="str">
        <f t="shared" si="26"/>
        <v>黑龙江移动</v>
      </c>
      <c r="Y44" s="37" t="str">
        <f t="shared" si="27"/>
        <v>1</v>
      </c>
      <c r="Z44" s="37"/>
      <c r="AA44" s="118" t="s">
        <v>424</v>
      </c>
      <c r="AB44" s="55" t="s">
        <v>432</v>
      </c>
      <c r="AC44" s="76">
        <f t="shared" si="3"/>
        <v>0</v>
      </c>
      <c r="AD44" s="76">
        <f t="shared" si="4"/>
        <v>0</v>
      </c>
      <c r="AE44" s="67">
        <f t="shared" si="8"/>
        <v>0</v>
      </c>
      <c r="AG44" s="48" t="s">
        <v>410</v>
      </c>
      <c r="AH44" s="48" t="s">
        <v>449</v>
      </c>
      <c r="AI44" s="13">
        <f t="shared" si="22"/>
        <v>0</v>
      </c>
      <c r="AJ44" s="13">
        <f t="shared" si="23"/>
        <v>0</v>
      </c>
      <c r="AK44" s="13">
        <f t="shared" si="24"/>
        <v>0</v>
      </c>
      <c r="AL44" s="13">
        <v>0</v>
      </c>
      <c r="AM44" s="13">
        <v>0</v>
      </c>
      <c r="AN44" s="38" t="str">
        <f t="shared" si="9"/>
        <v>-</v>
      </c>
    </row>
    <row r="45" spans="1:40" ht="15" customHeight="1">
      <c r="A45" s="11" t="s">
        <v>93</v>
      </c>
      <c r="B45" s="11" t="s">
        <v>12</v>
      </c>
      <c r="C45" s="11" t="s">
        <v>657</v>
      </c>
      <c r="D45" s="11" t="s">
        <v>652</v>
      </c>
      <c r="E45" s="11" t="s">
        <v>677</v>
      </c>
      <c r="F45" s="11" t="s">
        <v>678</v>
      </c>
      <c r="G45" s="11" t="s">
        <v>665</v>
      </c>
      <c r="H45" s="11" t="s">
        <v>137</v>
      </c>
      <c r="I45" s="73" t="s">
        <v>48</v>
      </c>
      <c r="J45" s="73" t="s">
        <v>1451</v>
      </c>
      <c r="K45" s="73" t="s">
        <v>50</v>
      </c>
      <c r="L45" s="73" t="s">
        <v>1496</v>
      </c>
      <c r="M45" s="73" t="s">
        <v>521</v>
      </c>
      <c r="N45" s="191" t="s">
        <v>1497</v>
      </c>
      <c r="O45" s="191" t="s">
        <v>1497</v>
      </c>
      <c r="P45" s="191" t="s">
        <v>1497</v>
      </c>
      <c r="Q45" t="s">
        <v>48</v>
      </c>
      <c r="R45" s="13"/>
      <c r="S45" s="74" t="s">
        <v>472</v>
      </c>
      <c r="W45" s="48" t="str">
        <f t="shared" si="25"/>
        <v>MISO</v>
      </c>
      <c r="X45" s="13" t="str">
        <f t="shared" si="26"/>
        <v>黑龙江移动</v>
      </c>
      <c r="Y45" s="37" t="str">
        <f t="shared" si="27"/>
        <v>1</v>
      </c>
      <c r="Z45" s="37"/>
      <c r="AA45" s="119" t="s">
        <v>424</v>
      </c>
      <c r="AB45" s="54" t="s">
        <v>406</v>
      </c>
      <c r="AC45" s="76">
        <f t="shared" si="3"/>
        <v>0</v>
      </c>
      <c r="AD45" s="76">
        <f t="shared" si="4"/>
        <v>0</v>
      </c>
      <c r="AE45" s="67">
        <f t="shared" si="8"/>
        <v>0</v>
      </c>
      <c r="AG45" s="48" t="s">
        <v>410</v>
      </c>
      <c r="AH45" s="48" t="s">
        <v>0</v>
      </c>
      <c r="AI45" s="13">
        <f t="shared" si="22"/>
        <v>0</v>
      </c>
      <c r="AJ45" s="13">
        <f t="shared" si="23"/>
        <v>0</v>
      </c>
      <c r="AK45" s="13">
        <f t="shared" si="24"/>
        <v>0</v>
      </c>
      <c r="AL45" s="13">
        <v>0</v>
      </c>
      <c r="AM45" s="13">
        <v>0</v>
      </c>
      <c r="AN45" s="38" t="str">
        <f t="shared" si="9"/>
        <v>-</v>
      </c>
    </row>
    <row r="46" spans="1:40" ht="15" customHeight="1">
      <c r="A46" s="11" t="s">
        <v>93</v>
      </c>
      <c r="B46" s="11" t="s">
        <v>12</v>
      </c>
      <c r="C46" s="11" t="s">
        <v>657</v>
      </c>
      <c r="D46" s="11" t="s">
        <v>652</v>
      </c>
      <c r="E46" s="11" t="s">
        <v>692</v>
      </c>
      <c r="F46" s="11" t="s">
        <v>693</v>
      </c>
      <c r="G46" s="11" t="s">
        <v>665</v>
      </c>
      <c r="H46" s="11" t="s">
        <v>98</v>
      </c>
      <c r="I46" s="73" t="s">
        <v>48</v>
      </c>
      <c r="J46" s="73" t="s">
        <v>1476</v>
      </c>
      <c r="K46" s="73"/>
      <c r="L46" s="73"/>
      <c r="M46" s="73"/>
      <c r="N46" s="191" t="s">
        <v>1498</v>
      </c>
      <c r="O46" s="191" t="s">
        <v>1498</v>
      </c>
      <c r="P46" s="191" t="s">
        <v>1498</v>
      </c>
      <c r="Q46" t="s">
        <v>48</v>
      </c>
      <c r="R46" s="13"/>
      <c r="S46" s="74" t="s">
        <v>472</v>
      </c>
      <c r="W46" s="48" t="str">
        <f t="shared" si="25"/>
        <v>MISO</v>
      </c>
      <c r="X46" s="13" t="str">
        <f t="shared" si="26"/>
        <v>黑龙江移动</v>
      </c>
      <c r="Y46" s="37" t="str">
        <f t="shared" si="27"/>
        <v>1</v>
      </c>
      <c r="Z46" s="37"/>
      <c r="AA46" s="119" t="s">
        <v>424</v>
      </c>
      <c r="AB46" s="55" t="s">
        <v>433</v>
      </c>
      <c r="AC46" s="76">
        <f t="shared" si="3"/>
        <v>0</v>
      </c>
      <c r="AD46" s="76">
        <f t="shared" si="4"/>
        <v>0</v>
      </c>
      <c r="AE46" s="67">
        <f t="shared" si="8"/>
        <v>0</v>
      </c>
      <c r="AG46" s="48" t="s">
        <v>410</v>
      </c>
      <c r="AH46" s="48" t="s">
        <v>4</v>
      </c>
      <c r="AI46" s="13">
        <f t="shared" si="22"/>
        <v>0</v>
      </c>
      <c r="AJ46" s="13">
        <f t="shared" si="23"/>
        <v>0</v>
      </c>
      <c r="AK46" s="13">
        <f t="shared" si="24"/>
        <v>0</v>
      </c>
      <c r="AL46" s="13">
        <v>0</v>
      </c>
      <c r="AM46" s="13">
        <v>0</v>
      </c>
      <c r="AN46" s="38" t="str">
        <f t="shared" si="9"/>
        <v>-</v>
      </c>
    </row>
    <row r="47" spans="1:40" ht="15" customHeight="1">
      <c r="A47" s="11" t="s">
        <v>93</v>
      </c>
      <c r="B47" s="11" t="s">
        <v>12</v>
      </c>
      <c r="C47" s="11" t="s">
        <v>657</v>
      </c>
      <c r="D47" s="11" t="s">
        <v>652</v>
      </c>
      <c r="E47" s="11" t="s">
        <v>658</v>
      </c>
      <c r="F47" s="11" t="s">
        <v>659</v>
      </c>
      <c r="G47" s="11" t="s">
        <v>660</v>
      </c>
      <c r="H47" s="11" t="s">
        <v>661</v>
      </c>
      <c r="I47" s="73" t="s">
        <v>48</v>
      </c>
      <c r="J47" s="73" t="s">
        <v>48</v>
      </c>
      <c r="K47" s="73" t="s">
        <v>120</v>
      </c>
      <c r="L47" s="73"/>
      <c r="M47" s="73" t="s">
        <v>56</v>
      </c>
      <c r="N47" s="205" t="s">
        <v>1499</v>
      </c>
      <c r="O47" s="193" t="s">
        <v>268</v>
      </c>
      <c r="P47" t="s">
        <v>268</v>
      </c>
      <c r="Q47" t="s">
        <v>48</v>
      </c>
      <c r="R47" s="13"/>
      <c r="S47" s="74" t="s">
        <v>472</v>
      </c>
      <c r="W47" s="48" t="str">
        <f t="shared" si="25"/>
        <v>MISO</v>
      </c>
      <c r="X47" s="13" t="str">
        <f t="shared" si="26"/>
        <v>黑龙江移动</v>
      </c>
      <c r="Y47" s="37" t="str">
        <f t="shared" si="27"/>
        <v>1</v>
      </c>
      <c r="Z47" s="37"/>
      <c r="AA47" s="118" t="s">
        <v>424</v>
      </c>
      <c r="AB47" s="55" t="s">
        <v>9</v>
      </c>
      <c r="AC47" s="76">
        <f t="shared" si="3"/>
        <v>0</v>
      </c>
      <c r="AD47" s="76">
        <f t="shared" si="4"/>
        <v>0</v>
      </c>
      <c r="AE47" s="67">
        <f t="shared" si="8"/>
        <v>0</v>
      </c>
      <c r="AG47" s="48" t="s">
        <v>410</v>
      </c>
      <c r="AH47" s="48" t="s">
        <v>1</v>
      </c>
      <c r="AI47" s="13">
        <f t="shared" si="22"/>
        <v>0</v>
      </c>
      <c r="AJ47" s="13">
        <f t="shared" si="23"/>
        <v>0</v>
      </c>
      <c r="AK47" s="13">
        <f t="shared" si="24"/>
        <v>0</v>
      </c>
      <c r="AL47" s="13">
        <v>0</v>
      </c>
      <c r="AM47" s="13">
        <v>0</v>
      </c>
      <c r="AN47" s="38" t="str">
        <f t="shared" si="9"/>
        <v>-</v>
      </c>
    </row>
    <row r="48" spans="1:40" ht="108">
      <c r="A48" s="11" t="s">
        <v>93</v>
      </c>
      <c r="B48" s="11" t="s">
        <v>12</v>
      </c>
      <c r="C48" s="11" t="s">
        <v>63</v>
      </c>
      <c r="D48" s="11" t="s">
        <v>157</v>
      </c>
      <c r="E48" s="11" t="s">
        <v>699</v>
      </c>
      <c r="F48" s="11" t="s">
        <v>700</v>
      </c>
      <c r="G48" s="11" t="s">
        <v>660</v>
      </c>
      <c r="H48" s="11" t="s">
        <v>98</v>
      </c>
      <c r="I48" s="73" t="s">
        <v>48</v>
      </c>
      <c r="J48" s="73" t="s">
        <v>48</v>
      </c>
      <c r="K48" s="73" t="s">
        <v>120</v>
      </c>
      <c r="L48" s="73"/>
      <c r="M48" s="73" t="s">
        <v>56</v>
      </c>
      <c r="N48" s="193" t="s">
        <v>1500</v>
      </c>
      <c r="O48" s="193" t="s">
        <v>268</v>
      </c>
      <c r="P48" t="s">
        <v>268</v>
      </c>
      <c r="Q48" t="s">
        <v>48</v>
      </c>
      <c r="R48" s="13"/>
      <c r="S48" s="74" t="s">
        <v>472</v>
      </c>
      <c r="W48" s="48" t="str">
        <f t="shared" si="25"/>
        <v>MISO</v>
      </c>
      <c r="X48" s="13" t="str">
        <f t="shared" si="26"/>
        <v>黑龙江移动</v>
      </c>
      <c r="Y48" s="37" t="str">
        <f t="shared" si="27"/>
        <v>1</v>
      </c>
      <c r="Z48" s="37"/>
      <c r="AA48" s="119" t="s">
        <v>424</v>
      </c>
      <c r="AB48" s="54" t="s">
        <v>242</v>
      </c>
      <c r="AC48" s="76">
        <f t="shared" si="3"/>
        <v>0</v>
      </c>
      <c r="AD48" s="76">
        <f t="shared" si="4"/>
        <v>0</v>
      </c>
      <c r="AE48" s="67">
        <f t="shared" si="8"/>
        <v>0</v>
      </c>
      <c r="AG48" s="48" t="s">
        <v>181</v>
      </c>
      <c r="AH48" s="48" t="s">
        <v>265</v>
      </c>
      <c r="AI48" s="13">
        <f t="shared" si="22"/>
        <v>0</v>
      </c>
      <c r="AJ48" s="13">
        <f t="shared" si="23"/>
        <v>0</v>
      </c>
      <c r="AK48" s="13">
        <f t="shared" si="24"/>
        <v>0</v>
      </c>
      <c r="AL48" s="13">
        <v>0</v>
      </c>
      <c r="AM48" s="13">
        <v>0</v>
      </c>
      <c r="AN48" s="38" t="str">
        <f t="shared" si="9"/>
        <v>-</v>
      </c>
    </row>
    <row r="49" spans="1:40" ht="15" customHeight="1">
      <c r="A49" s="11" t="s">
        <v>734</v>
      </c>
      <c r="B49" s="11" t="s">
        <v>430</v>
      </c>
      <c r="C49" s="11" t="s">
        <v>657</v>
      </c>
      <c r="D49" s="11" t="s">
        <v>652</v>
      </c>
      <c r="E49" s="11" t="s">
        <v>735</v>
      </c>
      <c r="F49" s="11" t="s">
        <v>736</v>
      </c>
      <c r="G49" s="11" t="s">
        <v>655</v>
      </c>
      <c r="H49" s="11" t="s">
        <v>737</v>
      </c>
      <c r="I49" s="73" t="s">
        <v>48</v>
      </c>
      <c r="J49" s="73" t="s">
        <v>1476</v>
      </c>
      <c r="K49" s="73" t="s">
        <v>120</v>
      </c>
      <c r="L49" s="73"/>
      <c r="M49" s="73"/>
      <c r="N49" s="191" t="s">
        <v>1501</v>
      </c>
      <c r="O49" s="191" t="s">
        <v>1501</v>
      </c>
      <c r="P49" s="191" t="s">
        <v>1501</v>
      </c>
      <c r="Q49" t="s">
        <v>1451</v>
      </c>
      <c r="R49" s="13"/>
      <c r="S49" s="74" t="s">
        <v>472</v>
      </c>
      <c r="W49" s="48" t="str">
        <f t="shared" si="25"/>
        <v>MISO</v>
      </c>
      <c r="X49" s="13" t="str">
        <f t="shared" si="26"/>
        <v>湖南电信</v>
      </c>
      <c r="Y49" s="37" t="str">
        <f t="shared" si="27"/>
        <v>1</v>
      </c>
      <c r="Z49" s="166"/>
      <c r="AG49" s="48" t="s">
        <v>14</v>
      </c>
      <c r="AH49" s="48" t="s">
        <v>494</v>
      </c>
      <c r="AI49" s="13">
        <f t="shared" si="22"/>
        <v>0</v>
      </c>
      <c r="AJ49" s="13">
        <f t="shared" si="23"/>
        <v>0</v>
      </c>
      <c r="AK49" s="13">
        <f t="shared" si="24"/>
        <v>0</v>
      </c>
      <c r="AL49" s="13">
        <v>0</v>
      </c>
      <c r="AM49" s="13">
        <v>0</v>
      </c>
      <c r="AN49" s="38" t="str">
        <f t="shared" ref="AN49:AN105" si="28">IF(AL49=0,"-",IF(AK49=0,0,IF(AK49&lt;AM49,0,IF(AJ49/AL49&lt;0.5,0,IF(AI49/AL49&lt;0.5,0,5)))))</f>
        <v>-</v>
      </c>
    </row>
    <row r="50" spans="1:40" ht="15" customHeight="1">
      <c r="A50" s="201" t="s">
        <v>308</v>
      </c>
      <c r="B50" s="201" t="s">
        <v>309</v>
      </c>
      <c r="C50" s="201" t="s">
        <v>657</v>
      </c>
      <c r="D50" s="201" t="s">
        <v>652</v>
      </c>
      <c r="E50" s="201" t="s">
        <v>683</v>
      </c>
      <c r="F50" s="201" t="s">
        <v>684</v>
      </c>
      <c r="G50" s="201" t="s">
        <v>685</v>
      </c>
      <c r="H50" s="201" t="s">
        <v>41</v>
      </c>
      <c r="I50" s="206"/>
      <c r="J50" s="206"/>
      <c r="K50" s="206"/>
      <c r="L50" s="206"/>
      <c r="M50" s="206"/>
      <c r="N50" s="207"/>
      <c r="O50" s="207"/>
      <c r="P50" s="207"/>
      <c r="Q50" s="207"/>
      <c r="R50" s="13" t="s">
        <v>1408</v>
      </c>
      <c r="S50" t="s">
        <v>1575</v>
      </c>
      <c r="W50" s="48" t="str">
        <f t="shared" ref="W50:W53" si="29">IFERROR(IF(G50="CRM_CUI",G50,(IF(G50="CRM_CMI",G50,IF(G50="CEOMO_ITD",G50,MID(G50,1,FIND("_",G50)-1))))),G50)</f>
        <v>MISO</v>
      </c>
      <c r="X50" s="13" t="str">
        <f t="shared" ref="X50:X53" si="30">MID(A50,5,LEN(A50)-4)</f>
        <v>吉林电信</v>
      </c>
      <c r="Y50" s="37" t="str">
        <f t="shared" ref="Y50:Y53" si="31">IF(N50=O50,IF(N50="","0","1"),IF(N50=P50,IF(N50="","0","1"),IF(O50=P50,IF(O50="","0","1"),IF(N50="","0","0"))))</f>
        <v>0</v>
      </c>
      <c r="Z50" s="166"/>
      <c r="AG50" s="48" t="s">
        <v>14</v>
      </c>
      <c r="AH50" s="48" t="s">
        <v>2</v>
      </c>
      <c r="AI50" s="13">
        <f t="shared" si="22"/>
        <v>0</v>
      </c>
      <c r="AJ50" s="13">
        <f t="shared" si="23"/>
        <v>0</v>
      </c>
      <c r="AK50" s="13">
        <f t="shared" si="24"/>
        <v>0</v>
      </c>
      <c r="AL50" s="13">
        <v>0</v>
      </c>
      <c r="AM50" s="13">
        <v>0</v>
      </c>
      <c r="AN50" s="38" t="str">
        <f t="shared" si="28"/>
        <v>-</v>
      </c>
    </row>
    <row r="51" spans="1:40" ht="15" customHeight="1">
      <c r="A51" s="11" t="s">
        <v>308</v>
      </c>
      <c r="B51" s="11" t="s">
        <v>309</v>
      </c>
      <c r="C51" s="11" t="s">
        <v>657</v>
      </c>
      <c r="D51" s="11" t="s">
        <v>652</v>
      </c>
      <c r="E51" s="11" t="s">
        <v>709</v>
      </c>
      <c r="F51" s="11" t="s">
        <v>710</v>
      </c>
      <c r="G51" s="11" t="s">
        <v>665</v>
      </c>
      <c r="H51" s="11" t="s">
        <v>711</v>
      </c>
      <c r="I51" s="73" t="s">
        <v>48</v>
      </c>
      <c r="J51" s="73" t="s">
        <v>1451</v>
      </c>
      <c r="K51" s="73" t="s">
        <v>50</v>
      </c>
      <c r="L51" t="s">
        <v>738</v>
      </c>
      <c r="M51" s="73" t="s">
        <v>56</v>
      </c>
      <c r="N51" s="191" t="s">
        <v>1502</v>
      </c>
      <c r="O51" s="191" t="s">
        <v>1502</v>
      </c>
      <c r="P51" s="191" t="s">
        <v>1503</v>
      </c>
      <c r="Q51" t="s">
        <v>48</v>
      </c>
      <c r="R51" s="13"/>
      <c r="S51" s="74" t="s">
        <v>472</v>
      </c>
      <c r="W51" s="48" t="str">
        <f t="shared" si="29"/>
        <v>MISO</v>
      </c>
      <c r="X51" s="13" t="str">
        <f t="shared" si="30"/>
        <v>吉林电信</v>
      </c>
      <c r="Y51" s="37" t="str">
        <f t="shared" si="31"/>
        <v>1</v>
      </c>
      <c r="Z51" s="166"/>
      <c r="AG51" s="48" t="s">
        <v>14</v>
      </c>
      <c r="AH51" s="48" t="s">
        <v>495</v>
      </c>
      <c r="AI51" s="13">
        <f t="shared" si="22"/>
        <v>0</v>
      </c>
      <c r="AJ51" s="13">
        <f t="shared" si="23"/>
        <v>0</v>
      </c>
      <c r="AK51" s="13">
        <f t="shared" si="24"/>
        <v>0</v>
      </c>
      <c r="AL51" s="13">
        <v>0</v>
      </c>
      <c r="AM51" s="13">
        <v>0</v>
      </c>
      <c r="AN51" s="38" t="str">
        <f t="shared" si="28"/>
        <v>-</v>
      </c>
    </row>
    <row r="52" spans="1:40" ht="15" customHeight="1">
      <c r="A52" s="11" t="s">
        <v>308</v>
      </c>
      <c r="B52" s="11" t="s">
        <v>309</v>
      </c>
      <c r="C52" s="11" t="s">
        <v>657</v>
      </c>
      <c r="D52" s="11" t="s">
        <v>652</v>
      </c>
      <c r="E52" s="11" t="s">
        <v>707</v>
      </c>
      <c r="F52" s="11" t="s">
        <v>664</v>
      </c>
      <c r="G52" s="11" t="s">
        <v>665</v>
      </c>
      <c r="H52" s="11" t="s">
        <v>708</v>
      </c>
      <c r="I52" s="73" t="s">
        <v>48</v>
      </c>
      <c r="J52" s="73" t="s">
        <v>1451</v>
      </c>
      <c r="K52" s="73" t="s">
        <v>50</v>
      </c>
      <c r="L52" t="s">
        <v>738</v>
      </c>
      <c r="M52" s="73" t="s">
        <v>56</v>
      </c>
      <c r="N52" s="191" t="s">
        <v>1504</v>
      </c>
      <c r="O52" s="191" t="s">
        <v>1504</v>
      </c>
      <c r="P52" s="191" t="s">
        <v>1505</v>
      </c>
      <c r="Q52" t="s">
        <v>48</v>
      </c>
      <c r="R52" s="13"/>
      <c r="S52" s="74" t="s">
        <v>472</v>
      </c>
      <c r="W52" s="48" t="str">
        <f t="shared" si="29"/>
        <v>MISO</v>
      </c>
      <c r="X52" s="13" t="str">
        <f t="shared" si="30"/>
        <v>吉林电信</v>
      </c>
      <c r="Y52" s="37" t="str">
        <f t="shared" si="31"/>
        <v>1</v>
      </c>
      <c r="Z52" s="166"/>
      <c r="AG52" s="48" t="s">
        <v>14</v>
      </c>
      <c r="AH52" s="48" t="s">
        <v>4</v>
      </c>
      <c r="AI52" s="13">
        <f t="shared" si="22"/>
        <v>0</v>
      </c>
      <c r="AJ52" s="13">
        <f t="shared" si="23"/>
        <v>0</v>
      </c>
      <c r="AK52" s="13">
        <f t="shared" si="24"/>
        <v>0</v>
      </c>
      <c r="AL52" s="13">
        <v>0</v>
      </c>
      <c r="AM52" s="13">
        <v>0</v>
      </c>
      <c r="AN52" s="38" t="str">
        <f t="shared" si="28"/>
        <v>-</v>
      </c>
    </row>
    <row r="53" spans="1:40" ht="15" customHeight="1">
      <c r="A53" s="11" t="s">
        <v>308</v>
      </c>
      <c r="B53" s="11" t="s">
        <v>309</v>
      </c>
      <c r="C53" s="11" t="s">
        <v>657</v>
      </c>
      <c r="D53" s="11" t="s">
        <v>652</v>
      </c>
      <c r="E53" s="11" t="s">
        <v>704</v>
      </c>
      <c r="F53" s="11" t="s">
        <v>659</v>
      </c>
      <c r="G53" s="11" t="s">
        <v>660</v>
      </c>
      <c r="H53" s="11" t="s">
        <v>705</v>
      </c>
      <c r="I53" s="73" t="s">
        <v>48</v>
      </c>
      <c r="J53" s="73" t="s">
        <v>48</v>
      </c>
      <c r="K53" s="73" t="s">
        <v>120</v>
      </c>
      <c r="L53" s="73" t="s">
        <v>1477</v>
      </c>
      <c r="M53" s="73" t="s">
        <v>56</v>
      </c>
      <c r="N53" s="205" t="s">
        <v>1506</v>
      </c>
      <c r="O53" s="193" t="s">
        <v>268</v>
      </c>
      <c r="P53" t="s">
        <v>268</v>
      </c>
      <c r="Q53" t="s">
        <v>48</v>
      </c>
      <c r="R53" s="13"/>
      <c r="S53" s="74" t="s">
        <v>472</v>
      </c>
      <c r="W53" s="48" t="str">
        <f t="shared" si="29"/>
        <v>MISO</v>
      </c>
      <c r="X53" s="13" t="str">
        <f t="shared" si="30"/>
        <v>吉林电信</v>
      </c>
      <c r="Y53" s="37" t="str">
        <f t="shared" si="31"/>
        <v>1</v>
      </c>
      <c r="Z53" s="166"/>
      <c r="AG53" s="48" t="s">
        <v>14</v>
      </c>
      <c r="AH53" s="48" t="s">
        <v>3</v>
      </c>
      <c r="AI53" s="13">
        <f t="shared" si="22"/>
        <v>0</v>
      </c>
      <c r="AJ53" s="13">
        <f t="shared" si="23"/>
        <v>0</v>
      </c>
      <c r="AK53" s="13">
        <f t="shared" si="24"/>
        <v>0</v>
      </c>
      <c r="AL53" s="13">
        <v>0</v>
      </c>
      <c r="AM53" s="13">
        <v>0</v>
      </c>
      <c r="AN53" s="38" t="str">
        <f t="shared" si="28"/>
        <v>-</v>
      </c>
    </row>
    <row r="54" spans="1:40" ht="15" customHeight="1">
      <c r="A54" s="11" t="s">
        <v>216</v>
      </c>
      <c r="B54" s="11" t="s">
        <v>217</v>
      </c>
      <c r="C54" s="11" t="s">
        <v>657</v>
      </c>
      <c r="D54" s="11" t="s">
        <v>652</v>
      </c>
      <c r="E54" s="11" t="s">
        <v>686</v>
      </c>
      <c r="F54" s="11" t="s">
        <v>687</v>
      </c>
      <c r="G54" s="11" t="s">
        <v>685</v>
      </c>
      <c r="H54" s="11" t="s">
        <v>688</v>
      </c>
      <c r="I54" s="73" t="s">
        <v>48</v>
      </c>
      <c r="J54" s="73" t="s">
        <v>1476</v>
      </c>
      <c r="K54" s="73"/>
      <c r="L54" s="73"/>
      <c r="M54" s="73"/>
      <c r="R54" s="13"/>
      <c r="S54" s="74" t="s">
        <v>472</v>
      </c>
      <c r="W54" s="48" t="str">
        <f t="shared" ref="W54:W56" si="32">IFERROR(IF(G54="CRM_CUI",G54,(IF(G54="CRM_CMI",G54,IF(G54="CEOMO_ITD",G54,MID(G54,1,FIND("_",G54)-1))))),G54)</f>
        <v>MISO</v>
      </c>
      <c r="X54" s="13" t="str">
        <f t="shared" ref="X54:X56" si="33">MID(A54,5,LEN(A54)-4)</f>
        <v>吉林移动</v>
      </c>
      <c r="Y54" s="37" t="str">
        <f t="shared" ref="Y54:Y56" si="34">IF(N54=O54,IF(N54="","0","1"),IF(N54=P54,IF(N54="","0","1"),IF(O54=P54,IF(O54="","0","1"),IF(N54="","0","0"))))</f>
        <v>0</v>
      </c>
      <c r="Z54" s="166"/>
      <c r="AG54" s="48" t="s">
        <v>14</v>
      </c>
      <c r="AH54" s="48" t="s">
        <v>496</v>
      </c>
      <c r="AI54" s="13">
        <f t="shared" si="22"/>
        <v>0</v>
      </c>
      <c r="AJ54" s="13">
        <f t="shared" si="23"/>
        <v>0</v>
      </c>
      <c r="AK54" s="13">
        <f t="shared" si="24"/>
        <v>0</v>
      </c>
      <c r="AL54" s="13">
        <v>0</v>
      </c>
      <c r="AM54" s="13">
        <v>0</v>
      </c>
      <c r="AN54" s="38" t="str">
        <f t="shared" si="28"/>
        <v>-</v>
      </c>
    </row>
    <row r="55" spans="1:40" ht="15" customHeight="1">
      <c r="A55" s="11" t="s">
        <v>216</v>
      </c>
      <c r="B55" s="11" t="s">
        <v>217</v>
      </c>
      <c r="C55" s="11" t="s">
        <v>63</v>
      </c>
      <c r="D55" s="11" t="s">
        <v>157</v>
      </c>
      <c r="E55" s="11" t="s">
        <v>686</v>
      </c>
      <c r="F55" s="11" t="s">
        <v>687</v>
      </c>
      <c r="G55" s="11" t="s">
        <v>685</v>
      </c>
      <c r="H55" s="11" t="s">
        <v>688</v>
      </c>
      <c r="I55" s="73" t="s">
        <v>48</v>
      </c>
      <c r="J55" s="73" t="s">
        <v>1476</v>
      </c>
      <c r="K55" s="73"/>
      <c r="L55" s="73" t="s">
        <v>1477</v>
      </c>
      <c r="M55" s="73"/>
      <c r="N55" t="s">
        <v>1507</v>
      </c>
      <c r="O55" t="s">
        <v>1508</v>
      </c>
      <c r="Q55" t="s">
        <v>48</v>
      </c>
      <c r="R55" s="13"/>
      <c r="S55" s="74" t="s">
        <v>472</v>
      </c>
      <c r="W55" s="48" t="str">
        <f t="shared" si="32"/>
        <v>MISO</v>
      </c>
      <c r="X55" s="13" t="str">
        <f t="shared" si="33"/>
        <v>吉林移动</v>
      </c>
      <c r="Y55" s="37" t="str">
        <f t="shared" si="34"/>
        <v>0</v>
      </c>
      <c r="Z55" s="166"/>
      <c r="AG55" s="48" t="s">
        <v>14</v>
      </c>
      <c r="AH55" s="48" t="s">
        <v>0</v>
      </c>
      <c r="AI55" s="13">
        <f t="shared" si="22"/>
        <v>0</v>
      </c>
      <c r="AJ55" s="13">
        <f t="shared" si="23"/>
        <v>0</v>
      </c>
      <c r="AK55" s="13">
        <f t="shared" si="24"/>
        <v>0</v>
      </c>
      <c r="AL55" s="13">
        <v>0</v>
      </c>
      <c r="AM55" s="13">
        <v>0</v>
      </c>
      <c r="AN55" s="38" t="str">
        <f t="shared" si="28"/>
        <v>-</v>
      </c>
    </row>
    <row r="56" spans="1:40" ht="15" customHeight="1">
      <c r="A56" s="201" t="s">
        <v>216</v>
      </c>
      <c r="B56" s="201" t="s">
        <v>217</v>
      </c>
      <c r="C56" s="201" t="s">
        <v>657</v>
      </c>
      <c r="D56" s="201" t="s">
        <v>652</v>
      </c>
      <c r="E56" s="201" t="s">
        <v>744</v>
      </c>
      <c r="F56" s="201" t="s">
        <v>745</v>
      </c>
      <c r="G56" s="201" t="s">
        <v>655</v>
      </c>
      <c r="H56" s="201" t="s">
        <v>746</v>
      </c>
      <c r="I56" s="206"/>
      <c r="J56" s="206"/>
      <c r="K56" s="206"/>
      <c r="L56" s="206"/>
      <c r="M56" s="206"/>
      <c r="N56" s="207"/>
      <c r="O56" s="207"/>
      <c r="P56" s="207"/>
      <c r="Q56" s="207"/>
      <c r="R56" s="13" t="s">
        <v>1408</v>
      </c>
      <c r="S56" t="s">
        <v>1575</v>
      </c>
      <c r="W56" s="48" t="str">
        <f t="shared" si="32"/>
        <v>MISO</v>
      </c>
      <c r="X56" s="13" t="str">
        <f t="shared" si="33"/>
        <v>吉林移动</v>
      </c>
      <c r="Y56" s="37" t="str">
        <f t="shared" si="34"/>
        <v>0</v>
      </c>
      <c r="Z56" s="166"/>
      <c r="AG56" s="48" t="s">
        <v>14</v>
      </c>
      <c r="AH56" s="48" t="s">
        <v>1</v>
      </c>
      <c r="AI56" s="13">
        <f t="shared" si="22"/>
        <v>0</v>
      </c>
      <c r="AJ56" s="13">
        <f t="shared" si="23"/>
        <v>0</v>
      </c>
      <c r="AK56" s="13">
        <f t="shared" si="24"/>
        <v>0</v>
      </c>
      <c r="AL56" s="13">
        <v>0</v>
      </c>
      <c r="AM56" s="13">
        <v>0</v>
      </c>
      <c r="AN56" s="38" t="str">
        <f t="shared" si="28"/>
        <v>-</v>
      </c>
    </row>
    <row r="57" spans="1:40" ht="15" customHeight="1">
      <c r="A57" s="11" t="s">
        <v>216</v>
      </c>
      <c r="B57" s="11" t="s">
        <v>217</v>
      </c>
      <c r="C57" s="11" t="s">
        <v>657</v>
      </c>
      <c r="D57" s="11" t="s">
        <v>652</v>
      </c>
      <c r="E57" s="11" t="s">
        <v>681</v>
      </c>
      <c r="F57" s="11" t="s">
        <v>664</v>
      </c>
      <c r="G57" s="11" t="s">
        <v>665</v>
      </c>
      <c r="H57" s="11" t="s">
        <v>209</v>
      </c>
      <c r="I57" s="73" t="s">
        <v>48</v>
      </c>
      <c r="J57" s="73" t="s">
        <v>1509</v>
      </c>
      <c r="K57" s="73"/>
      <c r="L57" s="73"/>
      <c r="M57" s="73"/>
      <c r="N57" s="191" t="s">
        <v>1510</v>
      </c>
      <c r="O57" s="191" t="s">
        <v>1510</v>
      </c>
      <c r="P57" s="191" t="s">
        <v>1510</v>
      </c>
      <c r="Q57" t="s">
        <v>48</v>
      </c>
      <c r="R57" s="13"/>
      <c r="S57" s="74" t="s">
        <v>472</v>
      </c>
      <c r="W57" s="48" t="str">
        <f t="shared" ref="W57:W77" si="35">IFERROR(IF(G57="CRM_CUI",G57,(IF(G57="CRM_CMI",G57,IF(G57="CEOMO_ITD",G57,MID(G57,1,FIND("_",G57)-1))))),G57)</f>
        <v>MISO</v>
      </c>
      <c r="X57" s="13" t="str">
        <f t="shared" ref="X57:X77" si="36">MID(A57,5,LEN(A57)-4)</f>
        <v>吉林移动</v>
      </c>
      <c r="Y57" s="37" t="str">
        <f t="shared" ref="Y57:Y77" si="37">IF(N57=O57,IF(N57="","0","1"),IF(N57=P57,IF(N57="","0","1"),IF(O57=P57,IF(O57="","0","1"),IF(N57="","0","0"))))</f>
        <v>1</v>
      </c>
      <c r="Z57" s="166"/>
      <c r="AG57" s="48" t="s">
        <v>433</v>
      </c>
      <c r="AH57" s="48" t="s">
        <v>5</v>
      </c>
      <c r="AI57" s="13">
        <f t="shared" si="22"/>
        <v>0</v>
      </c>
      <c r="AJ57" s="13">
        <f t="shared" si="23"/>
        <v>0</v>
      </c>
      <c r="AK57" s="13">
        <f t="shared" si="24"/>
        <v>0</v>
      </c>
      <c r="AL57" s="13">
        <v>0</v>
      </c>
      <c r="AM57" s="13">
        <v>0</v>
      </c>
      <c r="AN57" s="38" t="str">
        <f t="shared" si="28"/>
        <v>-</v>
      </c>
    </row>
    <row r="58" spans="1:40" ht="15" customHeight="1">
      <c r="A58" s="11" t="s">
        <v>216</v>
      </c>
      <c r="B58" s="11" t="s">
        <v>217</v>
      </c>
      <c r="C58" s="11" t="s">
        <v>657</v>
      </c>
      <c r="D58" s="11" t="s">
        <v>652</v>
      </c>
      <c r="E58" s="11" t="s">
        <v>677</v>
      </c>
      <c r="F58" s="11" t="s">
        <v>678</v>
      </c>
      <c r="G58" s="11" t="s">
        <v>665</v>
      </c>
      <c r="H58" s="11" t="s">
        <v>137</v>
      </c>
      <c r="I58" s="73" t="s">
        <v>48</v>
      </c>
      <c r="J58" s="73" t="s">
        <v>1509</v>
      </c>
      <c r="K58" s="73"/>
      <c r="L58" s="73"/>
      <c r="M58" s="73"/>
      <c r="N58" s="191" t="s">
        <v>1511</v>
      </c>
      <c r="O58" s="191" t="s">
        <v>1512</v>
      </c>
      <c r="P58" s="191" t="s">
        <v>1512</v>
      </c>
      <c r="Q58" t="s">
        <v>48</v>
      </c>
      <c r="R58" s="13"/>
      <c r="S58" s="74" t="s">
        <v>472</v>
      </c>
      <c r="W58" s="48" t="str">
        <f t="shared" si="35"/>
        <v>MISO</v>
      </c>
      <c r="X58" s="13" t="str">
        <f t="shared" si="36"/>
        <v>吉林移动</v>
      </c>
      <c r="Y58" s="37" t="str">
        <f t="shared" si="37"/>
        <v>1</v>
      </c>
      <c r="Z58" s="166"/>
      <c r="AG58" s="48" t="s">
        <v>433</v>
      </c>
      <c r="AH58" s="48" t="s">
        <v>0</v>
      </c>
      <c r="AI58" s="13">
        <f t="shared" si="22"/>
        <v>0</v>
      </c>
      <c r="AJ58" s="13">
        <f t="shared" si="23"/>
        <v>0</v>
      </c>
      <c r="AK58" s="13">
        <f t="shared" si="24"/>
        <v>0</v>
      </c>
      <c r="AL58" s="13">
        <v>0</v>
      </c>
      <c r="AM58" s="13">
        <v>0</v>
      </c>
      <c r="AN58" s="38" t="str">
        <f t="shared" si="28"/>
        <v>-</v>
      </c>
    </row>
    <row r="59" spans="1:40" ht="15" customHeight="1">
      <c r="A59" s="11" t="s">
        <v>216</v>
      </c>
      <c r="B59" s="11" t="s">
        <v>217</v>
      </c>
      <c r="C59" s="11" t="s">
        <v>63</v>
      </c>
      <c r="D59" s="11" t="s">
        <v>157</v>
      </c>
      <c r="E59" s="11" t="s">
        <v>699</v>
      </c>
      <c r="F59" s="11" t="s">
        <v>700</v>
      </c>
      <c r="G59" s="11" t="s">
        <v>660</v>
      </c>
      <c r="H59" s="11" t="s">
        <v>98</v>
      </c>
      <c r="I59" s="73" t="s">
        <v>48</v>
      </c>
      <c r="J59" s="73" t="s">
        <v>48</v>
      </c>
      <c r="K59" s="73" t="s">
        <v>120</v>
      </c>
      <c r="L59" s="73" t="s">
        <v>1513</v>
      </c>
      <c r="M59" s="73" t="s">
        <v>56</v>
      </c>
      <c r="N59" s="193" t="s">
        <v>1514</v>
      </c>
      <c r="O59" s="193" t="s">
        <v>268</v>
      </c>
      <c r="P59" t="s">
        <v>268</v>
      </c>
      <c r="Q59" t="s">
        <v>48</v>
      </c>
      <c r="R59" s="13"/>
      <c r="S59" s="74" t="s">
        <v>472</v>
      </c>
      <c r="W59" s="48" t="str">
        <f t="shared" si="35"/>
        <v>MISO</v>
      </c>
      <c r="X59" s="13" t="str">
        <f t="shared" si="36"/>
        <v>吉林移动</v>
      </c>
      <c r="Y59" s="37" t="str">
        <f t="shared" si="37"/>
        <v>1</v>
      </c>
      <c r="Z59" s="166"/>
      <c r="AG59" s="48" t="s">
        <v>9</v>
      </c>
      <c r="AH59" s="48" t="s">
        <v>4</v>
      </c>
      <c r="AI59" s="13">
        <f t="shared" si="22"/>
        <v>0</v>
      </c>
      <c r="AJ59" s="13">
        <f t="shared" si="23"/>
        <v>0</v>
      </c>
      <c r="AK59" s="13">
        <f t="shared" si="24"/>
        <v>0</v>
      </c>
      <c r="AL59" s="13">
        <v>0</v>
      </c>
      <c r="AM59" s="13">
        <v>0</v>
      </c>
      <c r="AN59" s="38" t="str">
        <f t="shared" si="28"/>
        <v>-</v>
      </c>
    </row>
    <row r="60" spans="1:40" ht="15" customHeight="1">
      <c r="A60" s="11" t="s">
        <v>224</v>
      </c>
      <c r="B60" s="11" t="s">
        <v>225</v>
      </c>
      <c r="C60" s="11" t="s">
        <v>657</v>
      </c>
      <c r="D60" s="11" t="s">
        <v>652</v>
      </c>
      <c r="E60" s="11" t="s">
        <v>683</v>
      </c>
      <c r="F60" s="11" t="s">
        <v>684</v>
      </c>
      <c r="G60" s="11" t="s">
        <v>685</v>
      </c>
      <c r="H60" s="11" t="s">
        <v>41</v>
      </c>
      <c r="I60" s="188" t="s">
        <v>48</v>
      </c>
      <c r="J60" s="188" t="s">
        <v>48</v>
      </c>
      <c r="K60" s="188" t="s">
        <v>120</v>
      </c>
      <c r="L60" t="s">
        <v>1515</v>
      </c>
      <c r="M60" s="188" t="s">
        <v>56</v>
      </c>
      <c r="N60" s="191" t="s">
        <v>1516</v>
      </c>
      <c r="O60" s="191" t="s">
        <v>1516</v>
      </c>
      <c r="P60" s="191" t="s">
        <v>1516</v>
      </c>
      <c r="Q60" t="s">
        <v>1459</v>
      </c>
      <c r="R60" s="13"/>
      <c r="S60" s="74" t="s">
        <v>472</v>
      </c>
      <c r="W60" s="48" t="str">
        <f t="shared" si="35"/>
        <v>MISO</v>
      </c>
      <c r="X60" s="13" t="str">
        <f t="shared" si="36"/>
        <v>江西电信</v>
      </c>
      <c r="Y60" s="37" t="str">
        <f t="shared" si="37"/>
        <v>1</v>
      </c>
      <c r="Z60" s="166"/>
      <c r="AG60" s="48" t="s">
        <v>9</v>
      </c>
      <c r="AH60" s="48" t="s">
        <v>449</v>
      </c>
      <c r="AI60" s="13">
        <f t="shared" si="22"/>
        <v>0</v>
      </c>
      <c r="AJ60" s="13">
        <f t="shared" si="23"/>
        <v>0</v>
      </c>
      <c r="AK60" s="13">
        <f t="shared" si="24"/>
        <v>0</v>
      </c>
      <c r="AL60" s="13">
        <v>0</v>
      </c>
      <c r="AM60" s="13">
        <v>0</v>
      </c>
      <c r="AN60" s="38" t="str">
        <f t="shared" si="28"/>
        <v>-</v>
      </c>
    </row>
    <row r="61" spans="1:40" ht="15" customHeight="1">
      <c r="A61" s="11" t="s">
        <v>224</v>
      </c>
      <c r="B61" s="11" t="s">
        <v>225</v>
      </c>
      <c r="C61" s="11" t="s">
        <v>657</v>
      </c>
      <c r="D61" s="11" t="s">
        <v>652</v>
      </c>
      <c r="E61" s="11" t="s">
        <v>686</v>
      </c>
      <c r="F61" s="11" t="s">
        <v>687</v>
      </c>
      <c r="G61" s="11" t="s">
        <v>685</v>
      </c>
      <c r="H61" s="11" t="s">
        <v>688</v>
      </c>
      <c r="I61" s="188" t="s">
        <v>48</v>
      </c>
      <c r="J61" s="188" t="s">
        <v>48</v>
      </c>
      <c r="K61" s="188" t="s">
        <v>120</v>
      </c>
      <c r="L61" t="s">
        <v>1515</v>
      </c>
      <c r="M61" s="188" t="s">
        <v>56</v>
      </c>
      <c r="N61" s="191" t="s">
        <v>1517</v>
      </c>
      <c r="O61" s="191" t="s">
        <v>1517</v>
      </c>
      <c r="P61" s="191" t="s">
        <v>1517</v>
      </c>
      <c r="Q61" t="s">
        <v>1451</v>
      </c>
      <c r="R61" s="13"/>
      <c r="S61" s="74" t="s">
        <v>472</v>
      </c>
      <c r="W61" s="48" t="str">
        <f t="shared" si="35"/>
        <v>MISO</v>
      </c>
      <c r="X61" s="13" t="str">
        <f t="shared" si="36"/>
        <v>江西电信</v>
      </c>
      <c r="Y61" s="37" t="str">
        <f t="shared" si="37"/>
        <v>1</v>
      </c>
      <c r="Z61" s="166"/>
      <c r="AG61" s="48" t="s">
        <v>9</v>
      </c>
      <c r="AH61" s="48" t="s">
        <v>0</v>
      </c>
      <c r="AI61" s="13">
        <f t="shared" si="22"/>
        <v>0</v>
      </c>
      <c r="AJ61" s="13">
        <f t="shared" si="23"/>
        <v>0</v>
      </c>
      <c r="AK61" s="13">
        <f t="shared" si="24"/>
        <v>0</v>
      </c>
      <c r="AL61" s="13">
        <v>0</v>
      </c>
      <c r="AM61" s="13">
        <v>0</v>
      </c>
      <c r="AN61" s="38" t="str">
        <f t="shared" si="28"/>
        <v>-</v>
      </c>
    </row>
    <row r="62" spans="1:40" ht="15" customHeight="1">
      <c r="A62" s="11" t="s">
        <v>224</v>
      </c>
      <c r="B62" s="11" t="s">
        <v>225</v>
      </c>
      <c r="C62" s="11" t="s">
        <v>657</v>
      </c>
      <c r="D62" s="11" t="s">
        <v>652</v>
      </c>
      <c r="E62" s="11" t="s">
        <v>712</v>
      </c>
      <c r="F62" s="11" t="s">
        <v>713</v>
      </c>
      <c r="G62" s="11" t="s">
        <v>685</v>
      </c>
      <c r="H62" s="11" t="s">
        <v>714</v>
      </c>
      <c r="I62" s="188" t="s">
        <v>48</v>
      </c>
      <c r="J62" s="188" t="s">
        <v>48</v>
      </c>
      <c r="K62" s="188" t="s">
        <v>120</v>
      </c>
      <c r="L62" t="s">
        <v>1491</v>
      </c>
      <c r="M62" s="188" t="s">
        <v>56</v>
      </c>
      <c r="N62" s="191" t="s">
        <v>1518</v>
      </c>
      <c r="O62" s="191" t="s">
        <v>1518</v>
      </c>
      <c r="P62" s="191" t="s">
        <v>1518</v>
      </c>
      <c r="Q62" t="s">
        <v>1451</v>
      </c>
      <c r="R62" s="13"/>
      <c r="S62" s="74" t="s">
        <v>472</v>
      </c>
      <c r="W62" s="48" t="str">
        <f t="shared" si="35"/>
        <v>MISO</v>
      </c>
      <c r="X62" s="13" t="str">
        <f t="shared" si="36"/>
        <v>江西电信</v>
      </c>
      <c r="Y62" s="37" t="str">
        <f t="shared" si="37"/>
        <v>1</v>
      </c>
      <c r="Z62" s="166"/>
      <c r="AG62" s="48" t="s">
        <v>9</v>
      </c>
      <c r="AH62" s="48" t="s">
        <v>5</v>
      </c>
      <c r="AI62" s="13">
        <f t="shared" si="22"/>
        <v>0</v>
      </c>
      <c r="AJ62" s="13">
        <f t="shared" si="23"/>
        <v>0</v>
      </c>
      <c r="AK62" s="13">
        <f t="shared" si="24"/>
        <v>0</v>
      </c>
      <c r="AL62" s="13">
        <v>0</v>
      </c>
      <c r="AM62" s="13">
        <v>0</v>
      </c>
      <c r="AN62" s="38" t="str">
        <f t="shared" si="28"/>
        <v>-</v>
      </c>
    </row>
    <row r="63" spans="1:40" ht="15" customHeight="1">
      <c r="A63" s="11" t="s">
        <v>224</v>
      </c>
      <c r="B63" s="11" t="s">
        <v>225</v>
      </c>
      <c r="C63" s="11" t="s">
        <v>657</v>
      </c>
      <c r="D63" s="11" t="s">
        <v>652</v>
      </c>
      <c r="E63" s="11" t="s">
        <v>715</v>
      </c>
      <c r="F63" s="11" t="s">
        <v>716</v>
      </c>
      <c r="G63" s="11" t="s">
        <v>655</v>
      </c>
      <c r="H63" s="11" t="s">
        <v>137</v>
      </c>
      <c r="I63" s="188" t="s">
        <v>48</v>
      </c>
      <c r="J63" s="188" t="s">
        <v>48</v>
      </c>
      <c r="K63" s="188" t="s">
        <v>120</v>
      </c>
      <c r="L63" t="s">
        <v>1491</v>
      </c>
      <c r="M63" s="188" t="s">
        <v>56</v>
      </c>
      <c r="N63" s="191" t="s">
        <v>1519</v>
      </c>
      <c r="O63" s="191" t="s">
        <v>1519</v>
      </c>
      <c r="P63" s="191" t="s">
        <v>1519</v>
      </c>
      <c r="Q63" t="s">
        <v>1459</v>
      </c>
      <c r="R63" s="13"/>
      <c r="S63" s="74" t="s">
        <v>472</v>
      </c>
      <c r="W63" s="48" t="str">
        <f t="shared" si="35"/>
        <v>MISO</v>
      </c>
      <c r="X63" s="13" t="str">
        <f t="shared" si="36"/>
        <v>江西电信</v>
      </c>
      <c r="Y63" s="37" t="str">
        <f t="shared" si="37"/>
        <v>1</v>
      </c>
      <c r="Z63" s="166"/>
      <c r="AG63" s="48" t="s">
        <v>9</v>
      </c>
      <c r="AH63" s="48" t="s">
        <v>2</v>
      </c>
      <c r="AI63" s="13">
        <f t="shared" si="22"/>
        <v>0</v>
      </c>
      <c r="AJ63" s="13">
        <f t="shared" si="23"/>
        <v>0</v>
      </c>
      <c r="AK63" s="13">
        <f t="shared" si="24"/>
        <v>0</v>
      </c>
      <c r="AL63" s="13">
        <v>0</v>
      </c>
      <c r="AM63" s="13">
        <v>0</v>
      </c>
      <c r="AN63" s="38" t="str">
        <f t="shared" si="28"/>
        <v>-</v>
      </c>
    </row>
    <row r="64" spans="1:40" ht="15" customHeight="1">
      <c r="A64" s="11" t="s">
        <v>224</v>
      </c>
      <c r="B64" s="11" t="s">
        <v>225</v>
      </c>
      <c r="C64" s="11" t="s">
        <v>657</v>
      </c>
      <c r="D64" s="11" t="s">
        <v>652</v>
      </c>
      <c r="E64" s="11" t="s">
        <v>720</v>
      </c>
      <c r="F64" s="11" t="s">
        <v>721</v>
      </c>
      <c r="G64" s="11" t="s">
        <v>655</v>
      </c>
      <c r="H64" s="11" t="s">
        <v>722</v>
      </c>
      <c r="I64" s="188" t="s">
        <v>48</v>
      </c>
      <c r="J64" s="188" t="s">
        <v>48</v>
      </c>
      <c r="K64" s="188" t="s">
        <v>120</v>
      </c>
      <c r="L64" t="s">
        <v>1515</v>
      </c>
      <c r="M64" s="188" t="s">
        <v>56</v>
      </c>
      <c r="N64" s="191" t="s">
        <v>1519</v>
      </c>
      <c r="O64" s="191" t="s">
        <v>1519</v>
      </c>
      <c r="P64" s="191" t="s">
        <v>1519</v>
      </c>
      <c r="Q64" t="s">
        <v>1459</v>
      </c>
      <c r="R64" s="13"/>
      <c r="S64" s="74" t="s">
        <v>472</v>
      </c>
      <c r="W64" s="48" t="str">
        <f t="shared" si="35"/>
        <v>MISO</v>
      </c>
      <c r="X64" s="13" t="str">
        <f t="shared" si="36"/>
        <v>江西电信</v>
      </c>
      <c r="Y64" s="37" t="str">
        <f t="shared" si="37"/>
        <v>1</v>
      </c>
      <c r="Z64" s="166"/>
      <c r="AG64" s="48" t="s">
        <v>486</v>
      </c>
      <c r="AH64" s="48" t="s">
        <v>5</v>
      </c>
      <c r="AI64" s="13">
        <f t="shared" si="22"/>
        <v>0</v>
      </c>
      <c r="AJ64" s="13">
        <f t="shared" si="23"/>
        <v>0</v>
      </c>
      <c r="AK64" s="13">
        <f t="shared" si="24"/>
        <v>0</v>
      </c>
      <c r="AL64" s="13">
        <v>0</v>
      </c>
      <c r="AM64" s="13">
        <v>0</v>
      </c>
      <c r="AN64" s="38" t="str">
        <f t="shared" si="28"/>
        <v>-</v>
      </c>
    </row>
    <row r="65" spans="1:40" ht="15" customHeight="1">
      <c r="A65" s="11" t="s">
        <v>224</v>
      </c>
      <c r="B65" s="11" t="s">
        <v>225</v>
      </c>
      <c r="C65" s="11" t="s">
        <v>657</v>
      </c>
      <c r="D65" s="11" t="s">
        <v>652</v>
      </c>
      <c r="E65" s="11" t="s">
        <v>754</v>
      </c>
      <c r="F65" s="11" t="s">
        <v>755</v>
      </c>
      <c r="G65" s="11" t="s">
        <v>756</v>
      </c>
      <c r="H65" s="11" t="s">
        <v>98</v>
      </c>
      <c r="I65" s="188" t="s">
        <v>48</v>
      </c>
      <c r="J65" s="188" t="s">
        <v>48</v>
      </c>
      <c r="K65" s="188" t="s">
        <v>120</v>
      </c>
      <c r="L65" t="s">
        <v>1515</v>
      </c>
      <c r="M65" s="188" t="s">
        <v>56</v>
      </c>
      <c r="N65" t="s">
        <v>1520</v>
      </c>
      <c r="O65" t="s">
        <v>1520</v>
      </c>
      <c r="P65" t="s">
        <v>1520</v>
      </c>
      <c r="Q65" t="s">
        <v>1459</v>
      </c>
      <c r="R65" s="13"/>
      <c r="S65" s="74" t="s">
        <v>472</v>
      </c>
      <c r="W65" s="48" t="str">
        <f t="shared" si="35"/>
        <v>MISO</v>
      </c>
      <c r="X65" s="13" t="str">
        <f t="shared" si="36"/>
        <v>江西电信</v>
      </c>
      <c r="Y65" s="37" t="str">
        <f t="shared" si="37"/>
        <v>1</v>
      </c>
      <c r="Z65" s="166"/>
      <c r="AG65" s="48" t="s">
        <v>486</v>
      </c>
      <c r="AH65" s="48" t="s">
        <v>2</v>
      </c>
      <c r="AI65" s="13">
        <f t="shared" si="22"/>
        <v>0</v>
      </c>
      <c r="AJ65" s="13">
        <f t="shared" si="23"/>
        <v>0</v>
      </c>
      <c r="AK65" s="13">
        <f t="shared" si="24"/>
        <v>0</v>
      </c>
      <c r="AL65" s="13">
        <v>0</v>
      </c>
      <c r="AM65" s="13">
        <v>0</v>
      </c>
      <c r="AN65" s="38" t="str">
        <f t="shared" si="28"/>
        <v>-</v>
      </c>
    </row>
    <row r="66" spans="1:40" ht="15" customHeight="1">
      <c r="A66" s="201" t="s">
        <v>226</v>
      </c>
      <c r="B66" s="201" t="s">
        <v>227</v>
      </c>
      <c r="C66" s="201" t="s">
        <v>1521</v>
      </c>
      <c r="D66" s="201" t="s">
        <v>652</v>
      </c>
      <c r="E66" s="201" t="s">
        <v>1522</v>
      </c>
      <c r="F66" s="201" t="s">
        <v>755</v>
      </c>
      <c r="G66" s="201" t="s">
        <v>1523</v>
      </c>
      <c r="H66" s="201" t="s">
        <v>98</v>
      </c>
      <c r="I66" s="206"/>
      <c r="J66" s="206"/>
      <c r="K66" s="206"/>
      <c r="L66" s="206"/>
      <c r="M66" s="206"/>
      <c r="N66" s="207"/>
      <c r="O66" s="207"/>
      <c r="P66" s="207"/>
      <c r="Q66" s="207"/>
      <c r="R66" s="13" t="s">
        <v>1409</v>
      </c>
      <c r="S66" t="s">
        <v>1575</v>
      </c>
      <c r="W66" s="48" t="str">
        <f t="shared" si="35"/>
        <v>MISO</v>
      </c>
      <c r="X66" s="13" t="str">
        <f t="shared" si="36"/>
        <v>江西联通</v>
      </c>
      <c r="Y66" s="37" t="str">
        <f t="shared" si="37"/>
        <v>0</v>
      </c>
      <c r="Z66" s="166"/>
      <c r="AG66" s="48" t="s">
        <v>486</v>
      </c>
      <c r="AH66" s="48" t="s">
        <v>6</v>
      </c>
      <c r="AI66" s="13">
        <f t="shared" ref="AI66:AI97" si="38">SUMIFS(T:T,X:X,AG66&amp;"*",W:W,AH66)</f>
        <v>0</v>
      </c>
      <c r="AJ66" s="13">
        <f t="shared" ref="AJ66:AJ97" si="39">SUMIFS(U:U,X:X,AG66&amp;"*",W:W,AH66)</f>
        <v>0</v>
      </c>
      <c r="AK66" s="13">
        <f t="shared" ref="AK66:AK97" si="40">SUMIFS(V:V,X:X,AG66&amp;"*",W:W,AH66)</f>
        <v>0</v>
      </c>
      <c r="AL66" s="13">
        <v>0</v>
      </c>
      <c r="AM66" s="13">
        <v>0</v>
      </c>
      <c r="AN66" s="38" t="str">
        <f t="shared" si="28"/>
        <v>-</v>
      </c>
    </row>
    <row r="67" spans="1:40" ht="15" customHeight="1">
      <c r="A67" s="11" t="s">
        <v>226</v>
      </c>
      <c r="B67" s="11" t="s">
        <v>227</v>
      </c>
      <c r="C67" s="11" t="s">
        <v>63</v>
      </c>
      <c r="D67" s="11" t="s">
        <v>64</v>
      </c>
      <c r="E67" s="11" t="s">
        <v>699</v>
      </c>
      <c r="F67" s="11" t="s">
        <v>700</v>
      </c>
      <c r="G67" s="11" t="s">
        <v>660</v>
      </c>
      <c r="H67" s="11" t="s">
        <v>98</v>
      </c>
      <c r="I67" s="73" t="s">
        <v>48</v>
      </c>
      <c r="J67" s="73" t="s">
        <v>48</v>
      </c>
      <c r="K67" s="73" t="s">
        <v>120</v>
      </c>
      <c r="L67" s="73" t="s">
        <v>1513</v>
      </c>
      <c r="M67" s="73" t="s">
        <v>56</v>
      </c>
      <c r="N67" s="193" t="s">
        <v>1514</v>
      </c>
      <c r="O67" s="193" t="s">
        <v>268</v>
      </c>
      <c r="P67" t="s">
        <v>268</v>
      </c>
      <c r="Q67" t="s">
        <v>48</v>
      </c>
      <c r="R67" s="13"/>
      <c r="S67" s="74" t="s">
        <v>472</v>
      </c>
      <c r="W67" s="48" t="str">
        <f t="shared" si="35"/>
        <v>MISO</v>
      </c>
      <c r="X67" s="13" t="str">
        <f t="shared" si="36"/>
        <v>江西联通</v>
      </c>
      <c r="Y67" s="37" t="str">
        <f t="shared" si="37"/>
        <v>1</v>
      </c>
      <c r="Z67" s="166"/>
      <c r="AG67" s="48" t="s">
        <v>486</v>
      </c>
      <c r="AH67" s="48" t="s">
        <v>4</v>
      </c>
      <c r="AI67" s="13">
        <f t="shared" si="38"/>
        <v>0</v>
      </c>
      <c r="AJ67" s="13">
        <f t="shared" si="39"/>
        <v>0</v>
      </c>
      <c r="AK67" s="13">
        <f t="shared" si="40"/>
        <v>0</v>
      </c>
      <c r="AL67" s="13">
        <v>0</v>
      </c>
      <c r="AM67" s="13">
        <v>0</v>
      </c>
      <c r="AN67" s="38" t="str">
        <f t="shared" si="28"/>
        <v>-</v>
      </c>
    </row>
    <row r="68" spans="1:40" ht="15" customHeight="1">
      <c r="A68" s="11" t="s">
        <v>313</v>
      </c>
      <c r="B68" s="11" t="s">
        <v>229</v>
      </c>
      <c r="C68" s="11" t="s">
        <v>651</v>
      </c>
      <c r="D68" s="11" t="s">
        <v>652</v>
      </c>
      <c r="E68" s="11" t="s">
        <v>653</v>
      </c>
      <c r="F68" s="11" t="s">
        <v>654</v>
      </c>
      <c r="G68" s="11" t="s">
        <v>655</v>
      </c>
      <c r="H68" s="11" t="s">
        <v>656</v>
      </c>
      <c r="I68" t="s">
        <v>48</v>
      </c>
      <c r="J68" s="73" t="s">
        <v>1509</v>
      </c>
      <c r="K68" t="s">
        <v>120</v>
      </c>
      <c r="N68" s="205" t="s">
        <v>1524</v>
      </c>
      <c r="O68" s="205" t="s">
        <v>1524</v>
      </c>
      <c r="P68" s="193" t="s">
        <v>1434</v>
      </c>
      <c r="Q68" t="s">
        <v>86</v>
      </c>
      <c r="R68" s="13"/>
      <c r="S68" s="74" t="s">
        <v>472</v>
      </c>
      <c r="W68" s="48" t="str">
        <f t="shared" si="35"/>
        <v>MISO</v>
      </c>
      <c r="X68" s="13" t="str">
        <f t="shared" si="36"/>
        <v>内蒙古广电</v>
      </c>
      <c r="Y68" s="37" t="str">
        <f t="shared" si="37"/>
        <v>1</v>
      </c>
      <c r="Z68" s="166"/>
      <c r="AG68" s="48" t="s">
        <v>486</v>
      </c>
      <c r="AH68" s="48" t="s">
        <v>0</v>
      </c>
      <c r="AI68" s="13">
        <f t="shared" si="38"/>
        <v>0</v>
      </c>
      <c r="AJ68" s="13">
        <f t="shared" si="39"/>
        <v>0</v>
      </c>
      <c r="AK68" s="13">
        <f t="shared" si="40"/>
        <v>0</v>
      </c>
      <c r="AL68" s="13">
        <v>0</v>
      </c>
      <c r="AM68" s="13">
        <v>0</v>
      </c>
      <c r="AN68" s="38" t="str">
        <f t="shared" si="28"/>
        <v>-</v>
      </c>
    </row>
    <row r="69" spans="1:40" ht="15" customHeight="1">
      <c r="A69" s="11" t="s">
        <v>313</v>
      </c>
      <c r="B69" s="11" t="s">
        <v>229</v>
      </c>
      <c r="C69" s="11" t="s">
        <v>651</v>
      </c>
      <c r="D69" s="11" t="s">
        <v>652</v>
      </c>
      <c r="E69" s="11" t="s">
        <v>726</v>
      </c>
      <c r="F69" s="11" t="s">
        <v>664</v>
      </c>
      <c r="G69" s="11" t="s">
        <v>665</v>
      </c>
      <c r="H69" s="11" t="s">
        <v>399</v>
      </c>
      <c r="I69" s="73" t="s">
        <v>48</v>
      </c>
      <c r="J69" s="73" t="s">
        <v>48</v>
      </c>
      <c r="K69" s="73" t="s">
        <v>120</v>
      </c>
      <c r="L69" s="73" t="s">
        <v>1513</v>
      </c>
      <c r="M69" s="73" t="s">
        <v>56</v>
      </c>
      <c r="N69" s="193" t="s">
        <v>1514</v>
      </c>
      <c r="O69" s="193" t="s">
        <v>268</v>
      </c>
      <c r="P69" t="s">
        <v>268</v>
      </c>
      <c r="Q69" t="s">
        <v>48</v>
      </c>
      <c r="R69" s="13"/>
      <c r="S69" s="74" t="s">
        <v>472</v>
      </c>
      <c r="W69" s="48" t="str">
        <f t="shared" si="35"/>
        <v>MISO</v>
      </c>
      <c r="X69" s="13" t="str">
        <f t="shared" si="36"/>
        <v>内蒙古广电</v>
      </c>
      <c r="Y69" s="37" t="str">
        <f t="shared" si="37"/>
        <v>1</v>
      </c>
      <c r="Z69" s="166"/>
      <c r="AG69" s="48" t="s">
        <v>486</v>
      </c>
      <c r="AH69" s="48" t="s">
        <v>1</v>
      </c>
      <c r="AI69" s="13">
        <f t="shared" si="38"/>
        <v>0</v>
      </c>
      <c r="AJ69" s="13">
        <f t="shared" si="39"/>
        <v>0</v>
      </c>
      <c r="AK69" s="13">
        <f t="shared" si="40"/>
        <v>0</v>
      </c>
      <c r="AL69" s="13">
        <v>0</v>
      </c>
      <c r="AM69" s="13">
        <v>0</v>
      </c>
      <c r="AN69" s="38" t="str">
        <f t="shared" si="28"/>
        <v>-</v>
      </c>
    </row>
    <row r="70" spans="1:40" ht="15" customHeight="1">
      <c r="A70" s="11" t="s">
        <v>759</v>
      </c>
      <c r="B70" s="11" t="s">
        <v>231</v>
      </c>
      <c r="C70" s="11" t="s">
        <v>657</v>
      </c>
      <c r="D70" s="11" t="s">
        <v>652</v>
      </c>
      <c r="E70" s="11" t="s">
        <v>735</v>
      </c>
      <c r="F70" s="11" t="s">
        <v>736</v>
      </c>
      <c r="G70" s="11" t="s">
        <v>655</v>
      </c>
      <c r="H70" s="11" t="s">
        <v>737</v>
      </c>
      <c r="I70" s="73" t="s">
        <v>48</v>
      </c>
      <c r="J70" s="73" t="s">
        <v>1509</v>
      </c>
      <c r="K70" t="s">
        <v>120</v>
      </c>
      <c r="N70" s="191" t="s">
        <v>1525</v>
      </c>
      <c r="O70" s="191" t="s">
        <v>1525</v>
      </c>
      <c r="P70" s="191" t="s">
        <v>1525</v>
      </c>
      <c r="Q70" t="s">
        <v>1509</v>
      </c>
      <c r="R70" s="13"/>
      <c r="S70" s="74" t="s">
        <v>472</v>
      </c>
      <c r="W70" s="48" t="str">
        <f t="shared" si="35"/>
        <v>MISO</v>
      </c>
      <c r="X70" s="13" t="str">
        <f t="shared" si="36"/>
        <v>青海移动</v>
      </c>
      <c r="Y70" s="37" t="str">
        <f t="shared" si="37"/>
        <v>1</v>
      </c>
      <c r="Z70" s="166"/>
      <c r="AG70" s="48" t="s">
        <v>333</v>
      </c>
      <c r="AH70" s="48" t="s">
        <v>265</v>
      </c>
      <c r="AI70" s="13">
        <f t="shared" si="38"/>
        <v>0</v>
      </c>
      <c r="AJ70" s="13">
        <f t="shared" si="39"/>
        <v>0</v>
      </c>
      <c r="AK70" s="13">
        <f t="shared" si="40"/>
        <v>0</v>
      </c>
      <c r="AL70" s="13">
        <v>0</v>
      </c>
      <c r="AM70" s="13">
        <v>0</v>
      </c>
      <c r="AN70" s="38" t="str">
        <f t="shared" si="28"/>
        <v>-</v>
      </c>
    </row>
    <row r="71" spans="1:40" ht="15" customHeight="1">
      <c r="A71" s="11" t="s">
        <v>759</v>
      </c>
      <c r="B71" s="11" t="s">
        <v>231</v>
      </c>
      <c r="C71" s="11" t="s">
        <v>657</v>
      </c>
      <c r="D71" s="11" t="s">
        <v>652</v>
      </c>
      <c r="E71" s="11" t="s">
        <v>744</v>
      </c>
      <c r="F71" s="11" t="s">
        <v>745</v>
      </c>
      <c r="G71" s="11" t="s">
        <v>655</v>
      </c>
      <c r="H71" s="11" t="s">
        <v>746</v>
      </c>
      <c r="I71" s="73" t="s">
        <v>48</v>
      </c>
      <c r="J71" s="73" t="s">
        <v>1509</v>
      </c>
      <c r="K71" t="s">
        <v>120</v>
      </c>
      <c r="N71" t="s">
        <v>1526</v>
      </c>
      <c r="O71" s="191" t="s">
        <v>1525</v>
      </c>
      <c r="P71" s="191" t="s">
        <v>1525</v>
      </c>
      <c r="Q71" t="s">
        <v>1509</v>
      </c>
      <c r="R71" s="13"/>
      <c r="S71" s="74" t="s">
        <v>472</v>
      </c>
      <c r="W71" s="48" t="str">
        <f t="shared" si="35"/>
        <v>MISO</v>
      </c>
      <c r="X71" s="13" t="str">
        <f t="shared" si="36"/>
        <v>青海移动</v>
      </c>
      <c r="Y71" s="37" t="str">
        <f t="shared" si="37"/>
        <v>1</v>
      </c>
      <c r="Z71" s="166"/>
      <c r="AG71" s="48" t="s">
        <v>501</v>
      </c>
      <c r="AH71" s="48" t="s">
        <v>1407</v>
      </c>
      <c r="AI71" s="13">
        <f t="shared" si="38"/>
        <v>0</v>
      </c>
      <c r="AJ71" s="13">
        <f t="shared" si="39"/>
        <v>0</v>
      </c>
      <c r="AK71" s="13">
        <f t="shared" si="40"/>
        <v>0</v>
      </c>
      <c r="AL71" s="13">
        <v>0</v>
      </c>
      <c r="AM71" s="13">
        <v>0</v>
      </c>
      <c r="AN71" s="38" t="str">
        <f t="shared" si="28"/>
        <v>-</v>
      </c>
    </row>
    <row r="72" spans="1:40" ht="15" customHeight="1">
      <c r="A72" s="11" t="s">
        <v>234</v>
      </c>
      <c r="B72" s="11" t="s">
        <v>235</v>
      </c>
      <c r="C72" s="11" t="s">
        <v>657</v>
      </c>
      <c r="D72" s="11" t="s">
        <v>652</v>
      </c>
      <c r="E72" s="11" t="s">
        <v>683</v>
      </c>
      <c r="F72" s="11" t="s">
        <v>684</v>
      </c>
      <c r="G72" s="11" t="s">
        <v>685</v>
      </c>
      <c r="H72" s="11" t="s">
        <v>41</v>
      </c>
      <c r="I72" t="s">
        <v>48</v>
      </c>
      <c r="J72" s="188" t="s">
        <v>1509</v>
      </c>
      <c r="R72" s="13"/>
      <c r="S72" s="74" t="s">
        <v>472</v>
      </c>
      <c r="W72" s="48" t="str">
        <f t="shared" si="35"/>
        <v>MISO</v>
      </c>
      <c r="X72" s="13" t="str">
        <f t="shared" si="36"/>
        <v>山西电信</v>
      </c>
      <c r="Y72" s="37" t="str">
        <f t="shared" si="37"/>
        <v>0</v>
      </c>
      <c r="Z72" s="166"/>
      <c r="AG72" s="48" t="s">
        <v>501</v>
      </c>
      <c r="AH72" s="48" t="s">
        <v>503</v>
      </c>
      <c r="AI72" s="13">
        <f t="shared" si="38"/>
        <v>0</v>
      </c>
      <c r="AJ72" s="13">
        <f t="shared" si="39"/>
        <v>0</v>
      </c>
      <c r="AK72" s="13">
        <f t="shared" si="40"/>
        <v>0</v>
      </c>
      <c r="AL72" s="13">
        <v>0</v>
      </c>
      <c r="AM72" s="13">
        <v>0</v>
      </c>
      <c r="AN72" s="38" t="str">
        <f t="shared" si="28"/>
        <v>-</v>
      </c>
    </row>
    <row r="73" spans="1:40" ht="15" customHeight="1">
      <c r="A73" s="11" t="s">
        <v>234</v>
      </c>
      <c r="B73" s="11" t="s">
        <v>235</v>
      </c>
      <c r="C73" s="11" t="s">
        <v>657</v>
      </c>
      <c r="D73" s="11" t="s">
        <v>652</v>
      </c>
      <c r="E73" s="11" t="s">
        <v>709</v>
      </c>
      <c r="F73" s="11" t="s">
        <v>710</v>
      </c>
      <c r="G73" s="11" t="s">
        <v>665</v>
      </c>
      <c r="H73" s="11" t="s">
        <v>711</v>
      </c>
      <c r="I73" s="188" t="s">
        <v>48</v>
      </c>
      <c r="J73" t="s">
        <v>1527</v>
      </c>
      <c r="N73" s="191" t="s">
        <v>1528</v>
      </c>
      <c r="O73" t="s">
        <v>1529</v>
      </c>
      <c r="P73" s="191" t="s">
        <v>1528</v>
      </c>
      <c r="Q73" t="s">
        <v>48</v>
      </c>
      <c r="R73" s="13"/>
      <c r="S73" s="74" t="s">
        <v>472</v>
      </c>
      <c r="W73" s="48" t="str">
        <f t="shared" si="35"/>
        <v>MISO</v>
      </c>
      <c r="X73" s="13" t="str">
        <f t="shared" si="36"/>
        <v>山西电信</v>
      </c>
      <c r="Y73" s="37" t="str">
        <f t="shared" si="37"/>
        <v>1</v>
      </c>
      <c r="Z73" s="166"/>
      <c r="AG73" s="48" t="s">
        <v>501</v>
      </c>
      <c r="AH73" s="48" t="s">
        <v>449</v>
      </c>
      <c r="AI73" s="13">
        <f t="shared" si="38"/>
        <v>0</v>
      </c>
      <c r="AJ73" s="13">
        <f t="shared" si="39"/>
        <v>0</v>
      </c>
      <c r="AK73" s="13">
        <f t="shared" si="40"/>
        <v>0</v>
      </c>
      <c r="AL73" s="13">
        <v>0</v>
      </c>
      <c r="AM73" s="13">
        <v>0</v>
      </c>
      <c r="AN73" s="38" t="str">
        <f t="shared" si="28"/>
        <v>-</v>
      </c>
    </row>
    <row r="74" spans="1:40" ht="15" customHeight="1">
      <c r="A74" s="11" t="s">
        <v>234</v>
      </c>
      <c r="B74" s="11" t="s">
        <v>235</v>
      </c>
      <c r="C74" s="11" t="s">
        <v>657</v>
      </c>
      <c r="D74" s="11" t="s">
        <v>652</v>
      </c>
      <c r="E74" s="11" t="s">
        <v>707</v>
      </c>
      <c r="F74" s="11" t="s">
        <v>664</v>
      </c>
      <c r="G74" s="11" t="s">
        <v>665</v>
      </c>
      <c r="H74" s="11" t="s">
        <v>708</v>
      </c>
      <c r="I74" s="188" t="s">
        <v>48</v>
      </c>
      <c r="J74" s="188" t="s">
        <v>1509</v>
      </c>
      <c r="N74" s="191" t="s">
        <v>1530</v>
      </c>
      <c r="O74" t="s">
        <v>1529</v>
      </c>
      <c r="P74" s="191" t="s">
        <v>1531</v>
      </c>
      <c r="Q74" t="s">
        <v>48</v>
      </c>
      <c r="R74" s="13"/>
      <c r="S74" s="74" t="s">
        <v>472</v>
      </c>
      <c r="W74" s="48" t="str">
        <f t="shared" si="35"/>
        <v>MISO</v>
      </c>
      <c r="X74" s="13" t="str">
        <f t="shared" si="36"/>
        <v>山西电信</v>
      </c>
      <c r="Y74" s="37" t="str">
        <f t="shared" si="37"/>
        <v>0</v>
      </c>
      <c r="Z74" s="166"/>
      <c r="AG74" s="48" t="s">
        <v>336</v>
      </c>
      <c r="AH74" s="48" t="s">
        <v>494</v>
      </c>
      <c r="AI74" s="13">
        <f t="shared" si="38"/>
        <v>0</v>
      </c>
      <c r="AJ74" s="13">
        <f t="shared" si="39"/>
        <v>0</v>
      </c>
      <c r="AK74" s="13">
        <f t="shared" si="40"/>
        <v>0</v>
      </c>
      <c r="AL74" s="13">
        <v>0</v>
      </c>
      <c r="AM74" s="13">
        <v>0</v>
      </c>
      <c r="AN74" s="38" t="str">
        <f t="shared" si="28"/>
        <v>-</v>
      </c>
    </row>
    <row r="75" spans="1:40" ht="15" customHeight="1">
      <c r="A75" s="11" t="s">
        <v>234</v>
      </c>
      <c r="B75" s="11" t="s">
        <v>235</v>
      </c>
      <c r="C75" s="11" t="s">
        <v>657</v>
      </c>
      <c r="D75" s="11" t="s">
        <v>652</v>
      </c>
      <c r="E75" s="11" t="s">
        <v>704</v>
      </c>
      <c r="F75" s="11" t="s">
        <v>659</v>
      </c>
      <c r="G75" s="11" t="s">
        <v>660</v>
      </c>
      <c r="H75" s="11" t="s">
        <v>705</v>
      </c>
      <c r="I75" s="11" t="s">
        <v>48</v>
      </c>
      <c r="J75" s="11" t="s">
        <v>48</v>
      </c>
      <c r="K75" s="11" t="s">
        <v>120</v>
      </c>
      <c r="L75" s="208" t="s">
        <v>268</v>
      </c>
      <c r="M75" s="11" t="s">
        <v>56</v>
      </c>
      <c r="N75" s="209" t="s">
        <v>763</v>
      </c>
      <c r="O75" s="185" t="s">
        <v>268</v>
      </c>
      <c r="P75" s="184" t="s">
        <v>268</v>
      </c>
      <c r="Q75" s="184" t="s">
        <v>48</v>
      </c>
      <c r="R75" s="13"/>
      <c r="S75" s="74" t="s">
        <v>472</v>
      </c>
      <c r="W75" s="48" t="str">
        <f t="shared" si="35"/>
        <v>MISO</v>
      </c>
      <c r="X75" s="13" t="str">
        <f t="shared" si="36"/>
        <v>山西电信</v>
      </c>
      <c r="Y75" s="37" t="str">
        <f t="shared" si="37"/>
        <v>1</v>
      </c>
      <c r="Z75" s="166"/>
      <c r="AG75" s="48" t="s">
        <v>336</v>
      </c>
      <c r="AH75" s="48" t="s">
        <v>265</v>
      </c>
      <c r="AI75" s="13">
        <f t="shared" si="38"/>
        <v>0</v>
      </c>
      <c r="AJ75" s="13">
        <f t="shared" si="39"/>
        <v>0</v>
      </c>
      <c r="AK75" s="13">
        <f t="shared" si="40"/>
        <v>0</v>
      </c>
      <c r="AL75" s="13">
        <v>0</v>
      </c>
      <c r="AM75" s="13">
        <v>0</v>
      </c>
      <c r="AN75" s="38" t="str">
        <f t="shared" si="28"/>
        <v>-</v>
      </c>
    </row>
    <row r="76" spans="1:40" ht="15" customHeight="1">
      <c r="A76" s="11" t="s">
        <v>234</v>
      </c>
      <c r="B76" s="11" t="s">
        <v>235</v>
      </c>
      <c r="C76" s="11" t="s">
        <v>766</v>
      </c>
      <c r="D76" s="11" t="s">
        <v>767</v>
      </c>
      <c r="E76" s="11" t="s">
        <v>768</v>
      </c>
      <c r="F76" s="11" t="s">
        <v>767</v>
      </c>
      <c r="G76" s="11" t="s">
        <v>660</v>
      </c>
      <c r="H76" s="11" t="s">
        <v>705</v>
      </c>
      <c r="I76" s="73" t="s">
        <v>48</v>
      </c>
      <c r="J76" s="188" t="s">
        <v>1509</v>
      </c>
      <c r="K76" s="188" t="s">
        <v>120</v>
      </c>
      <c r="N76" t="s">
        <v>1532</v>
      </c>
      <c r="O76" s="18" t="s">
        <v>1513</v>
      </c>
      <c r="P76" t="s">
        <v>1513</v>
      </c>
      <c r="Q76" t="s">
        <v>48</v>
      </c>
      <c r="R76" s="13"/>
      <c r="S76" s="74" t="s">
        <v>472</v>
      </c>
      <c r="W76" s="48" t="str">
        <f t="shared" si="35"/>
        <v>MISO</v>
      </c>
      <c r="X76" s="13" t="str">
        <f t="shared" si="36"/>
        <v>山西电信</v>
      </c>
      <c r="Y76" s="37" t="str">
        <f t="shared" si="37"/>
        <v>1</v>
      </c>
      <c r="Z76" s="166"/>
      <c r="AG76" s="48" t="s">
        <v>336</v>
      </c>
      <c r="AH76" s="48" t="s">
        <v>2</v>
      </c>
      <c r="AI76" s="13">
        <f t="shared" si="38"/>
        <v>0</v>
      </c>
      <c r="AJ76" s="13">
        <f t="shared" si="39"/>
        <v>0</v>
      </c>
      <c r="AK76" s="13">
        <f t="shared" si="40"/>
        <v>0</v>
      </c>
      <c r="AL76" s="13">
        <v>0</v>
      </c>
      <c r="AM76" s="13">
        <v>0</v>
      </c>
      <c r="AN76" s="38" t="str">
        <f t="shared" si="28"/>
        <v>-</v>
      </c>
    </row>
    <row r="77" spans="1:40" ht="15" customHeight="1">
      <c r="A77" s="11" t="s">
        <v>234</v>
      </c>
      <c r="B77" s="11" t="s">
        <v>235</v>
      </c>
      <c r="C77" s="11" t="s">
        <v>770</v>
      </c>
      <c r="D77" s="11" t="s">
        <v>771</v>
      </c>
      <c r="E77" s="11" t="s">
        <v>772</v>
      </c>
      <c r="F77" s="11" t="s">
        <v>773</v>
      </c>
      <c r="G77" s="11" t="s">
        <v>660</v>
      </c>
      <c r="H77" s="11" t="s">
        <v>711</v>
      </c>
      <c r="I77" s="188" t="s">
        <v>48</v>
      </c>
      <c r="J77" s="73" t="s">
        <v>86</v>
      </c>
      <c r="N77" s="193" t="s">
        <v>1533</v>
      </c>
      <c r="O77" s="193" t="s">
        <v>268</v>
      </c>
      <c r="P77" t="s">
        <v>268</v>
      </c>
      <c r="Q77" t="s">
        <v>48</v>
      </c>
      <c r="R77" s="13"/>
      <c r="S77" s="74" t="s">
        <v>472</v>
      </c>
      <c r="W77" s="48" t="str">
        <f t="shared" si="35"/>
        <v>MISO</v>
      </c>
      <c r="X77" s="13" t="str">
        <f t="shared" si="36"/>
        <v>山西电信</v>
      </c>
      <c r="Y77" s="37" t="str">
        <f t="shared" si="37"/>
        <v>1</v>
      </c>
      <c r="Z77" s="166"/>
      <c r="AG77" s="48" t="s">
        <v>336</v>
      </c>
      <c r="AH77" s="48" t="s">
        <v>0</v>
      </c>
      <c r="AI77" s="13">
        <f t="shared" si="38"/>
        <v>0</v>
      </c>
      <c r="AJ77" s="13">
        <f t="shared" si="39"/>
        <v>0</v>
      </c>
      <c r="AK77" s="13">
        <f t="shared" si="40"/>
        <v>0</v>
      </c>
      <c r="AL77" s="13">
        <v>0</v>
      </c>
      <c r="AM77" s="13">
        <v>0</v>
      </c>
      <c r="AN77" s="38" t="str">
        <f t="shared" si="28"/>
        <v>-</v>
      </c>
    </row>
    <row r="78" spans="1:40" ht="15" customHeight="1">
      <c r="A78" s="11" t="s">
        <v>236</v>
      </c>
      <c r="B78" s="11" t="s">
        <v>14</v>
      </c>
      <c r="C78" s="11" t="s">
        <v>657</v>
      </c>
      <c r="D78" s="11" t="s">
        <v>652</v>
      </c>
      <c r="E78" s="11" t="s">
        <v>712</v>
      </c>
      <c r="F78" s="11" t="s">
        <v>713</v>
      </c>
      <c r="G78" s="11" t="s">
        <v>685</v>
      </c>
      <c r="H78" s="11" t="s">
        <v>714</v>
      </c>
      <c r="I78" t="s">
        <v>48</v>
      </c>
      <c r="J78" t="s">
        <v>1509</v>
      </c>
      <c r="R78" s="13"/>
      <c r="S78" s="74" t="s">
        <v>472</v>
      </c>
      <c r="W78" s="48" t="str">
        <f t="shared" ref="W78:W130" si="41">IFERROR(IF(G78="CRM_CUI",G78,(IF(G78="CRM_CMI",G78,IF(G78="CEOMO_ITD",G78,MID(G78,1,FIND("_",G78)-1))))),G78)</f>
        <v>MISO</v>
      </c>
      <c r="X78" s="13" t="str">
        <f t="shared" ref="X78:X130" si="42">MID(A78,5,LEN(A78)-4)</f>
        <v>山西移动</v>
      </c>
      <c r="Y78" s="37" t="str">
        <f t="shared" ref="Y78:Y130" si="43">IF(N78=O78,IF(N78="","0","1"),IF(N78=P78,IF(N78="","0","1"),IF(O78=P78,IF(O78="","0","1"),IF(N78="","0","0"))))</f>
        <v>0</v>
      </c>
      <c r="Z78" s="166"/>
      <c r="AG78" s="48" t="s">
        <v>240</v>
      </c>
      <c r="AH78" s="48" t="s">
        <v>0</v>
      </c>
      <c r="AI78" s="13">
        <f t="shared" si="38"/>
        <v>0</v>
      </c>
      <c r="AJ78" s="13">
        <f t="shared" si="39"/>
        <v>0</v>
      </c>
      <c r="AK78" s="13">
        <f t="shared" si="40"/>
        <v>0</v>
      </c>
      <c r="AL78" s="13">
        <v>0</v>
      </c>
      <c r="AM78" s="13">
        <v>0</v>
      </c>
      <c r="AN78" s="38" t="str">
        <f t="shared" si="28"/>
        <v>-</v>
      </c>
    </row>
    <row r="79" spans="1:40" ht="15" customHeight="1">
      <c r="A79" s="11" t="s">
        <v>236</v>
      </c>
      <c r="B79" s="11" t="s">
        <v>14</v>
      </c>
      <c r="C79" s="11" t="s">
        <v>657</v>
      </c>
      <c r="D79" s="11" t="s">
        <v>652</v>
      </c>
      <c r="E79" s="11" t="s">
        <v>686</v>
      </c>
      <c r="F79" s="11" t="s">
        <v>687</v>
      </c>
      <c r="G79" s="11" t="s">
        <v>685</v>
      </c>
      <c r="H79" s="11" t="s">
        <v>688</v>
      </c>
      <c r="I79" t="s">
        <v>48</v>
      </c>
      <c r="J79" t="s">
        <v>1509</v>
      </c>
      <c r="R79" s="13"/>
      <c r="S79" s="74" t="s">
        <v>472</v>
      </c>
      <c r="W79" s="48" t="str">
        <f t="shared" si="41"/>
        <v>MISO</v>
      </c>
      <c r="X79" s="13" t="str">
        <f t="shared" si="42"/>
        <v>山西移动</v>
      </c>
      <c r="Y79" s="37" t="str">
        <f t="shared" si="43"/>
        <v>0</v>
      </c>
      <c r="Z79" s="166"/>
      <c r="AG79" s="48" t="s">
        <v>240</v>
      </c>
      <c r="AH79" s="48" t="s">
        <v>5</v>
      </c>
      <c r="AI79" s="13">
        <f t="shared" si="38"/>
        <v>0</v>
      </c>
      <c r="AJ79" s="13">
        <f t="shared" si="39"/>
        <v>0</v>
      </c>
      <c r="AK79" s="13">
        <f t="shared" si="40"/>
        <v>0</v>
      </c>
      <c r="AL79" s="13">
        <v>0</v>
      </c>
      <c r="AM79" s="13">
        <v>0</v>
      </c>
      <c r="AN79" s="38" t="str">
        <f t="shared" si="28"/>
        <v>-</v>
      </c>
    </row>
    <row r="80" spans="1:40" ht="15" customHeight="1">
      <c r="A80" s="11" t="s">
        <v>236</v>
      </c>
      <c r="B80" s="11" t="s">
        <v>14</v>
      </c>
      <c r="C80" s="11" t="s">
        <v>657</v>
      </c>
      <c r="D80" s="11" t="s">
        <v>652</v>
      </c>
      <c r="E80" s="11" t="s">
        <v>683</v>
      </c>
      <c r="F80" s="11" t="s">
        <v>684</v>
      </c>
      <c r="G80" s="11" t="s">
        <v>685</v>
      </c>
      <c r="H80" s="11" t="s">
        <v>41</v>
      </c>
      <c r="I80" s="188" t="s">
        <v>48</v>
      </c>
      <c r="J80" s="188" t="s">
        <v>1509</v>
      </c>
      <c r="R80" s="13"/>
      <c r="S80" s="74" t="s">
        <v>472</v>
      </c>
      <c r="W80" s="48" t="str">
        <f t="shared" si="41"/>
        <v>MISO</v>
      </c>
      <c r="X80" s="13" t="str">
        <f t="shared" si="42"/>
        <v>山西移动</v>
      </c>
      <c r="Y80" s="37" t="str">
        <f t="shared" si="43"/>
        <v>0</v>
      </c>
      <c r="Z80" s="166"/>
      <c r="AG80" s="48" t="s">
        <v>240</v>
      </c>
      <c r="AH80" s="48" t="s">
        <v>494</v>
      </c>
      <c r="AI80" s="13">
        <f t="shared" si="38"/>
        <v>0</v>
      </c>
      <c r="AJ80" s="13">
        <f t="shared" si="39"/>
        <v>0</v>
      </c>
      <c r="AK80" s="13">
        <f t="shared" si="40"/>
        <v>0</v>
      </c>
      <c r="AL80" s="13">
        <v>0</v>
      </c>
      <c r="AM80" s="13">
        <v>0</v>
      </c>
      <c r="AN80" s="38" t="str">
        <f t="shared" si="28"/>
        <v>-</v>
      </c>
    </row>
    <row r="81" spans="1:40" ht="15" customHeight="1">
      <c r="A81" s="11" t="s">
        <v>236</v>
      </c>
      <c r="B81" s="11" t="s">
        <v>14</v>
      </c>
      <c r="C81" s="11" t="s">
        <v>657</v>
      </c>
      <c r="D81" s="11" t="s">
        <v>652</v>
      </c>
      <c r="E81" s="11" t="s">
        <v>783</v>
      </c>
      <c r="F81" s="11" t="s">
        <v>784</v>
      </c>
      <c r="G81" s="11" t="s">
        <v>685</v>
      </c>
      <c r="H81" s="11" t="s">
        <v>41</v>
      </c>
      <c r="I81" s="188" t="s">
        <v>48</v>
      </c>
      <c r="J81" s="73" t="s">
        <v>48</v>
      </c>
      <c r="K81" t="s">
        <v>50</v>
      </c>
      <c r="L81" s="210" t="s">
        <v>1534</v>
      </c>
      <c r="M81" t="s">
        <v>56</v>
      </c>
      <c r="R81" s="13"/>
      <c r="S81" s="74" t="s">
        <v>472</v>
      </c>
      <c r="W81" s="48" t="str">
        <f t="shared" si="41"/>
        <v>MISO</v>
      </c>
      <c r="X81" s="13" t="str">
        <f t="shared" si="42"/>
        <v>山西移动</v>
      </c>
      <c r="Y81" s="37" t="str">
        <f t="shared" si="43"/>
        <v>0</v>
      </c>
      <c r="Z81" s="166"/>
      <c r="AG81" s="48" t="s">
        <v>240</v>
      </c>
      <c r="AH81" s="48" t="s">
        <v>495</v>
      </c>
      <c r="AI81" s="13">
        <f t="shared" si="38"/>
        <v>0</v>
      </c>
      <c r="AJ81" s="13">
        <f t="shared" si="39"/>
        <v>0</v>
      </c>
      <c r="AK81" s="13">
        <f t="shared" si="40"/>
        <v>0</v>
      </c>
      <c r="AL81" s="13">
        <v>3</v>
      </c>
      <c r="AM81" s="13">
        <v>1</v>
      </c>
      <c r="AN81" s="38">
        <f t="shared" si="28"/>
        <v>0</v>
      </c>
    </row>
    <row r="82" spans="1:40" ht="15" customHeight="1">
      <c r="A82" s="11" t="s">
        <v>236</v>
      </c>
      <c r="B82" s="11" t="s">
        <v>14</v>
      </c>
      <c r="C82" s="11" t="s">
        <v>63</v>
      </c>
      <c r="D82" s="11" t="s">
        <v>157</v>
      </c>
      <c r="E82" s="11" t="s">
        <v>686</v>
      </c>
      <c r="F82" s="11" t="s">
        <v>687</v>
      </c>
      <c r="G82" s="11" t="s">
        <v>685</v>
      </c>
      <c r="H82" s="11" t="s">
        <v>688</v>
      </c>
      <c r="I82" s="188" t="s">
        <v>48</v>
      </c>
      <c r="J82" s="188" t="s">
        <v>1509</v>
      </c>
      <c r="R82" s="13"/>
      <c r="S82" s="74" t="s">
        <v>472</v>
      </c>
      <c r="W82" s="48" t="str">
        <f t="shared" si="41"/>
        <v>MISO</v>
      </c>
      <c r="X82" s="13" t="str">
        <f t="shared" si="42"/>
        <v>山西移动</v>
      </c>
      <c r="Y82" s="37" t="str">
        <f t="shared" si="43"/>
        <v>0</v>
      </c>
      <c r="Z82" s="166"/>
      <c r="AG82" s="48" t="s">
        <v>240</v>
      </c>
      <c r="AH82" s="48" t="s">
        <v>2</v>
      </c>
      <c r="AI82" s="13">
        <f t="shared" si="38"/>
        <v>0</v>
      </c>
      <c r="AJ82" s="13">
        <f t="shared" si="39"/>
        <v>0</v>
      </c>
      <c r="AK82" s="13">
        <f t="shared" si="40"/>
        <v>0</v>
      </c>
      <c r="AL82" s="13">
        <v>0</v>
      </c>
      <c r="AM82" s="13">
        <v>0</v>
      </c>
      <c r="AN82" s="38" t="str">
        <f t="shared" si="28"/>
        <v>-</v>
      </c>
    </row>
    <row r="83" spans="1:40" ht="15" customHeight="1">
      <c r="A83" s="11" t="s">
        <v>236</v>
      </c>
      <c r="B83" s="11" t="s">
        <v>14</v>
      </c>
      <c r="C83" s="11" t="s">
        <v>657</v>
      </c>
      <c r="D83" s="11" t="s">
        <v>652</v>
      </c>
      <c r="E83" s="11" t="s">
        <v>735</v>
      </c>
      <c r="F83" s="11" t="s">
        <v>736</v>
      </c>
      <c r="G83" s="11" t="s">
        <v>655</v>
      </c>
      <c r="H83" s="11" t="s">
        <v>737</v>
      </c>
      <c r="I83" s="188" t="s">
        <v>48</v>
      </c>
      <c r="J83" s="188" t="s">
        <v>1509</v>
      </c>
      <c r="R83" s="13"/>
      <c r="S83" s="74" t="s">
        <v>472</v>
      </c>
      <c r="W83" s="48" t="str">
        <f t="shared" si="41"/>
        <v>MISO</v>
      </c>
      <c r="X83" s="13" t="str">
        <f t="shared" si="42"/>
        <v>山西移动</v>
      </c>
      <c r="Y83" s="37" t="str">
        <f t="shared" si="43"/>
        <v>0</v>
      </c>
      <c r="Z83" s="166"/>
      <c r="AG83" s="48" t="s">
        <v>240</v>
      </c>
      <c r="AH83" s="48" t="s">
        <v>449</v>
      </c>
      <c r="AI83" s="13">
        <f t="shared" si="38"/>
        <v>0</v>
      </c>
      <c r="AJ83" s="13">
        <f t="shared" si="39"/>
        <v>0</v>
      </c>
      <c r="AK83" s="13">
        <f t="shared" si="40"/>
        <v>0</v>
      </c>
      <c r="AL83" s="13">
        <v>0</v>
      </c>
      <c r="AM83" s="13">
        <v>0</v>
      </c>
      <c r="AN83" s="38" t="str">
        <f t="shared" si="28"/>
        <v>-</v>
      </c>
    </row>
    <row r="84" spans="1:40" ht="15" customHeight="1">
      <c r="A84" s="11" t="s">
        <v>236</v>
      </c>
      <c r="B84" s="11" t="s">
        <v>14</v>
      </c>
      <c r="C84" s="11" t="s">
        <v>657</v>
      </c>
      <c r="D84" s="11" t="s">
        <v>652</v>
      </c>
      <c r="E84" s="11" t="s">
        <v>744</v>
      </c>
      <c r="F84" s="11" t="s">
        <v>745</v>
      </c>
      <c r="G84" s="11" t="s">
        <v>655</v>
      </c>
      <c r="H84" s="11" t="s">
        <v>746</v>
      </c>
      <c r="I84" s="188" t="s">
        <v>48</v>
      </c>
      <c r="J84" s="188" t="s">
        <v>1509</v>
      </c>
      <c r="R84" s="13"/>
      <c r="S84" s="74" t="s">
        <v>472</v>
      </c>
      <c r="W84" s="48" t="str">
        <f t="shared" si="41"/>
        <v>MISO</v>
      </c>
      <c r="X84" s="13" t="str">
        <f t="shared" si="42"/>
        <v>山西移动</v>
      </c>
      <c r="Y84" s="37" t="str">
        <f t="shared" si="43"/>
        <v>0</v>
      </c>
      <c r="Z84" s="166"/>
      <c r="AG84" s="48" t="s">
        <v>240</v>
      </c>
      <c r="AH84" s="48" t="s">
        <v>4</v>
      </c>
      <c r="AI84" s="13">
        <f t="shared" si="38"/>
        <v>0</v>
      </c>
      <c r="AJ84" s="13">
        <f t="shared" si="39"/>
        <v>0</v>
      </c>
      <c r="AK84" s="13">
        <f t="shared" si="40"/>
        <v>0</v>
      </c>
      <c r="AL84" s="13">
        <v>0</v>
      </c>
      <c r="AM84" s="13">
        <v>0</v>
      </c>
      <c r="AN84" s="38" t="str">
        <f t="shared" si="28"/>
        <v>-</v>
      </c>
    </row>
    <row r="85" spans="1:40" ht="15" customHeight="1">
      <c r="A85" s="11" t="s">
        <v>236</v>
      </c>
      <c r="B85" s="11" t="s">
        <v>14</v>
      </c>
      <c r="C85" s="11" t="s">
        <v>792</v>
      </c>
      <c r="D85" s="11" t="s">
        <v>16</v>
      </c>
      <c r="E85" s="11" t="s">
        <v>793</v>
      </c>
      <c r="F85" s="11" t="s">
        <v>794</v>
      </c>
      <c r="G85" s="11" t="s">
        <v>655</v>
      </c>
      <c r="H85" s="11" t="s">
        <v>746</v>
      </c>
      <c r="I85" s="188" t="s">
        <v>48</v>
      </c>
      <c r="J85" s="73" t="s">
        <v>86</v>
      </c>
      <c r="R85" s="13"/>
      <c r="S85" s="74" t="s">
        <v>472</v>
      </c>
      <c r="W85" s="48" t="str">
        <f t="shared" si="41"/>
        <v>MISO</v>
      </c>
      <c r="X85" s="13" t="str">
        <f t="shared" si="42"/>
        <v>山西移动</v>
      </c>
      <c r="Y85" s="37" t="str">
        <f t="shared" si="43"/>
        <v>0</v>
      </c>
      <c r="Z85" s="166"/>
      <c r="AG85" s="48" t="s">
        <v>240</v>
      </c>
      <c r="AH85" s="48" t="s">
        <v>3</v>
      </c>
      <c r="AI85" s="13">
        <f t="shared" si="38"/>
        <v>0</v>
      </c>
      <c r="AJ85" s="13">
        <f t="shared" si="39"/>
        <v>0</v>
      </c>
      <c r="AK85" s="13">
        <f t="shared" si="40"/>
        <v>0</v>
      </c>
      <c r="AL85" s="13">
        <v>0</v>
      </c>
      <c r="AM85" s="13">
        <v>0</v>
      </c>
      <c r="AN85" s="38" t="str">
        <f t="shared" si="28"/>
        <v>-</v>
      </c>
    </row>
    <row r="86" spans="1:40" ht="15" customHeight="1">
      <c r="A86" s="11" t="s">
        <v>236</v>
      </c>
      <c r="B86" s="11" t="s">
        <v>14</v>
      </c>
      <c r="C86" s="11" t="s">
        <v>657</v>
      </c>
      <c r="D86" s="11" t="s">
        <v>652</v>
      </c>
      <c r="E86" s="11" t="s">
        <v>677</v>
      </c>
      <c r="F86" s="11" t="s">
        <v>678</v>
      </c>
      <c r="G86" s="11" t="s">
        <v>665</v>
      </c>
      <c r="H86" s="11" t="s">
        <v>137</v>
      </c>
      <c r="I86" s="188" t="s">
        <v>48</v>
      </c>
      <c r="J86" s="188" t="s">
        <v>1509</v>
      </c>
      <c r="K86" t="s">
        <v>120</v>
      </c>
      <c r="M86" s="188" t="s">
        <v>56</v>
      </c>
      <c r="N86" s="191" t="s">
        <v>1535</v>
      </c>
      <c r="O86" t="s">
        <v>1529</v>
      </c>
      <c r="P86" s="191" t="s">
        <v>1536</v>
      </c>
      <c r="Q86" t="s">
        <v>48</v>
      </c>
      <c r="R86" s="13"/>
      <c r="S86" s="74" t="s">
        <v>472</v>
      </c>
      <c r="W86" s="48" t="str">
        <f t="shared" si="41"/>
        <v>MISO</v>
      </c>
      <c r="X86" s="13" t="str">
        <f t="shared" si="42"/>
        <v>山西移动</v>
      </c>
      <c r="Y86" s="37" t="str">
        <f t="shared" si="43"/>
        <v>0</v>
      </c>
      <c r="Z86" s="166"/>
      <c r="AG86" s="48" t="s">
        <v>240</v>
      </c>
      <c r="AH86" s="48" t="s">
        <v>496</v>
      </c>
      <c r="AI86" s="13">
        <f t="shared" si="38"/>
        <v>0</v>
      </c>
      <c r="AJ86" s="13">
        <f t="shared" si="39"/>
        <v>0</v>
      </c>
      <c r="AK86" s="13">
        <f t="shared" si="40"/>
        <v>0</v>
      </c>
      <c r="AL86" s="13">
        <v>0</v>
      </c>
      <c r="AM86" s="13">
        <v>0</v>
      </c>
      <c r="AN86" s="38" t="str">
        <f t="shared" si="28"/>
        <v>-</v>
      </c>
    </row>
    <row r="87" spans="1:40" ht="15" customHeight="1">
      <c r="A87" s="11" t="s">
        <v>236</v>
      </c>
      <c r="B87" s="11" t="s">
        <v>14</v>
      </c>
      <c r="C87" s="11" t="s">
        <v>657</v>
      </c>
      <c r="D87" s="11" t="s">
        <v>652</v>
      </c>
      <c r="E87" s="11" t="s">
        <v>663</v>
      </c>
      <c r="F87" s="11" t="s">
        <v>664</v>
      </c>
      <c r="G87" s="11" t="s">
        <v>665</v>
      </c>
      <c r="H87" s="11" t="s">
        <v>209</v>
      </c>
      <c r="I87" s="188" t="s">
        <v>48</v>
      </c>
      <c r="J87" s="188" t="s">
        <v>1509</v>
      </c>
      <c r="K87" t="s">
        <v>120</v>
      </c>
      <c r="M87" s="188" t="s">
        <v>56</v>
      </c>
      <c r="N87" s="191" t="s">
        <v>1537</v>
      </c>
      <c r="O87" t="s">
        <v>1529</v>
      </c>
      <c r="P87" s="191" t="s">
        <v>1538</v>
      </c>
      <c r="Q87" t="s">
        <v>48</v>
      </c>
      <c r="R87" s="13"/>
      <c r="S87" s="74" t="s">
        <v>472</v>
      </c>
      <c r="W87" s="48" t="str">
        <f t="shared" si="41"/>
        <v>MISO</v>
      </c>
      <c r="X87" s="13" t="str">
        <f t="shared" si="42"/>
        <v>山西移动</v>
      </c>
      <c r="Y87" s="37" t="str">
        <f t="shared" si="43"/>
        <v>0</v>
      </c>
      <c r="Z87" s="166"/>
      <c r="AG87" s="48" t="s">
        <v>240</v>
      </c>
      <c r="AH87" s="48" t="s">
        <v>1</v>
      </c>
      <c r="AI87" s="13">
        <f t="shared" si="38"/>
        <v>0</v>
      </c>
      <c r="AJ87" s="13">
        <f t="shared" si="39"/>
        <v>0</v>
      </c>
      <c r="AK87" s="13">
        <f t="shared" si="40"/>
        <v>0</v>
      </c>
      <c r="AL87" s="13">
        <v>0</v>
      </c>
      <c r="AM87" s="13">
        <v>0</v>
      </c>
      <c r="AN87" s="38" t="str">
        <f t="shared" si="28"/>
        <v>-</v>
      </c>
    </row>
    <row r="88" spans="1:40" ht="15" customHeight="1">
      <c r="A88" s="11" t="s">
        <v>236</v>
      </c>
      <c r="B88" s="11" t="s">
        <v>14</v>
      </c>
      <c r="C88" s="11" t="s">
        <v>657</v>
      </c>
      <c r="D88" s="11" t="s">
        <v>652</v>
      </c>
      <c r="E88" s="11" t="s">
        <v>681</v>
      </c>
      <c r="F88" s="11" t="s">
        <v>664</v>
      </c>
      <c r="G88" s="11" t="s">
        <v>665</v>
      </c>
      <c r="H88" s="11" t="s">
        <v>209</v>
      </c>
      <c r="I88" s="188" t="s">
        <v>48</v>
      </c>
      <c r="J88" s="188" t="s">
        <v>1509</v>
      </c>
      <c r="M88" s="188" t="s">
        <v>56</v>
      </c>
      <c r="N88" s="191" t="s">
        <v>1539</v>
      </c>
      <c r="O88" t="s">
        <v>1529</v>
      </c>
      <c r="P88" s="191" t="s">
        <v>1539</v>
      </c>
      <c r="Q88" t="s">
        <v>48</v>
      </c>
      <c r="R88" s="13"/>
      <c r="S88" s="74" t="s">
        <v>472</v>
      </c>
      <c r="W88" s="48" t="str">
        <f t="shared" si="41"/>
        <v>MISO</v>
      </c>
      <c r="X88" s="13" t="str">
        <f t="shared" si="42"/>
        <v>山西移动</v>
      </c>
      <c r="Y88" s="37" t="str">
        <f t="shared" si="43"/>
        <v>1</v>
      </c>
      <c r="Z88" s="166"/>
      <c r="AG88" s="48" t="s">
        <v>13</v>
      </c>
      <c r="AH88" s="48" t="s">
        <v>4</v>
      </c>
      <c r="AI88" s="13">
        <f t="shared" si="38"/>
        <v>0</v>
      </c>
      <c r="AJ88" s="13">
        <f t="shared" si="39"/>
        <v>0</v>
      </c>
      <c r="AK88" s="13">
        <f t="shared" si="40"/>
        <v>0</v>
      </c>
      <c r="AL88" s="13">
        <v>0</v>
      </c>
      <c r="AM88" s="13">
        <v>0</v>
      </c>
      <c r="AN88" s="38" t="str">
        <f t="shared" si="28"/>
        <v>-</v>
      </c>
    </row>
    <row r="89" spans="1:40" ht="15" customHeight="1">
      <c r="A89" s="11" t="s">
        <v>236</v>
      </c>
      <c r="B89" s="11" t="s">
        <v>14</v>
      </c>
      <c r="C89" s="11" t="s">
        <v>657</v>
      </c>
      <c r="D89" s="11" t="s">
        <v>652</v>
      </c>
      <c r="E89" s="11" t="s">
        <v>689</v>
      </c>
      <c r="F89" s="11" t="s">
        <v>690</v>
      </c>
      <c r="G89" s="11" t="s">
        <v>665</v>
      </c>
      <c r="H89" s="11" t="s">
        <v>98</v>
      </c>
      <c r="I89" s="188" t="s">
        <v>48</v>
      </c>
      <c r="J89" s="188" t="s">
        <v>1509</v>
      </c>
      <c r="M89" t="s">
        <v>56</v>
      </c>
      <c r="N89" s="191" t="s">
        <v>1540</v>
      </c>
      <c r="O89" t="s">
        <v>1529</v>
      </c>
      <c r="P89" s="191" t="s">
        <v>1541</v>
      </c>
      <c r="Q89" t="s">
        <v>48</v>
      </c>
      <c r="R89" s="13"/>
      <c r="S89" s="74" t="s">
        <v>472</v>
      </c>
      <c r="W89" s="48" t="str">
        <f t="shared" si="41"/>
        <v>MISO</v>
      </c>
      <c r="X89" s="13" t="str">
        <f t="shared" si="42"/>
        <v>山西移动</v>
      </c>
      <c r="Y89" s="37" t="str">
        <f t="shared" si="43"/>
        <v>0</v>
      </c>
      <c r="Z89" s="166"/>
      <c r="AG89" s="48" t="s">
        <v>13</v>
      </c>
      <c r="AH89" s="48" t="s">
        <v>0</v>
      </c>
      <c r="AI89" s="13">
        <f t="shared" si="38"/>
        <v>0</v>
      </c>
      <c r="AJ89" s="13">
        <f t="shared" si="39"/>
        <v>0</v>
      </c>
      <c r="AK89" s="13">
        <f t="shared" si="40"/>
        <v>0</v>
      </c>
      <c r="AL89" s="13">
        <v>0</v>
      </c>
      <c r="AM89" s="13">
        <v>0</v>
      </c>
      <c r="AN89" s="38" t="str">
        <f t="shared" si="28"/>
        <v>-</v>
      </c>
    </row>
    <row r="90" spans="1:40" ht="15" customHeight="1">
      <c r="A90" s="11" t="s">
        <v>236</v>
      </c>
      <c r="B90" s="11" t="s">
        <v>14</v>
      </c>
      <c r="C90" s="11" t="s">
        <v>657</v>
      </c>
      <c r="D90" s="11" t="s">
        <v>652</v>
      </c>
      <c r="E90" s="11" t="s">
        <v>658</v>
      </c>
      <c r="F90" s="11" t="s">
        <v>659</v>
      </c>
      <c r="G90" s="11" t="s">
        <v>660</v>
      </c>
      <c r="H90" s="11" t="s">
        <v>661</v>
      </c>
      <c r="I90" s="73" t="s">
        <v>48</v>
      </c>
      <c r="J90" s="73" t="s">
        <v>48</v>
      </c>
      <c r="K90" s="73" t="s">
        <v>120</v>
      </c>
      <c r="L90" s="210" t="s">
        <v>268</v>
      </c>
      <c r="M90" s="73" t="s">
        <v>56</v>
      </c>
      <c r="N90" s="194" t="s">
        <v>1542</v>
      </c>
      <c r="O90" s="193" t="s">
        <v>268</v>
      </c>
      <c r="P90" t="s">
        <v>268</v>
      </c>
      <c r="Q90" t="s">
        <v>48</v>
      </c>
      <c r="R90" s="13"/>
      <c r="S90" s="74" t="s">
        <v>472</v>
      </c>
      <c r="W90" s="48" t="str">
        <f t="shared" si="41"/>
        <v>MISO</v>
      </c>
      <c r="X90" s="13" t="str">
        <f t="shared" si="42"/>
        <v>山西移动</v>
      </c>
      <c r="Y90" s="37" t="str">
        <f t="shared" si="43"/>
        <v>1</v>
      </c>
      <c r="Z90" s="166"/>
      <c r="AG90" s="48" t="s">
        <v>13</v>
      </c>
      <c r="AH90" s="48" t="s">
        <v>5</v>
      </c>
      <c r="AI90" s="13">
        <f t="shared" si="38"/>
        <v>0</v>
      </c>
      <c r="AJ90" s="13">
        <f t="shared" si="39"/>
        <v>0</v>
      </c>
      <c r="AK90" s="13">
        <f t="shared" si="40"/>
        <v>0</v>
      </c>
      <c r="AL90" s="13">
        <v>0</v>
      </c>
      <c r="AM90" s="13">
        <v>0</v>
      </c>
      <c r="AN90" s="38" t="str">
        <f t="shared" si="28"/>
        <v>-</v>
      </c>
    </row>
    <row r="91" spans="1:40" ht="15" customHeight="1">
      <c r="A91" s="11" t="s">
        <v>236</v>
      </c>
      <c r="B91" s="11" t="s">
        <v>14</v>
      </c>
      <c r="C91" s="11" t="s">
        <v>63</v>
      </c>
      <c r="D91" s="11" t="s">
        <v>157</v>
      </c>
      <c r="E91" s="11" t="s">
        <v>699</v>
      </c>
      <c r="F91" s="11" t="s">
        <v>700</v>
      </c>
      <c r="G91" s="11" t="s">
        <v>660</v>
      </c>
      <c r="H91" s="11" t="s">
        <v>98</v>
      </c>
      <c r="I91" s="73" t="s">
        <v>48</v>
      </c>
      <c r="J91" s="73" t="s">
        <v>48</v>
      </c>
      <c r="K91" s="73" t="s">
        <v>120</v>
      </c>
      <c r="L91" s="73" t="s">
        <v>1513</v>
      </c>
      <c r="M91" s="73" t="s">
        <v>56</v>
      </c>
      <c r="N91" s="193" t="s">
        <v>1514</v>
      </c>
      <c r="O91" s="193" t="s">
        <v>268</v>
      </c>
      <c r="P91" t="s">
        <v>268</v>
      </c>
      <c r="Q91" t="s">
        <v>48</v>
      </c>
      <c r="R91" s="13"/>
      <c r="S91" s="74" t="s">
        <v>472</v>
      </c>
      <c r="W91" s="48" t="str">
        <f t="shared" si="41"/>
        <v>MISO</v>
      </c>
      <c r="X91" s="13" t="str">
        <f t="shared" si="42"/>
        <v>山西移动</v>
      </c>
      <c r="Y91" s="37" t="str">
        <f t="shared" si="43"/>
        <v>1</v>
      </c>
      <c r="Z91" s="166"/>
      <c r="AG91" s="48" t="s">
        <v>13</v>
      </c>
      <c r="AH91" s="48" t="s">
        <v>265</v>
      </c>
      <c r="AI91" s="13">
        <f t="shared" si="38"/>
        <v>0</v>
      </c>
      <c r="AJ91" s="13">
        <f t="shared" si="39"/>
        <v>0</v>
      </c>
      <c r="AK91" s="13">
        <f t="shared" si="40"/>
        <v>0</v>
      </c>
      <c r="AL91" s="13">
        <v>0</v>
      </c>
      <c r="AM91" s="13">
        <v>0</v>
      </c>
      <c r="AN91" s="38" t="str">
        <f t="shared" si="28"/>
        <v>-</v>
      </c>
    </row>
    <row r="92" spans="1:40" ht="15" customHeight="1">
      <c r="A92" s="11" t="s">
        <v>236</v>
      </c>
      <c r="B92" s="11" t="s">
        <v>14</v>
      </c>
      <c r="C92" s="11" t="s">
        <v>63</v>
      </c>
      <c r="D92" s="11" t="s">
        <v>157</v>
      </c>
      <c r="E92" s="11" t="s">
        <v>785</v>
      </c>
      <c r="F92" s="11" t="s">
        <v>786</v>
      </c>
      <c r="G92" s="11" t="s">
        <v>660</v>
      </c>
      <c r="H92" s="11" t="s">
        <v>599</v>
      </c>
      <c r="I92" s="188" t="s">
        <v>48</v>
      </c>
      <c r="J92" s="188" t="s">
        <v>1509</v>
      </c>
      <c r="R92" s="13"/>
      <c r="S92" s="74" t="s">
        <v>472</v>
      </c>
      <c r="W92" s="48" t="str">
        <f t="shared" si="41"/>
        <v>MISO</v>
      </c>
      <c r="X92" s="13" t="str">
        <f t="shared" si="42"/>
        <v>山西移动</v>
      </c>
      <c r="Y92" s="37" t="str">
        <f t="shared" si="43"/>
        <v>0</v>
      </c>
      <c r="Z92" s="166"/>
      <c r="AG92" s="48" t="s">
        <v>13</v>
      </c>
      <c r="AH92" s="48" t="s">
        <v>449</v>
      </c>
      <c r="AI92" s="13">
        <f t="shared" si="38"/>
        <v>0</v>
      </c>
      <c r="AJ92" s="13">
        <f t="shared" si="39"/>
        <v>0</v>
      </c>
      <c r="AK92" s="13">
        <f t="shared" si="40"/>
        <v>0</v>
      </c>
      <c r="AL92" s="13">
        <v>0</v>
      </c>
      <c r="AM92" s="13">
        <v>0</v>
      </c>
      <c r="AN92" s="38" t="str">
        <f t="shared" si="28"/>
        <v>-</v>
      </c>
    </row>
    <row r="93" spans="1:40" ht="15" customHeight="1">
      <c r="A93" s="11" t="s">
        <v>236</v>
      </c>
      <c r="B93" s="11" t="s">
        <v>14</v>
      </c>
      <c r="C93" s="11" t="s">
        <v>63</v>
      </c>
      <c r="D93" s="11" t="s">
        <v>157</v>
      </c>
      <c r="E93" s="11" t="s">
        <v>787</v>
      </c>
      <c r="F93" s="11" t="s">
        <v>788</v>
      </c>
      <c r="G93" s="11" t="s">
        <v>660</v>
      </c>
      <c r="H93" s="11" t="s">
        <v>98</v>
      </c>
      <c r="I93" s="188" t="s">
        <v>48</v>
      </c>
      <c r="J93" s="73" t="s">
        <v>48</v>
      </c>
      <c r="K93" t="s">
        <v>120</v>
      </c>
      <c r="L93" s="210" t="s">
        <v>1534</v>
      </c>
      <c r="M93" s="188" t="s">
        <v>56</v>
      </c>
      <c r="N93" s="191" t="s">
        <v>1539</v>
      </c>
      <c r="O93" t="s">
        <v>1529</v>
      </c>
      <c r="P93" s="191" t="s">
        <v>1539</v>
      </c>
      <c r="Q93" t="s">
        <v>48</v>
      </c>
      <c r="R93" s="13"/>
      <c r="S93" s="74" t="s">
        <v>472</v>
      </c>
      <c r="W93" s="48" t="str">
        <f t="shared" si="41"/>
        <v>MISO</v>
      </c>
      <c r="X93" s="13" t="str">
        <f t="shared" si="42"/>
        <v>山西移动</v>
      </c>
      <c r="Y93" s="37" t="str">
        <f t="shared" si="43"/>
        <v>1</v>
      </c>
      <c r="Z93" s="166"/>
      <c r="AG93" s="48" t="s">
        <v>13</v>
      </c>
      <c r="AH93" s="48" t="s">
        <v>3</v>
      </c>
      <c r="AI93" s="13">
        <f t="shared" si="38"/>
        <v>0</v>
      </c>
      <c r="AJ93" s="13">
        <f t="shared" si="39"/>
        <v>0</v>
      </c>
      <c r="AK93" s="13">
        <f t="shared" si="40"/>
        <v>0</v>
      </c>
      <c r="AL93" s="13">
        <v>0</v>
      </c>
      <c r="AM93" s="13">
        <v>0</v>
      </c>
      <c r="AN93" s="38" t="str">
        <f t="shared" si="28"/>
        <v>-</v>
      </c>
    </row>
    <row r="94" spans="1:40" ht="15" customHeight="1">
      <c r="A94" s="11" t="s">
        <v>236</v>
      </c>
      <c r="B94" s="11" t="s">
        <v>14</v>
      </c>
      <c r="C94" s="11" t="s">
        <v>165</v>
      </c>
      <c r="D94" s="11" t="s">
        <v>166</v>
      </c>
      <c r="E94" s="11" t="s">
        <v>789</v>
      </c>
      <c r="F94" s="11" t="s">
        <v>790</v>
      </c>
      <c r="G94" s="11" t="s">
        <v>660</v>
      </c>
      <c r="H94" s="11" t="s">
        <v>791</v>
      </c>
      <c r="I94" s="188" t="s">
        <v>48</v>
      </c>
      <c r="J94" s="73" t="s">
        <v>48</v>
      </c>
      <c r="K94" t="s">
        <v>50</v>
      </c>
      <c r="L94" s="210" t="s">
        <v>1534</v>
      </c>
      <c r="M94" t="s">
        <v>56</v>
      </c>
      <c r="R94" s="13"/>
      <c r="S94" s="74" t="s">
        <v>472</v>
      </c>
      <c r="W94" s="48" t="str">
        <f t="shared" si="41"/>
        <v>MISO</v>
      </c>
      <c r="X94" s="13" t="str">
        <f t="shared" si="42"/>
        <v>山西移动</v>
      </c>
      <c r="Y94" s="37" t="str">
        <f t="shared" si="43"/>
        <v>0</v>
      </c>
      <c r="Z94" s="166"/>
      <c r="AG94" s="48" t="s">
        <v>13</v>
      </c>
      <c r="AH94" s="48" t="s">
        <v>2</v>
      </c>
      <c r="AI94" s="13">
        <f t="shared" si="38"/>
        <v>0</v>
      </c>
      <c r="AJ94" s="13">
        <f t="shared" si="39"/>
        <v>0</v>
      </c>
      <c r="AK94" s="13">
        <f t="shared" si="40"/>
        <v>0</v>
      </c>
      <c r="AL94" s="13">
        <v>0</v>
      </c>
      <c r="AM94" s="13">
        <v>0</v>
      </c>
      <c r="AN94" s="38" t="str">
        <f t="shared" si="28"/>
        <v>-</v>
      </c>
    </row>
    <row r="95" spans="1:40" ht="15" customHeight="1">
      <c r="A95" s="11" t="s">
        <v>795</v>
      </c>
      <c r="B95" s="11" t="s">
        <v>406</v>
      </c>
      <c r="C95" s="11" t="s">
        <v>63</v>
      </c>
      <c r="D95" s="11" t="s">
        <v>64</v>
      </c>
      <c r="E95" s="11" t="s">
        <v>796</v>
      </c>
      <c r="F95" s="11" t="s">
        <v>797</v>
      </c>
      <c r="G95" s="11" t="s">
        <v>665</v>
      </c>
      <c r="H95" s="11" t="s">
        <v>798</v>
      </c>
      <c r="I95" s="188" t="s">
        <v>48</v>
      </c>
      <c r="J95" s="73" t="s">
        <v>86</v>
      </c>
      <c r="R95" s="13"/>
      <c r="S95" s="74" t="s">
        <v>472</v>
      </c>
      <c r="W95" s="48" t="str">
        <f t="shared" si="41"/>
        <v>MISO</v>
      </c>
      <c r="X95" s="13" t="str">
        <f t="shared" si="42"/>
        <v>陕西电信</v>
      </c>
      <c r="Y95" s="37" t="str">
        <f t="shared" si="43"/>
        <v>0</v>
      </c>
      <c r="Z95" s="166"/>
      <c r="AG95" s="48" t="s">
        <v>13</v>
      </c>
      <c r="AH95" s="48" t="s">
        <v>494</v>
      </c>
      <c r="AI95" s="13">
        <f t="shared" si="38"/>
        <v>0</v>
      </c>
      <c r="AJ95" s="13">
        <f t="shared" si="39"/>
        <v>0</v>
      </c>
      <c r="AK95" s="13">
        <f t="shared" si="40"/>
        <v>0</v>
      </c>
      <c r="AL95" s="13">
        <v>0</v>
      </c>
      <c r="AM95" s="13">
        <v>0</v>
      </c>
      <c r="AN95" s="38" t="str">
        <f t="shared" si="28"/>
        <v>-</v>
      </c>
    </row>
    <row r="96" spans="1:40" ht="15" customHeight="1">
      <c r="A96" s="11" t="s">
        <v>795</v>
      </c>
      <c r="B96" s="11" t="s">
        <v>406</v>
      </c>
      <c r="C96" s="11" t="s">
        <v>766</v>
      </c>
      <c r="D96" s="11" t="s">
        <v>767</v>
      </c>
      <c r="E96" s="11" t="s">
        <v>768</v>
      </c>
      <c r="F96" s="11" t="s">
        <v>767</v>
      </c>
      <c r="G96" s="11" t="s">
        <v>660</v>
      </c>
      <c r="H96" s="11" t="s">
        <v>705</v>
      </c>
      <c r="I96" s="188" t="s">
        <v>48</v>
      </c>
      <c r="J96" s="73" t="s">
        <v>86</v>
      </c>
      <c r="N96" s="187" t="s">
        <v>1532</v>
      </c>
      <c r="O96" s="166" t="s">
        <v>1513</v>
      </c>
      <c r="P96" s="166" t="s">
        <v>1513</v>
      </c>
      <c r="Q96" t="s">
        <v>48</v>
      </c>
      <c r="R96" s="13"/>
      <c r="S96" s="74" t="s">
        <v>472</v>
      </c>
      <c r="W96" s="48" t="str">
        <f t="shared" si="41"/>
        <v>MISO</v>
      </c>
      <c r="X96" s="13" t="str">
        <f t="shared" si="42"/>
        <v>陕西电信</v>
      </c>
      <c r="Y96" s="37" t="str">
        <f t="shared" si="43"/>
        <v>1</v>
      </c>
      <c r="Z96" s="166"/>
      <c r="AG96" s="48" t="s">
        <v>504</v>
      </c>
      <c r="AH96" s="48" t="s">
        <v>5</v>
      </c>
      <c r="AI96" s="13">
        <f t="shared" si="38"/>
        <v>0</v>
      </c>
      <c r="AJ96" s="13">
        <f t="shared" si="39"/>
        <v>0</v>
      </c>
      <c r="AK96" s="13">
        <f t="shared" si="40"/>
        <v>0</v>
      </c>
      <c r="AL96" s="13">
        <v>0</v>
      </c>
      <c r="AM96" s="13">
        <v>0</v>
      </c>
      <c r="AN96" s="38" t="str">
        <f t="shared" si="28"/>
        <v>-</v>
      </c>
    </row>
    <row r="97" spans="1:40" ht="15" customHeight="1">
      <c r="A97" s="11" t="s">
        <v>795</v>
      </c>
      <c r="B97" s="11" t="s">
        <v>406</v>
      </c>
      <c r="C97" s="11" t="s">
        <v>770</v>
      </c>
      <c r="D97" s="11" t="s">
        <v>771</v>
      </c>
      <c r="E97" s="11" t="s">
        <v>772</v>
      </c>
      <c r="F97" s="11" t="s">
        <v>773</v>
      </c>
      <c r="G97" s="11" t="s">
        <v>660</v>
      </c>
      <c r="H97" s="11" t="s">
        <v>711</v>
      </c>
      <c r="I97" s="177" t="s">
        <v>1459</v>
      </c>
      <c r="J97" s="11" t="s">
        <v>86</v>
      </c>
      <c r="K97" s="184"/>
      <c r="L97" s="184"/>
      <c r="M97" s="184"/>
      <c r="N97" s="185" t="s">
        <v>1533</v>
      </c>
      <c r="O97" s="185" t="s">
        <v>268</v>
      </c>
      <c r="P97" s="184" t="s">
        <v>268</v>
      </c>
      <c r="Q97" s="184" t="s">
        <v>48</v>
      </c>
      <c r="R97" s="13"/>
      <c r="S97" s="74" t="s">
        <v>472</v>
      </c>
      <c r="W97" s="48" t="str">
        <f t="shared" si="41"/>
        <v>MISO</v>
      </c>
      <c r="X97" s="13" t="str">
        <f t="shared" si="42"/>
        <v>陕西电信</v>
      </c>
      <c r="Y97" s="37" t="str">
        <f t="shared" si="43"/>
        <v>1</v>
      </c>
      <c r="Z97" s="166"/>
      <c r="AG97" s="48" t="s">
        <v>411</v>
      </c>
      <c r="AH97" s="48" t="s">
        <v>5</v>
      </c>
      <c r="AI97" s="13">
        <f t="shared" si="38"/>
        <v>0</v>
      </c>
      <c r="AJ97" s="13">
        <f t="shared" si="39"/>
        <v>0</v>
      </c>
      <c r="AK97" s="13">
        <f t="shared" si="40"/>
        <v>0</v>
      </c>
      <c r="AL97" s="13">
        <v>0</v>
      </c>
      <c r="AM97" s="13">
        <v>0</v>
      </c>
      <c r="AN97" s="38" t="str">
        <f t="shared" si="28"/>
        <v>-</v>
      </c>
    </row>
    <row r="98" spans="1:40" ht="15" customHeight="1">
      <c r="A98" s="11" t="s">
        <v>237</v>
      </c>
      <c r="B98" s="11" t="s">
        <v>238</v>
      </c>
      <c r="C98" s="11" t="s">
        <v>766</v>
      </c>
      <c r="D98" s="11" t="s">
        <v>767</v>
      </c>
      <c r="E98" s="11" t="s">
        <v>768</v>
      </c>
      <c r="F98" s="11" t="s">
        <v>767</v>
      </c>
      <c r="G98" s="11" t="s">
        <v>660</v>
      </c>
      <c r="H98" s="11" t="s">
        <v>705</v>
      </c>
      <c r="I98" s="188" t="s">
        <v>48</v>
      </c>
      <c r="J98" s="73" t="s">
        <v>86</v>
      </c>
      <c r="N98" s="191" t="s">
        <v>1532</v>
      </c>
      <c r="O98" t="s">
        <v>1513</v>
      </c>
      <c r="P98" t="s">
        <v>1513</v>
      </c>
      <c r="Q98" t="s">
        <v>48</v>
      </c>
      <c r="R98" s="13"/>
      <c r="S98" s="74" t="s">
        <v>472</v>
      </c>
      <c r="W98" s="48" t="str">
        <f t="shared" si="41"/>
        <v>MISO</v>
      </c>
      <c r="X98" s="13" t="str">
        <f t="shared" si="42"/>
        <v>上海电信</v>
      </c>
      <c r="Y98" s="37" t="str">
        <f t="shared" si="43"/>
        <v>1</v>
      </c>
      <c r="Z98" s="166"/>
      <c r="AG98" s="48" t="s">
        <v>411</v>
      </c>
      <c r="AH98" s="48" t="s">
        <v>6</v>
      </c>
      <c r="AI98" s="13">
        <f t="shared" ref="AI98:AI129" si="44">SUMIFS(T:T,X:X,AG98&amp;"*",W:W,AH98)</f>
        <v>0</v>
      </c>
      <c r="AJ98" s="13">
        <f t="shared" ref="AJ98:AJ129" si="45">SUMIFS(U:U,X:X,AG98&amp;"*",W:W,AH98)</f>
        <v>0</v>
      </c>
      <c r="AK98" s="13">
        <f t="shared" ref="AK98:AK129" si="46">SUMIFS(V:V,X:X,AG98&amp;"*",W:W,AH98)</f>
        <v>0</v>
      </c>
      <c r="AL98" s="13">
        <v>0</v>
      </c>
      <c r="AM98" s="13">
        <v>0</v>
      </c>
      <c r="AN98" s="38" t="str">
        <f t="shared" si="28"/>
        <v>-</v>
      </c>
    </row>
    <row r="99" spans="1:40" ht="15" customHeight="1">
      <c r="A99" s="11" t="s">
        <v>118</v>
      </c>
      <c r="B99" s="11" t="s">
        <v>119</v>
      </c>
      <c r="C99" s="11" t="s">
        <v>651</v>
      </c>
      <c r="D99" s="11" t="s">
        <v>652</v>
      </c>
      <c r="E99" s="11" t="s">
        <v>799</v>
      </c>
      <c r="F99" s="11" t="s">
        <v>664</v>
      </c>
      <c r="G99" s="11" t="s">
        <v>665</v>
      </c>
      <c r="H99" s="11" t="s">
        <v>72</v>
      </c>
      <c r="I99" t="s">
        <v>86</v>
      </c>
      <c r="J99" t="s">
        <v>86</v>
      </c>
      <c r="R99" s="13"/>
      <c r="S99" s="74" t="s">
        <v>472</v>
      </c>
      <c r="W99" s="48" t="str">
        <f t="shared" si="41"/>
        <v>MISO</v>
      </c>
      <c r="X99" s="13" t="str">
        <f t="shared" si="42"/>
        <v>深港联通</v>
      </c>
      <c r="Y99" s="37" t="str">
        <f t="shared" si="43"/>
        <v>0</v>
      </c>
      <c r="Z99" s="166"/>
      <c r="AG99" s="48" t="s">
        <v>411</v>
      </c>
      <c r="AH99" s="48" t="s">
        <v>494</v>
      </c>
      <c r="AI99" s="13">
        <f t="shared" si="44"/>
        <v>0</v>
      </c>
      <c r="AJ99" s="13">
        <f t="shared" si="45"/>
        <v>0</v>
      </c>
      <c r="AK99" s="13">
        <f t="shared" si="46"/>
        <v>0</v>
      </c>
      <c r="AL99" s="13">
        <v>0</v>
      </c>
      <c r="AM99" s="13">
        <v>0</v>
      </c>
      <c r="AN99" s="38" t="str">
        <f t="shared" si="28"/>
        <v>-</v>
      </c>
    </row>
    <row r="100" spans="1:40" ht="15" customHeight="1">
      <c r="A100" s="11" t="s">
        <v>239</v>
      </c>
      <c r="B100" s="11" t="s">
        <v>240</v>
      </c>
      <c r="C100" s="11" t="s">
        <v>657</v>
      </c>
      <c r="D100" s="11" t="s">
        <v>652</v>
      </c>
      <c r="E100" s="11" t="s">
        <v>683</v>
      </c>
      <c r="F100" s="11" t="s">
        <v>684</v>
      </c>
      <c r="G100" s="11" t="s">
        <v>685</v>
      </c>
      <c r="H100" s="11" t="s">
        <v>41</v>
      </c>
      <c r="I100" s="188" t="s">
        <v>48</v>
      </c>
      <c r="J100" s="188" t="s">
        <v>1509</v>
      </c>
      <c r="K100" s="188" t="s">
        <v>120</v>
      </c>
      <c r="N100" t="s">
        <v>1543</v>
      </c>
      <c r="Q100" t="s">
        <v>48</v>
      </c>
      <c r="R100" s="13"/>
      <c r="S100" s="74" t="s">
        <v>472</v>
      </c>
      <c r="W100" s="48" t="str">
        <f t="shared" si="41"/>
        <v>MISO</v>
      </c>
      <c r="X100" s="13" t="str">
        <f t="shared" si="42"/>
        <v>四川移动</v>
      </c>
      <c r="Y100" s="37" t="str">
        <f t="shared" si="43"/>
        <v>0</v>
      </c>
      <c r="Z100" s="166"/>
      <c r="AG100" s="48" t="s">
        <v>411</v>
      </c>
      <c r="AH100" s="48" t="s">
        <v>2</v>
      </c>
      <c r="AI100" s="13">
        <f t="shared" si="44"/>
        <v>0</v>
      </c>
      <c r="AJ100" s="13">
        <f t="shared" si="45"/>
        <v>0</v>
      </c>
      <c r="AK100" s="13">
        <f t="shared" si="46"/>
        <v>0</v>
      </c>
      <c r="AL100" s="13">
        <v>0</v>
      </c>
      <c r="AM100" s="13">
        <v>0</v>
      </c>
      <c r="AN100" s="38" t="str">
        <f t="shared" si="28"/>
        <v>-</v>
      </c>
    </row>
    <row r="101" spans="1:40" ht="15" customHeight="1">
      <c r="A101" s="11" t="s">
        <v>239</v>
      </c>
      <c r="B101" s="11" t="s">
        <v>240</v>
      </c>
      <c r="C101" s="11" t="s">
        <v>657</v>
      </c>
      <c r="D101" s="11" t="s">
        <v>652</v>
      </c>
      <c r="E101" s="11" t="s">
        <v>686</v>
      </c>
      <c r="F101" s="11" t="s">
        <v>687</v>
      </c>
      <c r="G101" s="11" t="s">
        <v>685</v>
      </c>
      <c r="H101" s="11" t="s">
        <v>688</v>
      </c>
      <c r="I101" s="188" t="s">
        <v>48</v>
      </c>
      <c r="J101" s="188" t="s">
        <v>1509</v>
      </c>
      <c r="K101" s="188" t="s">
        <v>120</v>
      </c>
      <c r="N101" s="188" t="s">
        <v>1544</v>
      </c>
      <c r="Q101" t="s">
        <v>48</v>
      </c>
      <c r="R101" s="13"/>
      <c r="S101" s="74" t="s">
        <v>472</v>
      </c>
      <c r="W101" s="48" t="str">
        <f t="shared" si="41"/>
        <v>MISO</v>
      </c>
      <c r="X101" s="13" t="str">
        <f t="shared" si="42"/>
        <v>四川移动</v>
      </c>
      <c r="Y101" s="37" t="str">
        <f t="shared" si="43"/>
        <v>0</v>
      </c>
      <c r="Z101" s="166"/>
      <c r="AG101" s="48" t="s">
        <v>411</v>
      </c>
      <c r="AH101" s="48" t="s">
        <v>4</v>
      </c>
      <c r="AI101" s="13">
        <f t="shared" si="44"/>
        <v>0</v>
      </c>
      <c r="AJ101" s="13">
        <f t="shared" si="45"/>
        <v>0</v>
      </c>
      <c r="AK101" s="13">
        <f t="shared" si="46"/>
        <v>0</v>
      </c>
      <c r="AL101" s="13">
        <v>0</v>
      </c>
      <c r="AM101" s="13">
        <v>0</v>
      </c>
      <c r="AN101" s="38" t="str">
        <f t="shared" si="28"/>
        <v>-</v>
      </c>
    </row>
    <row r="102" spans="1:40" ht="15" customHeight="1">
      <c r="A102" s="11" t="s">
        <v>239</v>
      </c>
      <c r="B102" s="11" t="s">
        <v>240</v>
      </c>
      <c r="C102" s="11" t="s">
        <v>657</v>
      </c>
      <c r="D102" s="11" t="s">
        <v>652</v>
      </c>
      <c r="E102" s="11" t="s">
        <v>712</v>
      </c>
      <c r="F102" s="11" t="s">
        <v>713</v>
      </c>
      <c r="G102" s="11" t="s">
        <v>685</v>
      </c>
      <c r="H102" s="11" t="s">
        <v>714</v>
      </c>
      <c r="I102" s="188" t="s">
        <v>48</v>
      </c>
      <c r="J102" s="188" t="s">
        <v>1509</v>
      </c>
      <c r="K102" s="188" t="s">
        <v>120</v>
      </c>
      <c r="N102" t="s">
        <v>1543</v>
      </c>
      <c r="Q102" t="s">
        <v>48</v>
      </c>
      <c r="R102" s="13"/>
      <c r="S102" s="74" t="s">
        <v>472</v>
      </c>
      <c r="W102" s="48" t="str">
        <f t="shared" si="41"/>
        <v>MISO</v>
      </c>
      <c r="X102" s="13" t="str">
        <f t="shared" si="42"/>
        <v>四川移动</v>
      </c>
      <c r="Y102" s="37" t="str">
        <f t="shared" si="43"/>
        <v>0</v>
      </c>
      <c r="Z102" s="166"/>
      <c r="AG102" s="48" t="s">
        <v>411</v>
      </c>
      <c r="AH102" s="48" t="s">
        <v>449</v>
      </c>
      <c r="AI102" s="13">
        <f t="shared" si="44"/>
        <v>0</v>
      </c>
      <c r="AJ102" s="13">
        <f t="shared" si="45"/>
        <v>0</v>
      </c>
      <c r="AK102" s="13">
        <f t="shared" si="46"/>
        <v>0</v>
      </c>
      <c r="AL102" s="13">
        <v>0</v>
      </c>
      <c r="AM102" s="13">
        <v>0</v>
      </c>
      <c r="AN102" s="38" t="str">
        <f t="shared" si="28"/>
        <v>-</v>
      </c>
    </row>
    <row r="103" spans="1:40" ht="15" customHeight="1">
      <c r="A103" s="11" t="s">
        <v>239</v>
      </c>
      <c r="B103" s="11" t="s">
        <v>240</v>
      </c>
      <c r="C103" s="11" t="s">
        <v>63</v>
      </c>
      <c r="D103" s="11" t="s">
        <v>157</v>
      </c>
      <c r="E103" s="11" t="s">
        <v>686</v>
      </c>
      <c r="F103" s="11" t="s">
        <v>687</v>
      </c>
      <c r="G103" s="11" t="s">
        <v>685</v>
      </c>
      <c r="H103" s="11" t="s">
        <v>688</v>
      </c>
      <c r="I103" s="73" t="s">
        <v>48</v>
      </c>
      <c r="J103" s="73" t="s">
        <v>48</v>
      </c>
      <c r="K103" s="73" t="s">
        <v>120</v>
      </c>
      <c r="L103" s="73" t="s">
        <v>268</v>
      </c>
      <c r="M103" s="73" t="s">
        <v>56</v>
      </c>
      <c r="N103" s="193" t="s">
        <v>1545</v>
      </c>
      <c r="O103" s="193" t="s">
        <v>268</v>
      </c>
      <c r="P103" t="s">
        <v>268</v>
      </c>
      <c r="Q103" t="s">
        <v>48</v>
      </c>
      <c r="R103" s="13"/>
      <c r="S103" s="74" t="s">
        <v>472</v>
      </c>
      <c r="W103" s="48" t="str">
        <f t="shared" si="41"/>
        <v>MISO</v>
      </c>
      <c r="X103" s="13" t="str">
        <f t="shared" si="42"/>
        <v>四川移动</v>
      </c>
      <c r="Y103" s="37" t="str">
        <f t="shared" si="43"/>
        <v>1</v>
      </c>
      <c r="Z103" s="166"/>
      <c r="AG103" s="48" t="s">
        <v>411</v>
      </c>
      <c r="AH103" s="48" t="s">
        <v>3</v>
      </c>
      <c r="AI103" s="13">
        <f t="shared" si="44"/>
        <v>0</v>
      </c>
      <c r="AJ103" s="13">
        <f t="shared" si="45"/>
        <v>0</v>
      </c>
      <c r="AK103" s="13">
        <f t="shared" si="46"/>
        <v>0</v>
      </c>
      <c r="AL103" s="13">
        <v>0</v>
      </c>
      <c r="AM103" s="13">
        <v>0</v>
      </c>
      <c r="AN103" s="38" t="str">
        <f t="shared" si="28"/>
        <v>-</v>
      </c>
    </row>
    <row r="104" spans="1:40" ht="15" customHeight="1">
      <c r="A104" s="11" t="s">
        <v>239</v>
      </c>
      <c r="B104" s="11" t="s">
        <v>240</v>
      </c>
      <c r="C104" s="11" t="s">
        <v>657</v>
      </c>
      <c r="D104" s="11" t="s">
        <v>652</v>
      </c>
      <c r="E104" s="11" t="s">
        <v>715</v>
      </c>
      <c r="F104" s="11" t="s">
        <v>716</v>
      </c>
      <c r="G104" s="11" t="s">
        <v>655</v>
      </c>
      <c r="H104" s="11" t="s">
        <v>137</v>
      </c>
      <c r="I104" s="188" t="s">
        <v>48</v>
      </c>
      <c r="J104" s="188" t="s">
        <v>1509</v>
      </c>
      <c r="K104" s="188" t="s">
        <v>120</v>
      </c>
      <c r="N104" t="s">
        <v>1546</v>
      </c>
      <c r="Q104" t="s">
        <v>48</v>
      </c>
      <c r="R104" s="13"/>
      <c r="S104" s="74" t="s">
        <v>472</v>
      </c>
      <c r="W104" s="48" t="str">
        <f t="shared" si="41"/>
        <v>MISO</v>
      </c>
      <c r="X104" s="13" t="str">
        <f t="shared" si="42"/>
        <v>四川移动</v>
      </c>
      <c r="Y104" s="37" t="str">
        <f t="shared" si="43"/>
        <v>0</v>
      </c>
      <c r="Z104" s="166"/>
      <c r="AG104" s="48" t="s">
        <v>411</v>
      </c>
      <c r="AH104" s="48" t="s">
        <v>0</v>
      </c>
      <c r="AI104" s="13">
        <f t="shared" si="44"/>
        <v>0</v>
      </c>
      <c r="AJ104" s="13">
        <f t="shared" si="45"/>
        <v>0</v>
      </c>
      <c r="AK104" s="13">
        <f t="shared" si="46"/>
        <v>0</v>
      </c>
      <c r="AL104" s="13">
        <v>0</v>
      </c>
      <c r="AM104" s="13">
        <v>0</v>
      </c>
      <c r="AN104" s="38" t="str">
        <f t="shared" si="28"/>
        <v>-</v>
      </c>
    </row>
    <row r="105" spans="1:40" ht="15" customHeight="1">
      <c r="A105" s="11" t="s">
        <v>239</v>
      </c>
      <c r="B105" s="11" t="s">
        <v>240</v>
      </c>
      <c r="C105" s="11" t="s">
        <v>657</v>
      </c>
      <c r="D105" s="11" t="s">
        <v>652</v>
      </c>
      <c r="E105" s="11" t="s">
        <v>720</v>
      </c>
      <c r="F105" s="11" t="s">
        <v>721</v>
      </c>
      <c r="G105" s="11" t="s">
        <v>655</v>
      </c>
      <c r="H105" s="11" t="s">
        <v>722</v>
      </c>
      <c r="I105" s="177" t="s">
        <v>48</v>
      </c>
      <c r="J105" s="177" t="s">
        <v>1509</v>
      </c>
      <c r="K105" s="177" t="s">
        <v>120</v>
      </c>
      <c r="L105" s="184"/>
      <c r="M105" s="184"/>
      <c r="N105" s="184" t="s">
        <v>1547</v>
      </c>
      <c r="O105" s="184"/>
      <c r="P105" s="184"/>
      <c r="Q105" s="184" t="s">
        <v>48</v>
      </c>
      <c r="R105" s="13"/>
      <c r="S105" s="74" t="s">
        <v>472</v>
      </c>
      <c r="W105" s="48" t="str">
        <f t="shared" si="41"/>
        <v>MISO</v>
      </c>
      <c r="X105" s="13" t="str">
        <f t="shared" si="42"/>
        <v>四川移动</v>
      </c>
      <c r="Y105" s="37" t="str">
        <f t="shared" si="43"/>
        <v>0</v>
      </c>
      <c r="Z105" s="166"/>
      <c r="AG105" s="48" t="s">
        <v>411</v>
      </c>
      <c r="AH105" s="48" t="s">
        <v>1</v>
      </c>
      <c r="AI105" s="13">
        <f t="shared" si="44"/>
        <v>0</v>
      </c>
      <c r="AJ105" s="13">
        <f t="shared" si="45"/>
        <v>0</v>
      </c>
      <c r="AK105" s="13">
        <f t="shared" si="46"/>
        <v>0</v>
      </c>
      <c r="AL105" s="13">
        <v>0</v>
      </c>
      <c r="AM105" s="13">
        <v>0</v>
      </c>
      <c r="AN105" s="38" t="str">
        <f t="shared" si="28"/>
        <v>-</v>
      </c>
    </row>
    <row r="106" spans="1:40" ht="15" customHeight="1">
      <c r="A106" s="11" t="s">
        <v>239</v>
      </c>
      <c r="B106" s="11" t="s">
        <v>240</v>
      </c>
      <c r="C106" s="11" t="s">
        <v>657</v>
      </c>
      <c r="D106" s="11" t="s">
        <v>652</v>
      </c>
      <c r="E106" s="11" t="s">
        <v>658</v>
      </c>
      <c r="F106" s="11" t="s">
        <v>659</v>
      </c>
      <c r="G106" s="11" t="s">
        <v>660</v>
      </c>
      <c r="H106" s="11" t="s">
        <v>661</v>
      </c>
      <c r="I106" s="73" t="s">
        <v>48</v>
      </c>
      <c r="J106" s="73" t="s">
        <v>48</v>
      </c>
      <c r="K106" s="73" t="s">
        <v>120</v>
      </c>
      <c r="L106" s="210" t="s">
        <v>268</v>
      </c>
      <c r="M106" s="73" t="s">
        <v>56</v>
      </c>
      <c r="N106" s="194" t="s">
        <v>1542</v>
      </c>
      <c r="O106" s="193" t="s">
        <v>268</v>
      </c>
      <c r="P106" t="s">
        <v>268</v>
      </c>
      <c r="Q106" t="s">
        <v>48</v>
      </c>
      <c r="R106" s="13"/>
      <c r="S106" s="74" t="s">
        <v>472</v>
      </c>
      <c r="W106" s="48" t="str">
        <f t="shared" si="41"/>
        <v>MISO</v>
      </c>
      <c r="X106" s="13" t="str">
        <f t="shared" si="42"/>
        <v>四川移动</v>
      </c>
      <c r="Y106" s="37" t="str">
        <f t="shared" si="43"/>
        <v>1</v>
      </c>
      <c r="Z106" s="166"/>
      <c r="AG106" s="48" t="s">
        <v>487</v>
      </c>
      <c r="AH106" s="48" t="s">
        <v>1</v>
      </c>
      <c r="AI106" s="13">
        <f t="shared" si="44"/>
        <v>0</v>
      </c>
      <c r="AJ106" s="13">
        <f t="shared" si="45"/>
        <v>0</v>
      </c>
      <c r="AK106" s="13">
        <f t="shared" si="46"/>
        <v>0</v>
      </c>
      <c r="AL106" s="13">
        <v>0</v>
      </c>
      <c r="AM106" s="13">
        <v>0</v>
      </c>
      <c r="AN106" s="38" t="str">
        <f t="shared" ref="AN106:AN151" si="47">IF(AL106=0,"-",IF(AK106=0,0,IF(AK106&lt;AM106,0,IF(AJ106/AL106&lt;0.5,0,IF(AI106/AL106&lt;0.5,0,5)))))</f>
        <v>-</v>
      </c>
    </row>
    <row r="107" spans="1:40" ht="15" customHeight="1">
      <c r="A107" s="11" t="s">
        <v>239</v>
      </c>
      <c r="B107" s="11" t="s">
        <v>240</v>
      </c>
      <c r="C107" s="11" t="s">
        <v>63</v>
      </c>
      <c r="D107" s="11" t="s">
        <v>157</v>
      </c>
      <c r="E107" s="11" t="s">
        <v>785</v>
      </c>
      <c r="F107" s="11" t="s">
        <v>786</v>
      </c>
      <c r="G107" s="11" t="s">
        <v>660</v>
      </c>
      <c r="H107" s="11" t="s">
        <v>599</v>
      </c>
      <c r="I107" t="s">
        <v>48</v>
      </c>
      <c r="J107" s="188" t="s">
        <v>1509</v>
      </c>
      <c r="N107" s="166"/>
      <c r="R107" s="13"/>
      <c r="S107" s="74" t="s">
        <v>472</v>
      </c>
      <c r="W107" s="48" t="str">
        <f t="shared" si="41"/>
        <v>MISO</v>
      </c>
      <c r="X107" s="13" t="str">
        <f t="shared" si="42"/>
        <v>四川移动</v>
      </c>
      <c r="Y107" s="37" t="str">
        <f t="shared" si="43"/>
        <v>0</v>
      </c>
      <c r="Z107" s="166"/>
      <c r="AG107" s="48" t="s">
        <v>487</v>
      </c>
      <c r="AH107" s="48" t="s">
        <v>5</v>
      </c>
      <c r="AI107" s="13">
        <f t="shared" si="44"/>
        <v>0</v>
      </c>
      <c r="AJ107" s="13">
        <f t="shared" si="45"/>
        <v>0</v>
      </c>
      <c r="AK107" s="13">
        <f t="shared" si="46"/>
        <v>0</v>
      </c>
      <c r="AL107" s="13">
        <v>1</v>
      </c>
      <c r="AM107" s="13">
        <v>0</v>
      </c>
      <c r="AN107" s="38">
        <f t="shared" si="47"/>
        <v>0</v>
      </c>
    </row>
    <row r="108" spans="1:40" ht="15" customHeight="1">
      <c r="A108" s="11" t="s">
        <v>239</v>
      </c>
      <c r="B108" s="11" t="s">
        <v>240</v>
      </c>
      <c r="C108" s="11" t="s">
        <v>63</v>
      </c>
      <c r="D108" s="11" t="s">
        <v>157</v>
      </c>
      <c r="E108" s="11" t="s">
        <v>787</v>
      </c>
      <c r="F108" s="11" t="s">
        <v>788</v>
      </c>
      <c r="G108" s="11" t="s">
        <v>660</v>
      </c>
      <c r="H108" s="11" t="s">
        <v>98</v>
      </c>
      <c r="I108" s="184" t="s">
        <v>48</v>
      </c>
      <c r="J108" s="177" t="s">
        <v>1509</v>
      </c>
      <c r="K108" s="184"/>
      <c r="L108" s="184"/>
      <c r="M108" s="184"/>
      <c r="N108" s="184"/>
      <c r="O108" s="184"/>
      <c r="P108" s="184"/>
      <c r="Q108" s="184"/>
      <c r="R108" s="13"/>
      <c r="S108" s="74" t="s">
        <v>472</v>
      </c>
      <c r="W108" s="48" t="str">
        <f t="shared" si="41"/>
        <v>MISO</v>
      </c>
      <c r="X108" s="13" t="str">
        <f t="shared" si="42"/>
        <v>四川移动</v>
      </c>
      <c r="Y108" s="37" t="str">
        <f t="shared" si="43"/>
        <v>0</v>
      </c>
      <c r="Z108" s="166"/>
      <c r="AG108" s="48" t="s">
        <v>487</v>
      </c>
      <c r="AH108" s="48" t="s">
        <v>494</v>
      </c>
      <c r="AI108" s="13">
        <f t="shared" si="44"/>
        <v>0</v>
      </c>
      <c r="AJ108" s="13">
        <f t="shared" si="45"/>
        <v>0</v>
      </c>
      <c r="AK108" s="13">
        <f t="shared" si="46"/>
        <v>0</v>
      </c>
      <c r="AL108" s="13">
        <v>0</v>
      </c>
      <c r="AM108" s="13">
        <v>0</v>
      </c>
      <c r="AN108" s="38" t="str">
        <f t="shared" si="47"/>
        <v>-</v>
      </c>
    </row>
    <row r="109" spans="1:40" ht="15" customHeight="1">
      <c r="A109" s="11" t="s">
        <v>239</v>
      </c>
      <c r="B109" s="11" t="s">
        <v>240</v>
      </c>
      <c r="C109" s="11" t="s">
        <v>63</v>
      </c>
      <c r="D109" s="11" t="s">
        <v>157</v>
      </c>
      <c r="E109" s="11" t="s">
        <v>804</v>
      </c>
      <c r="F109" s="11" t="s">
        <v>805</v>
      </c>
      <c r="G109" s="11" t="s">
        <v>660</v>
      </c>
      <c r="H109" s="11" t="s">
        <v>599</v>
      </c>
      <c r="I109" t="s">
        <v>48</v>
      </c>
      <c r="J109" s="188" t="s">
        <v>1509</v>
      </c>
      <c r="N109" s="166"/>
      <c r="R109" s="13"/>
      <c r="S109" s="74" t="s">
        <v>472</v>
      </c>
      <c r="W109" s="48" t="str">
        <f t="shared" si="41"/>
        <v>MISO</v>
      </c>
      <c r="X109" s="13" t="str">
        <f t="shared" si="42"/>
        <v>四川移动</v>
      </c>
      <c r="Y109" s="37" t="str">
        <f t="shared" si="43"/>
        <v>0</v>
      </c>
      <c r="Z109" s="166"/>
      <c r="AG109" s="48" t="s">
        <v>487</v>
      </c>
      <c r="AH109" s="48" t="s">
        <v>449</v>
      </c>
      <c r="AI109" s="13">
        <f t="shared" si="44"/>
        <v>0</v>
      </c>
      <c r="AJ109" s="13">
        <f t="shared" si="45"/>
        <v>0</v>
      </c>
      <c r="AK109" s="13">
        <f t="shared" si="46"/>
        <v>0</v>
      </c>
      <c r="AL109" s="13">
        <v>0</v>
      </c>
      <c r="AM109" s="13">
        <v>0</v>
      </c>
      <c r="AN109" s="38" t="str">
        <f t="shared" si="47"/>
        <v>-</v>
      </c>
    </row>
    <row r="110" spans="1:40" ht="15" customHeight="1">
      <c r="A110" s="11" t="s">
        <v>239</v>
      </c>
      <c r="B110" s="11" t="s">
        <v>240</v>
      </c>
      <c r="C110" s="11" t="s">
        <v>63</v>
      </c>
      <c r="D110" s="11" t="s">
        <v>157</v>
      </c>
      <c r="E110" s="11" t="s">
        <v>699</v>
      </c>
      <c r="F110" s="11" t="s">
        <v>700</v>
      </c>
      <c r="G110" s="11" t="s">
        <v>660</v>
      </c>
      <c r="H110" s="11" t="s">
        <v>98</v>
      </c>
      <c r="I110" s="73" t="s">
        <v>48</v>
      </c>
      <c r="J110" s="73" t="s">
        <v>48</v>
      </c>
      <c r="K110" s="73" t="s">
        <v>120</v>
      </c>
      <c r="L110" s="73" t="s">
        <v>1513</v>
      </c>
      <c r="M110" s="73" t="s">
        <v>56</v>
      </c>
      <c r="N110" s="193" t="s">
        <v>1514</v>
      </c>
      <c r="O110" s="193" t="s">
        <v>268</v>
      </c>
      <c r="P110" t="s">
        <v>268</v>
      </c>
      <c r="Q110" t="s">
        <v>48</v>
      </c>
      <c r="R110" s="13"/>
      <c r="S110" s="74" t="s">
        <v>472</v>
      </c>
      <c r="W110" s="48" t="str">
        <f t="shared" si="41"/>
        <v>MISO</v>
      </c>
      <c r="X110" s="13" t="str">
        <f t="shared" si="42"/>
        <v>四川移动</v>
      </c>
      <c r="Y110" s="37" t="str">
        <f t="shared" si="43"/>
        <v>1</v>
      </c>
      <c r="Z110" s="166"/>
      <c r="AG110" s="48" t="s">
        <v>487</v>
      </c>
      <c r="AH110" s="48" t="s">
        <v>3</v>
      </c>
      <c r="AI110" s="13">
        <f t="shared" si="44"/>
        <v>0</v>
      </c>
      <c r="AJ110" s="13">
        <f t="shared" si="45"/>
        <v>0</v>
      </c>
      <c r="AK110" s="13">
        <f t="shared" si="46"/>
        <v>0</v>
      </c>
      <c r="AL110" s="13">
        <v>1</v>
      </c>
      <c r="AM110" s="13">
        <v>0</v>
      </c>
      <c r="AN110" s="38">
        <f t="shared" si="47"/>
        <v>0</v>
      </c>
    </row>
    <row r="111" spans="1:40" ht="15" customHeight="1">
      <c r="A111" s="11" t="s">
        <v>239</v>
      </c>
      <c r="B111" s="11" t="s">
        <v>240</v>
      </c>
      <c r="C111" s="11" t="s">
        <v>806</v>
      </c>
      <c r="D111" s="11" t="s">
        <v>807</v>
      </c>
      <c r="E111" s="11" t="s">
        <v>808</v>
      </c>
      <c r="F111" s="11" t="s">
        <v>809</v>
      </c>
      <c r="G111" s="11" t="s">
        <v>810</v>
      </c>
      <c r="H111" s="11" t="s">
        <v>673</v>
      </c>
      <c r="I111" s="188" t="s">
        <v>48</v>
      </c>
      <c r="J111" t="s">
        <v>1459</v>
      </c>
      <c r="K111" t="s">
        <v>120</v>
      </c>
      <c r="L111" t="s">
        <v>1548</v>
      </c>
      <c r="M111" t="s">
        <v>17</v>
      </c>
      <c r="N111" s="191" t="s">
        <v>1549</v>
      </c>
      <c r="Q111" t="s">
        <v>48</v>
      </c>
      <c r="R111" s="13"/>
      <c r="S111" s="74" t="s">
        <v>472</v>
      </c>
      <c r="W111" s="48" t="str">
        <f t="shared" si="41"/>
        <v>MISO</v>
      </c>
      <c r="X111" s="13" t="str">
        <f t="shared" si="42"/>
        <v>四川移动</v>
      </c>
      <c r="Y111" s="37" t="str">
        <f t="shared" si="43"/>
        <v>0</v>
      </c>
      <c r="Z111" s="166"/>
      <c r="AG111" s="48" t="s">
        <v>487</v>
      </c>
      <c r="AH111" s="48" t="s">
        <v>4</v>
      </c>
      <c r="AI111" s="13">
        <f t="shared" si="44"/>
        <v>0</v>
      </c>
      <c r="AJ111" s="13">
        <f t="shared" si="45"/>
        <v>0</v>
      </c>
      <c r="AK111" s="13">
        <f t="shared" si="46"/>
        <v>0</v>
      </c>
      <c r="AL111" s="13">
        <v>0</v>
      </c>
      <c r="AM111" s="13">
        <v>0</v>
      </c>
      <c r="AN111" s="38" t="str">
        <f t="shared" si="47"/>
        <v>-</v>
      </c>
    </row>
    <row r="112" spans="1:40" ht="15" customHeight="1">
      <c r="A112" s="11" t="s">
        <v>239</v>
      </c>
      <c r="B112" s="11" t="s">
        <v>240</v>
      </c>
      <c r="C112" s="11" t="s">
        <v>806</v>
      </c>
      <c r="D112" s="11" t="s">
        <v>807</v>
      </c>
      <c r="E112" s="11" t="s">
        <v>812</v>
      </c>
      <c r="F112" s="11" t="s">
        <v>807</v>
      </c>
      <c r="G112" s="11" t="s">
        <v>810</v>
      </c>
      <c r="H112" s="11" t="s">
        <v>209</v>
      </c>
      <c r="I112" t="s">
        <v>48</v>
      </c>
      <c r="J112" t="s">
        <v>1459</v>
      </c>
      <c r="K112" t="s">
        <v>120</v>
      </c>
      <c r="L112" t="s">
        <v>1548</v>
      </c>
      <c r="M112" t="s">
        <v>17</v>
      </c>
      <c r="N112" s="191" t="s">
        <v>1550</v>
      </c>
      <c r="O112" t="s">
        <v>1551</v>
      </c>
      <c r="P112" t="s">
        <v>1551</v>
      </c>
      <c r="Q112" t="s">
        <v>48</v>
      </c>
      <c r="R112" s="13"/>
      <c r="S112" s="74" t="s">
        <v>472</v>
      </c>
      <c r="W112" s="48" t="str">
        <f t="shared" si="41"/>
        <v>MISO</v>
      </c>
      <c r="X112" s="13" t="str">
        <f t="shared" si="42"/>
        <v>四川移动</v>
      </c>
      <c r="Y112" s="37" t="str">
        <f t="shared" si="43"/>
        <v>1</v>
      </c>
      <c r="Z112" s="166"/>
      <c r="AG112" s="48" t="s">
        <v>487</v>
      </c>
      <c r="AH112" s="48" t="s">
        <v>2</v>
      </c>
      <c r="AI112" s="13">
        <f t="shared" si="44"/>
        <v>0</v>
      </c>
      <c r="AJ112" s="13">
        <f t="shared" si="45"/>
        <v>0</v>
      </c>
      <c r="AK112" s="13">
        <f t="shared" si="46"/>
        <v>0</v>
      </c>
      <c r="AL112" s="13">
        <v>0</v>
      </c>
      <c r="AM112" s="13">
        <v>0</v>
      </c>
      <c r="AN112" s="38" t="str">
        <f t="shared" si="47"/>
        <v>-</v>
      </c>
    </row>
    <row r="113" spans="1:40" ht="15" customHeight="1">
      <c r="A113" s="11" t="s">
        <v>239</v>
      </c>
      <c r="B113" s="11" t="s">
        <v>240</v>
      </c>
      <c r="C113" s="11" t="s">
        <v>806</v>
      </c>
      <c r="D113" s="11" t="s">
        <v>807</v>
      </c>
      <c r="E113" s="11" t="s">
        <v>813</v>
      </c>
      <c r="F113" s="11" t="s">
        <v>814</v>
      </c>
      <c r="G113" s="11" t="s">
        <v>810</v>
      </c>
      <c r="H113" s="11" t="s">
        <v>98</v>
      </c>
      <c r="I113" s="211" t="s">
        <v>48</v>
      </c>
      <c r="J113" s="211" t="s">
        <v>1459</v>
      </c>
      <c r="K113" s="212" t="s">
        <v>120</v>
      </c>
      <c r="L113" s="212" t="s">
        <v>1548</v>
      </c>
      <c r="M113" s="213" t="s">
        <v>17</v>
      </c>
      <c r="N113" s="214" t="s">
        <v>1552</v>
      </c>
      <c r="O113" s="212" t="s">
        <v>1553</v>
      </c>
      <c r="P113" s="212" t="s">
        <v>1554</v>
      </c>
      <c r="Q113" s="213" t="s">
        <v>48</v>
      </c>
      <c r="R113" s="13"/>
      <c r="S113" s="74" t="s">
        <v>472</v>
      </c>
      <c r="W113" s="48" t="str">
        <f t="shared" si="41"/>
        <v>MISO</v>
      </c>
      <c r="X113" s="13" t="str">
        <f t="shared" si="42"/>
        <v>四川移动</v>
      </c>
      <c r="Y113" s="37" t="str">
        <f t="shared" si="43"/>
        <v>0</v>
      </c>
      <c r="Z113" s="166"/>
      <c r="AG113" s="48" t="s">
        <v>487</v>
      </c>
      <c r="AH113" s="48" t="s">
        <v>0</v>
      </c>
      <c r="AI113" s="13">
        <f t="shared" si="44"/>
        <v>0</v>
      </c>
      <c r="AJ113" s="13">
        <f t="shared" si="45"/>
        <v>0</v>
      </c>
      <c r="AK113" s="13">
        <f t="shared" si="46"/>
        <v>0</v>
      </c>
      <c r="AL113" s="13">
        <v>0</v>
      </c>
      <c r="AM113" s="13">
        <v>0</v>
      </c>
      <c r="AN113" s="38" t="str">
        <f t="shared" si="47"/>
        <v>-</v>
      </c>
    </row>
    <row r="114" spans="1:40" ht="15" customHeight="1">
      <c r="A114" s="11" t="s">
        <v>241</v>
      </c>
      <c r="B114" s="11" t="s">
        <v>242</v>
      </c>
      <c r="C114" s="11" t="s">
        <v>657</v>
      </c>
      <c r="D114" s="11" t="s">
        <v>652</v>
      </c>
      <c r="E114" s="11" t="s">
        <v>683</v>
      </c>
      <c r="F114" s="11" t="s">
        <v>684</v>
      </c>
      <c r="G114" s="11" t="s">
        <v>685</v>
      </c>
      <c r="H114" s="11" t="s">
        <v>41</v>
      </c>
      <c r="I114" s="73" t="s">
        <v>48</v>
      </c>
      <c r="J114" s="73" t="s">
        <v>48</v>
      </c>
      <c r="K114" t="s">
        <v>120</v>
      </c>
      <c r="L114" s="193" t="s">
        <v>1555</v>
      </c>
      <c r="M114" t="s">
        <v>56</v>
      </c>
      <c r="N114" t="s">
        <v>1556</v>
      </c>
      <c r="O114" t="s">
        <v>1556</v>
      </c>
      <c r="P114" t="s">
        <v>1556</v>
      </c>
      <c r="Q114" t="s">
        <v>1459</v>
      </c>
      <c r="R114" s="13"/>
      <c r="S114" s="74" t="s">
        <v>472</v>
      </c>
      <c r="W114" s="48" t="str">
        <f t="shared" si="41"/>
        <v>MISO</v>
      </c>
      <c r="X114" s="13" t="str">
        <f t="shared" si="42"/>
        <v>天津电信</v>
      </c>
      <c r="Y114" s="37" t="str">
        <f t="shared" si="43"/>
        <v>1</v>
      </c>
      <c r="Z114" s="166"/>
      <c r="AG114" s="48" t="s">
        <v>487</v>
      </c>
      <c r="AH114" s="48" t="s">
        <v>265</v>
      </c>
      <c r="AI114" s="13">
        <f t="shared" si="44"/>
        <v>0</v>
      </c>
      <c r="AJ114" s="13">
        <f t="shared" si="45"/>
        <v>0</v>
      </c>
      <c r="AK114" s="13">
        <f t="shared" si="46"/>
        <v>0</v>
      </c>
      <c r="AL114" s="13">
        <v>0</v>
      </c>
      <c r="AM114" s="13">
        <v>0</v>
      </c>
      <c r="AN114" s="38" t="str">
        <f t="shared" si="47"/>
        <v>-</v>
      </c>
    </row>
    <row r="115" spans="1:40" ht="15" customHeight="1">
      <c r="A115" s="11" t="s">
        <v>824</v>
      </c>
      <c r="B115" s="11" t="s">
        <v>242</v>
      </c>
      <c r="C115" s="11" t="s">
        <v>651</v>
      </c>
      <c r="D115" s="11" t="s">
        <v>652</v>
      </c>
      <c r="E115" s="11" t="s">
        <v>653</v>
      </c>
      <c r="F115" s="11" t="s">
        <v>654</v>
      </c>
      <c r="G115" s="11" t="s">
        <v>655</v>
      </c>
      <c r="H115" s="11" t="s">
        <v>656</v>
      </c>
      <c r="I115" s="73" t="s">
        <v>48</v>
      </c>
      <c r="J115" s="73" t="s">
        <v>48</v>
      </c>
      <c r="K115" s="73" t="s">
        <v>120</v>
      </c>
      <c r="L115" s="193" t="s">
        <v>1557</v>
      </c>
      <c r="M115" t="s">
        <v>56</v>
      </c>
      <c r="N115" t="s">
        <v>1558</v>
      </c>
      <c r="O115" t="s">
        <v>1558</v>
      </c>
      <c r="P115" t="s">
        <v>1558</v>
      </c>
      <c r="Q115" t="s">
        <v>1459</v>
      </c>
      <c r="R115" s="13"/>
      <c r="S115" s="74" t="s">
        <v>472</v>
      </c>
      <c r="W115" s="48" t="str">
        <f t="shared" si="41"/>
        <v>MISO</v>
      </c>
      <c r="X115" s="13" t="str">
        <f t="shared" si="42"/>
        <v>天津广电</v>
      </c>
      <c r="Y115" s="37" t="str">
        <f t="shared" si="43"/>
        <v>1</v>
      </c>
      <c r="Z115" s="166"/>
      <c r="AG115" s="48" t="s">
        <v>488</v>
      </c>
      <c r="AH115" s="48" t="s">
        <v>1</v>
      </c>
      <c r="AI115" s="13">
        <f t="shared" si="44"/>
        <v>0</v>
      </c>
      <c r="AJ115" s="13">
        <f t="shared" si="45"/>
        <v>0</v>
      </c>
      <c r="AK115" s="13">
        <f t="shared" si="46"/>
        <v>0</v>
      </c>
      <c r="AL115" s="13">
        <v>0</v>
      </c>
      <c r="AM115" s="13">
        <v>0</v>
      </c>
      <c r="AN115" s="38" t="str">
        <f t="shared" si="47"/>
        <v>-</v>
      </c>
    </row>
    <row r="116" spans="1:40" ht="15" customHeight="1">
      <c r="A116" s="11" t="s">
        <v>241</v>
      </c>
      <c r="B116" s="11" t="s">
        <v>242</v>
      </c>
      <c r="C116" s="11" t="s">
        <v>657</v>
      </c>
      <c r="D116" s="11" t="s">
        <v>652</v>
      </c>
      <c r="E116" s="11" t="s">
        <v>707</v>
      </c>
      <c r="F116" s="11" t="s">
        <v>664</v>
      </c>
      <c r="G116" s="11" t="s">
        <v>665</v>
      </c>
      <c r="H116" s="11" t="s">
        <v>708</v>
      </c>
      <c r="I116" s="177" t="s">
        <v>48</v>
      </c>
      <c r="J116" s="177" t="s">
        <v>48</v>
      </c>
      <c r="K116" s="177" t="s">
        <v>50</v>
      </c>
      <c r="L116" s="184" t="s">
        <v>738</v>
      </c>
      <c r="M116" s="177" t="s">
        <v>56</v>
      </c>
      <c r="N116" s="191" t="s">
        <v>1559</v>
      </c>
      <c r="O116" s="215" t="s">
        <v>1559</v>
      </c>
      <c r="P116" s="215" t="s">
        <v>1560</v>
      </c>
      <c r="Q116" s="184" t="s">
        <v>1459</v>
      </c>
      <c r="R116" s="13"/>
      <c r="S116" s="74" t="s">
        <v>472</v>
      </c>
      <c r="W116" s="48" t="str">
        <f t="shared" si="41"/>
        <v>MISO</v>
      </c>
      <c r="X116" s="13" t="str">
        <f t="shared" si="42"/>
        <v>天津电信</v>
      </c>
      <c r="Y116" s="37" t="str">
        <f t="shared" si="43"/>
        <v>1</v>
      </c>
      <c r="Z116" s="166"/>
      <c r="AG116" s="48" t="s">
        <v>488</v>
      </c>
      <c r="AH116" s="48" t="s">
        <v>5</v>
      </c>
      <c r="AI116" s="13">
        <f t="shared" si="44"/>
        <v>0</v>
      </c>
      <c r="AJ116" s="13">
        <f t="shared" si="45"/>
        <v>0</v>
      </c>
      <c r="AK116" s="13">
        <f t="shared" si="46"/>
        <v>0</v>
      </c>
      <c r="AL116" s="13">
        <v>0</v>
      </c>
      <c r="AM116" s="13">
        <v>0</v>
      </c>
      <c r="AN116" s="38" t="str">
        <f t="shared" si="47"/>
        <v>-</v>
      </c>
    </row>
    <row r="117" spans="1:40" ht="15" customHeight="1">
      <c r="A117" s="11" t="s">
        <v>241</v>
      </c>
      <c r="B117" s="11" t="s">
        <v>242</v>
      </c>
      <c r="C117" s="11" t="s">
        <v>657</v>
      </c>
      <c r="D117" s="11" t="s">
        <v>652</v>
      </c>
      <c r="E117" s="11" t="s">
        <v>709</v>
      </c>
      <c r="F117" s="11" t="s">
        <v>710</v>
      </c>
      <c r="G117" s="11" t="s">
        <v>665</v>
      </c>
      <c r="H117" s="11" t="s">
        <v>711</v>
      </c>
      <c r="I117" s="188" t="s">
        <v>48</v>
      </c>
      <c r="J117" s="188" t="s">
        <v>48</v>
      </c>
      <c r="K117" s="188" t="s">
        <v>50</v>
      </c>
      <c r="L117" t="s">
        <v>738</v>
      </c>
      <c r="M117" s="188" t="s">
        <v>56</v>
      </c>
      <c r="N117" s="191" t="s">
        <v>1559</v>
      </c>
      <c r="O117" s="191" t="s">
        <v>1559</v>
      </c>
      <c r="P117" s="191" t="s">
        <v>1560</v>
      </c>
      <c r="Q117" t="s">
        <v>1459</v>
      </c>
      <c r="R117" s="13"/>
      <c r="S117" s="74" t="s">
        <v>472</v>
      </c>
      <c r="W117" s="48" t="str">
        <f t="shared" si="41"/>
        <v>MISO</v>
      </c>
      <c r="X117" s="13" t="str">
        <f t="shared" si="42"/>
        <v>天津电信</v>
      </c>
      <c r="Y117" s="37" t="str">
        <f t="shared" si="43"/>
        <v>1</v>
      </c>
      <c r="Z117" s="166"/>
      <c r="AG117" s="48" t="s">
        <v>488</v>
      </c>
      <c r="AH117" s="48" t="s">
        <v>449</v>
      </c>
      <c r="AI117" s="13">
        <f t="shared" si="44"/>
        <v>0</v>
      </c>
      <c r="AJ117" s="13">
        <f t="shared" si="45"/>
        <v>0</v>
      </c>
      <c r="AK117" s="13">
        <f t="shared" si="46"/>
        <v>0</v>
      </c>
      <c r="AL117" s="13">
        <v>0</v>
      </c>
      <c r="AM117" s="13">
        <v>0</v>
      </c>
      <c r="AN117" s="38" t="str">
        <f t="shared" si="47"/>
        <v>-</v>
      </c>
    </row>
    <row r="118" spans="1:40" ht="15" customHeight="1">
      <c r="A118" s="11" t="s">
        <v>241</v>
      </c>
      <c r="B118" s="11" t="s">
        <v>242</v>
      </c>
      <c r="C118" s="11" t="s">
        <v>657</v>
      </c>
      <c r="D118" s="11" t="s">
        <v>652</v>
      </c>
      <c r="E118" s="11" t="s">
        <v>704</v>
      </c>
      <c r="F118" s="11" t="s">
        <v>659</v>
      </c>
      <c r="G118" s="11" t="s">
        <v>660</v>
      </c>
      <c r="H118" s="11" t="s">
        <v>705</v>
      </c>
      <c r="I118" s="73" t="s">
        <v>48</v>
      </c>
      <c r="J118" s="73" t="s">
        <v>48</v>
      </c>
      <c r="K118" s="73" t="s">
        <v>120</v>
      </c>
      <c r="L118" s="193" t="s">
        <v>1557</v>
      </c>
      <c r="M118" s="73" t="s">
        <v>56</v>
      </c>
      <c r="N118" s="205" t="s">
        <v>1561</v>
      </c>
      <c r="O118" s="186" t="s">
        <v>268</v>
      </c>
      <c r="P118" t="s">
        <v>268</v>
      </c>
      <c r="Q118" t="s">
        <v>48</v>
      </c>
      <c r="R118" s="13"/>
      <c r="S118" s="74" t="s">
        <v>472</v>
      </c>
      <c r="W118" s="48" t="str">
        <f t="shared" si="41"/>
        <v>MISO</v>
      </c>
      <c r="X118" s="13" t="str">
        <f t="shared" si="42"/>
        <v>天津电信</v>
      </c>
      <c r="Y118" s="37" t="str">
        <f t="shared" si="43"/>
        <v>1</v>
      </c>
      <c r="Z118" s="166"/>
      <c r="AG118" s="48" t="s">
        <v>488</v>
      </c>
      <c r="AH118" s="48" t="s">
        <v>3</v>
      </c>
      <c r="AI118" s="13">
        <f t="shared" si="44"/>
        <v>0</v>
      </c>
      <c r="AJ118" s="13">
        <f t="shared" si="45"/>
        <v>0</v>
      </c>
      <c r="AK118" s="13">
        <f t="shared" si="46"/>
        <v>0</v>
      </c>
      <c r="AL118" s="13">
        <v>0</v>
      </c>
      <c r="AM118" s="13">
        <v>0</v>
      </c>
      <c r="AN118" s="38" t="str">
        <f t="shared" si="47"/>
        <v>-</v>
      </c>
    </row>
    <row r="119" spans="1:40" ht="15" customHeight="1">
      <c r="A119" s="11" t="s">
        <v>247</v>
      </c>
      <c r="B119" s="11" t="s">
        <v>248</v>
      </c>
      <c r="C119" s="11" t="s">
        <v>245</v>
      </c>
      <c r="D119" s="11" t="s">
        <v>246</v>
      </c>
      <c r="E119" s="11" t="s">
        <v>841</v>
      </c>
      <c r="F119" s="11" t="s">
        <v>842</v>
      </c>
      <c r="G119" s="11" t="s">
        <v>685</v>
      </c>
      <c r="H119" s="11" t="s">
        <v>599</v>
      </c>
      <c r="I119" s="11" t="s">
        <v>48</v>
      </c>
      <c r="J119" s="177" t="s">
        <v>48</v>
      </c>
      <c r="K119" s="177" t="s">
        <v>120</v>
      </c>
      <c r="L119" s="216" t="s">
        <v>1562</v>
      </c>
      <c r="M119" s="11" t="s">
        <v>140</v>
      </c>
      <c r="N119" s="184" t="s">
        <v>1563</v>
      </c>
      <c r="O119" s="184" t="s">
        <v>1563</v>
      </c>
      <c r="P119" s="184" t="s">
        <v>1563</v>
      </c>
      <c r="Q119" s="184" t="s">
        <v>48</v>
      </c>
      <c r="R119" s="13"/>
      <c r="S119" s="74" t="s">
        <v>472</v>
      </c>
      <c r="W119" s="48" t="str">
        <f t="shared" si="41"/>
        <v>MISO</v>
      </c>
      <c r="X119" s="13" t="str">
        <f t="shared" si="42"/>
        <v>虚拟运营商天音</v>
      </c>
      <c r="Y119" s="37" t="str">
        <f t="shared" si="43"/>
        <v>1</v>
      </c>
      <c r="Z119" s="166"/>
      <c r="AG119" s="48" t="s">
        <v>488</v>
      </c>
      <c r="AH119" s="48" t="s">
        <v>4</v>
      </c>
      <c r="AI119" s="13">
        <f t="shared" si="44"/>
        <v>0</v>
      </c>
      <c r="AJ119" s="13">
        <f t="shared" si="45"/>
        <v>0</v>
      </c>
      <c r="AK119" s="13">
        <f t="shared" si="46"/>
        <v>0</v>
      </c>
      <c r="AL119" s="13">
        <v>0</v>
      </c>
      <c r="AM119" s="13">
        <v>0</v>
      </c>
      <c r="AN119" s="38" t="str">
        <f t="shared" si="47"/>
        <v>-</v>
      </c>
    </row>
    <row r="120" spans="1:40" ht="15" customHeight="1">
      <c r="A120" s="11" t="s">
        <v>247</v>
      </c>
      <c r="B120" s="11" t="s">
        <v>248</v>
      </c>
      <c r="C120" s="11" t="s">
        <v>245</v>
      </c>
      <c r="D120" s="11" t="s">
        <v>246</v>
      </c>
      <c r="E120" s="11" t="s">
        <v>683</v>
      </c>
      <c r="F120" s="11" t="s">
        <v>684</v>
      </c>
      <c r="G120" s="11" t="s">
        <v>685</v>
      </c>
      <c r="H120" s="11" t="s">
        <v>41</v>
      </c>
      <c r="I120" s="11" t="s">
        <v>48</v>
      </c>
      <c r="J120" s="177" t="s">
        <v>48</v>
      </c>
      <c r="K120" s="177" t="s">
        <v>120</v>
      </c>
      <c r="L120" s="11" t="s">
        <v>1412</v>
      </c>
      <c r="M120" s="11" t="s">
        <v>56</v>
      </c>
      <c r="N120" s="215" t="s">
        <v>1416</v>
      </c>
      <c r="O120" s="184" t="s">
        <v>1417</v>
      </c>
      <c r="P120" s="184" t="s">
        <v>1418</v>
      </c>
      <c r="Q120" s="184" t="s">
        <v>48</v>
      </c>
      <c r="R120" s="13"/>
      <c r="S120" s="74" t="s">
        <v>472</v>
      </c>
      <c r="W120" s="48" t="str">
        <f t="shared" si="41"/>
        <v>MISO</v>
      </c>
      <c r="X120" s="13" t="str">
        <f t="shared" si="42"/>
        <v>虚拟运营商天音</v>
      </c>
      <c r="Y120" s="37" t="str">
        <f t="shared" si="43"/>
        <v>0</v>
      </c>
      <c r="Z120" s="166"/>
      <c r="AG120" s="48" t="s">
        <v>488</v>
      </c>
      <c r="AH120" s="48" t="s">
        <v>2</v>
      </c>
      <c r="AI120" s="13">
        <f t="shared" si="44"/>
        <v>0</v>
      </c>
      <c r="AJ120" s="13">
        <f t="shared" si="45"/>
        <v>0</v>
      </c>
      <c r="AK120" s="13">
        <f t="shared" si="46"/>
        <v>0</v>
      </c>
      <c r="AL120" s="13">
        <v>0</v>
      </c>
      <c r="AM120" s="13">
        <v>0</v>
      </c>
      <c r="AN120" s="38" t="str">
        <f t="shared" si="47"/>
        <v>-</v>
      </c>
    </row>
    <row r="121" spans="1:40" ht="15" customHeight="1">
      <c r="A121" s="11" t="s">
        <v>247</v>
      </c>
      <c r="B121" s="11" t="s">
        <v>248</v>
      </c>
      <c r="C121" s="11" t="s">
        <v>245</v>
      </c>
      <c r="D121" s="11" t="s">
        <v>246</v>
      </c>
      <c r="E121" s="11" t="s">
        <v>702</v>
      </c>
      <c r="F121" s="11" t="s">
        <v>703</v>
      </c>
      <c r="G121" s="11" t="s">
        <v>685</v>
      </c>
      <c r="H121" s="11" t="s">
        <v>41</v>
      </c>
      <c r="I121" s="73" t="s">
        <v>48</v>
      </c>
      <c r="J121" s="188" t="s">
        <v>48</v>
      </c>
      <c r="K121" s="188" t="s">
        <v>120</v>
      </c>
      <c r="L121" s="73" t="s">
        <v>1412</v>
      </c>
      <c r="M121" s="188" t="s">
        <v>56</v>
      </c>
      <c r="N121" s="189" t="s">
        <v>1413</v>
      </c>
      <c r="O121" s="189" t="s">
        <v>1414</v>
      </c>
      <c r="P121" s="189" t="s">
        <v>1415</v>
      </c>
      <c r="Q121" s="190" t="s">
        <v>48</v>
      </c>
      <c r="R121" s="13"/>
      <c r="S121" s="74" t="s">
        <v>472</v>
      </c>
      <c r="W121" s="48" t="str">
        <f t="shared" si="41"/>
        <v>MISO</v>
      </c>
      <c r="X121" s="13" t="str">
        <f t="shared" si="42"/>
        <v>虚拟运营商天音</v>
      </c>
      <c r="Y121" s="37" t="str">
        <f t="shared" si="43"/>
        <v>0</v>
      </c>
      <c r="Z121" s="166"/>
      <c r="AG121" s="48" t="s">
        <v>488</v>
      </c>
      <c r="AH121" s="48" t="s">
        <v>0</v>
      </c>
      <c r="AI121" s="13">
        <f t="shared" si="44"/>
        <v>0</v>
      </c>
      <c r="AJ121" s="13">
        <f t="shared" si="45"/>
        <v>0</v>
      </c>
      <c r="AK121" s="13">
        <f t="shared" si="46"/>
        <v>0</v>
      </c>
      <c r="AL121" s="13">
        <v>0</v>
      </c>
      <c r="AM121" s="13">
        <v>0</v>
      </c>
      <c r="AN121" s="38" t="str">
        <f t="shared" si="47"/>
        <v>-</v>
      </c>
    </row>
    <row r="122" spans="1:40" ht="15" customHeight="1">
      <c r="A122" s="11" t="s">
        <v>247</v>
      </c>
      <c r="B122" s="11" t="s">
        <v>248</v>
      </c>
      <c r="C122" s="11" t="s">
        <v>245</v>
      </c>
      <c r="D122" s="11" t="s">
        <v>246</v>
      </c>
      <c r="E122" s="11" t="s">
        <v>720</v>
      </c>
      <c r="F122" s="11" t="s">
        <v>721</v>
      </c>
      <c r="G122" s="11" t="s">
        <v>655</v>
      </c>
      <c r="H122" s="11" t="s">
        <v>722</v>
      </c>
      <c r="I122" s="11" t="s">
        <v>1459</v>
      </c>
      <c r="J122" s="177" t="s">
        <v>1459</v>
      </c>
      <c r="K122" s="177" t="s">
        <v>120</v>
      </c>
      <c r="L122" s="11" t="s">
        <v>1564</v>
      </c>
      <c r="M122" s="184" t="s">
        <v>140</v>
      </c>
      <c r="N122" s="215" t="s">
        <v>1565</v>
      </c>
      <c r="O122" s="184"/>
      <c r="P122" s="184"/>
      <c r="Q122" s="184" t="s">
        <v>1459</v>
      </c>
      <c r="R122" s="13"/>
      <c r="S122" s="74" t="s">
        <v>472</v>
      </c>
      <c r="W122" s="48" t="str">
        <f t="shared" si="41"/>
        <v>MISO</v>
      </c>
      <c r="X122" s="13" t="str">
        <f t="shared" si="42"/>
        <v>虚拟运营商天音</v>
      </c>
      <c r="Y122" s="37" t="str">
        <f t="shared" si="43"/>
        <v>0</v>
      </c>
      <c r="Z122" s="166"/>
      <c r="AG122" s="48" t="s">
        <v>488</v>
      </c>
      <c r="AH122" s="48" t="s">
        <v>494</v>
      </c>
      <c r="AI122" s="13">
        <f t="shared" si="44"/>
        <v>0</v>
      </c>
      <c r="AJ122" s="13">
        <f t="shared" si="45"/>
        <v>0</v>
      </c>
      <c r="AK122" s="13">
        <f t="shared" si="46"/>
        <v>0</v>
      </c>
      <c r="AL122" s="13">
        <v>0</v>
      </c>
      <c r="AM122" s="13">
        <v>0</v>
      </c>
      <c r="AN122" s="38" t="str">
        <f t="shared" si="47"/>
        <v>-</v>
      </c>
    </row>
    <row r="123" spans="1:40" ht="15" customHeight="1">
      <c r="A123" s="11" t="s">
        <v>247</v>
      </c>
      <c r="B123" s="11" t="s">
        <v>248</v>
      </c>
      <c r="C123" s="11" t="s">
        <v>245</v>
      </c>
      <c r="D123" s="11" t="s">
        <v>246</v>
      </c>
      <c r="E123" s="11" t="s">
        <v>715</v>
      </c>
      <c r="F123" s="11" t="s">
        <v>716</v>
      </c>
      <c r="G123" s="11" t="s">
        <v>655</v>
      </c>
      <c r="H123" s="11" t="s">
        <v>137</v>
      </c>
      <c r="I123" s="73" t="s">
        <v>48</v>
      </c>
      <c r="J123" s="188" t="s">
        <v>48</v>
      </c>
      <c r="K123" s="188" t="s">
        <v>120</v>
      </c>
      <c r="L123" s="73" t="s">
        <v>1412</v>
      </c>
      <c r="M123" t="s">
        <v>140</v>
      </c>
      <c r="N123" t="s">
        <v>1566</v>
      </c>
      <c r="O123" s="193" t="s">
        <v>1566</v>
      </c>
      <c r="P123" t="s">
        <v>1566</v>
      </c>
      <c r="Q123" t="s">
        <v>48</v>
      </c>
      <c r="R123" s="13"/>
      <c r="S123" s="74" t="s">
        <v>472</v>
      </c>
      <c r="W123" s="48" t="str">
        <f t="shared" si="41"/>
        <v>MISO</v>
      </c>
      <c r="X123" s="13" t="str">
        <f t="shared" si="42"/>
        <v>虚拟运营商天音</v>
      </c>
      <c r="Y123" s="37" t="str">
        <f t="shared" si="43"/>
        <v>1</v>
      </c>
      <c r="Z123" s="166"/>
      <c r="AG123" s="48" t="s">
        <v>488</v>
      </c>
      <c r="AH123" s="48" t="s">
        <v>265</v>
      </c>
      <c r="AI123" s="13">
        <f t="shared" si="44"/>
        <v>0</v>
      </c>
      <c r="AJ123" s="13">
        <f t="shared" si="45"/>
        <v>0</v>
      </c>
      <c r="AK123" s="13">
        <f t="shared" si="46"/>
        <v>0</v>
      </c>
      <c r="AL123" s="13">
        <v>0</v>
      </c>
      <c r="AM123" s="13">
        <v>0</v>
      </c>
      <c r="AN123" s="38" t="str">
        <f t="shared" si="47"/>
        <v>-</v>
      </c>
    </row>
    <row r="124" spans="1:40" ht="15" customHeight="1">
      <c r="A124" s="11" t="s">
        <v>247</v>
      </c>
      <c r="B124" s="11" t="s">
        <v>248</v>
      </c>
      <c r="C124" s="11" t="s">
        <v>245</v>
      </c>
      <c r="D124" s="11" t="s">
        <v>246</v>
      </c>
      <c r="E124" s="11" t="s">
        <v>692</v>
      </c>
      <c r="F124" s="11" t="s">
        <v>693</v>
      </c>
      <c r="G124" s="11" t="s">
        <v>665</v>
      </c>
      <c r="H124" s="11" t="s">
        <v>98</v>
      </c>
      <c r="I124" s="11" t="s">
        <v>48</v>
      </c>
      <c r="J124" s="177" t="s">
        <v>48</v>
      </c>
      <c r="K124" s="177" t="s">
        <v>120</v>
      </c>
      <c r="L124" s="11" t="s">
        <v>1412</v>
      </c>
      <c r="M124" s="11" t="s">
        <v>56</v>
      </c>
      <c r="N124" s="184" t="s">
        <v>844</v>
      </c>
      <c r="O124" s="215" t="s">
        <v>844</v>
      </c>
      <c r="P124" s="184" t="s">
        <v>844</v>
      </c>
      <c r="Q124" s="184" t="s">
        <v>48</v>
      </c>
      <c r="R124" s="13"/>
      <c r="S124" s="74" t="s">
        <v>472</v>
      </c>
      <c r="W124" s="48" t="str">
        <f t="shared" si="41"/>
        <v>MISO</v>
      </c>
      <c r="X124" s="13" t="str">
        <f t="shared" si="42"/>
        <v>虚拟运营商天音</v>
      </c>
      <c r="Y124" s="37" t="str">
        <f t="shared" si="43"/>
        <v>1</v>
      </c>
      <c r="Z124" s="166"/>
      <c r="AG124" s="48" t="s">
        <v>409</v>
      </c>
      <c r="AH124" s="48" t="s">
        <v>0</v>
      </c>
      <c r="AI124" s="13">
        <f t="shared" si="44"/>
        <v>0</v>
      </c>
      <c r="AJ124" s="13">
        <f t="shared" si="45"/>
        <v>0</v>
      </c>
      <c r="AK124" s="13">
        <f t="shared" si="46"/>
        <v>0</v>
      </c>
      <c r="AL124" s="13">
        <v>0</v>
      </c>
      <c r="AM124" s="13">
        <v>0</v>
      </c>
      <c r="AN124" s="38" t="str">
        <f t="shared" si="47"/>
        <v>-</v>
      </c>
    </row>
    <row r="125" spans="1:40" ht="15" customHeight="1">
      <c r="A125" s="11" t="s">
        <v>247</v>
      </c>
      <c r="B125" s="11" t="s">
        <v>248</v>
      </c>
      <c r="C125" s="11" t="s">
        <v>245</v>
      </c>
      <c r="D125" s="11" t="s">
        <v>246</v>
      </c>
      <c r="E125" s="11" t="s">
        <v>707</v>
      </c>
      <c r="F125" s="11" t="s">
        <v>664</v>
      </c>
      <c r="G125" s="11" t="s">
        <v>665</v>
      </c>
      <c r="H125" s="11" t="s">
        <v>708</v>
      </c>
      <c r="I125" s="188" t="s">
        <v>48</v>
      </c>
      <c r="J125" s="188" t="s">
        <v>1459</v>
      </c>
      <c r="K125" s="188" t="s">
        <v>120</v>
      </c>
      <c r="L125" t="s">
        <v>1515</v>
      </c>
      <c r="M125" s="188" t="s">
        <v>56</v>
      </c>
      <c r="N125" s="192" t="s">
        <v>1567</v>
      </c>
      <c r="O125" s="192" t="s">
        <v>1567</v>
      </c>
      <c r="P125" s="191" t="s">
        <v>1567</v>
      </c>
      <c r="Q125" t="s">
        <v>1459</v>
      </c>
      <c r="R125" s="13"/>
      <c r="S125" s="74" t="s">
        <v>472</v>
      </c>
      <c r="W125" s="48" t="str">
        <f t="shared" si="41"/>
        <v>MISO</v>
      </c>
      <c r="X125" s="13" t="str">
        <f t="shared" si="42"/>
        <v>虚拟运营商天音</v>
      </c>
      <c r="Y125" s="37" t="str">
        <f t="shared" si="43"/>
        <v>1</v>
      </c>
      <c r="Z125" s="166"/>
      <c r="AG125" s="48" t="s">
        <v>409</v>
      </c>
      <c r="AH125" s="48" t="s">
        <v>5</v>
      </c>
      <c r="AI125" s="13">
        <f t="shared" si="44"/>
        <v>0</v>
      </c>
      <c r="AJ125" s="13">
        <f t="shared" si="45"/>
        <v>0</v>
      </c>
      <c r="AK125" s="13">
        <f t="shared" si="46"/>
        <v>0</v>
      </c>
      <c r="AL125" s="13">
        <v>0</v>
      </c>
      <c r="AM125" s="13">
        <v>0</v>
      </c>
      <c r="AN125" s="38" t="str">
        <f t="shared" si="47"/>
        <v>-</v>
      </c>
    </row>
    <row r="126" spans="1:40" ht="15" customHeight="1">
      <c r="A126" s="11" t="s">
        <v>1568</v>
      </c>
      <c r="B126" s="11" t="s">
        <v>1569</v>
      </c>
      <c r="C126" s="11" t="s">
        <v>245</v>
      </c>
      <c r="D126" s="11" t="s">
        <v>1570</v>
      </c>
      <c r="E126" s="11" t="s">
        <v>658</v>
      </c>
      <c r="F126" s="11" t="s">
        <v>659</v>
      </c>
      <c r="G126" s="11" t="s">
        <v>660</v>
      </c>
      <c r="H126" s="11" t="s">
        <v>661</v>
      </c>
      <c r="I126" s="73" t="s">
        <v>48</v>
      </c>
      <c r="J126" s="73" t="s">
        <v>48</v>
      </c>
      <c r="K126" s="73" t="s">
        <v>120</v>
      </c>
      <c r="L126" t="s">
        <v>738</v>
      </c>
      <c r="M126" s="73" t="s">
        <v>56</v>
      </c>
      <c r="N126" s="194" t="s">
        <v>1571</v>
      </c>
      <c r="O126" s="193" t="s">
        <v>268</v>
      </c>
      <c r="P126" t="s">
        <v>268</v>
      </c>
      <c r="Q126" t="s">
        <v>48</v>
      </c>
      <c r="R126" s="13"/>
      <c r="S126" s="74" t="s">
        <v>472</v>
      </c>
      <c r="W126" s="48" t="str">
        <f t="shared" si="41"/>
        <v>MISO</v>
      </c>
      <c r="X126" s="13" t="str">
        <f t="shared" si="42"/>
        <v>虚拟运营商天音</v>
      </c>
      <c r="Y126" s="37" t="str">
        <f t="shared" si="43"/>
        <v>1</v>
      </c>
      <c r="Z126" s="166"/>
      <c r="AG126" s="48" t="s">
        <v>505</v>
      </c>
      <c r="AH126" s="48" t="s">
        <v>3</v>
      </c>
      <c r="AI126" s="13">
        <f t="shared" si="44"/>
        <v>0</v>
      </c>
      <c r="AJ126" s="13">
        <f t="shared" si="45"/>
        <v>0</v>
      </c>
      <c r="AK126" s="13">
        <f t="shared" si="46"/>
        <v>0</v>
      </c>
      <c r="AL126" s="13">
        <v>0</v>
      </c>
      <c r="AM126" s="13">
        <v>0</v>
      </c>
      <c r="AN126" s="38" t="str">
        <f t="shared" si="47"/>
        <v>-</v>
      </c>
    </row>
    <row r="127" spans="1:40" ht="15" customHeight="1">
      <c r="A127" s="11" t="s">
        <v>247</v>
      </c>
      <c r="B127" s="11" t="s">
        <v>248</v>
      </c>
      <c r="C127" s="11" t="s">
        <v>245</v>
      </c>
      <c r="D127" s="11" t="s">
        <v>246</v>
      </c>
      <c r="E127" s="11" t="s">
        <v>699</v>
      </c>
      <c r="F127" s="11" t="s">
        <v>700</v>
      </c>
      <c r="G127" s="11" t="s">
        <v>660</v>
      </c>
      <c r="H127" s="11" t="s">
        <v>98</v>
      </c>
      <c r="I127" s="73" t="s">
        <v>48</v>
      </c>
      <c r="J127" s="73" t="s">
        <v>48</v>
      </c>
      <c r="K127" s="73" t="s">
        <v>120</v>
      </c>
      <c r="L127" s="73" t="s">
        <v>1412</v>
      </c>
      <c r="M127" s="73" t="s">
        <v>56</v>
      </c>
      <c r="N127" s="193" t="s">
        <v>1514</v>
      </c>
      <c r="O127" s="193" t="s">
        <v>268</v>
      </c>
      <c r="P127" t="s">
        <v>268</v>
      </c>
      <c r="Q127" t="s">
        <v>48</v>
      </c>
      <c r="R127" s="13"/>
      <c r="S127" s="74" t="s">
        <v>472</v>
      </c>
      <c r="W127" s="48" t="str">
        <f t="shared" si="41"/>
        <v>MISO</v>
      </c>
      <c r="X127" s="13" t="str">
        <f t="shared" si="42"/>
        <v>虚拟运营商天音</v>
      </c>
      <c r="Y127" s="37" t="str">
        <f t="shared" si="43"/>
        <v>1</v>
      </c>
      <c r="Z127" s="166"/>
      <c r="AG127" s="48" t="s">
        <v>489</v>
      </c>
      <c r="AH127" s="48" t="s">
        <v>4</v>
      </c>
      <c r="AI127" s="13">
        <f t="shared" si="44"/>
        <v>0</v>
      </c>
      <c r="AJ127" s="13">
        <f t="shared" si="45"/>
        <v>0</v>
      </c>
      <c r="AK127" s="13">
        <f t="shared" si="46"/>
        <v>0</v>
      </c>
      <c r="AL127" s="13">
        <v>0</v>
      </c>
      <c r="AM127" s="13">
        <v>0</v>
      </c>
      <c r="AN127" s="38" t="str">
        <f t="shared" si="47"/>
        <v>-</v>
      </c>
    </row>
    <row r="128" spans="1:40" ht="15" customHeight="1">
      <c r="A128" s="11" t="s">
        <v>127</v>
      </c>
      <c r="B128" s="11" t="s">
        <v>128</v>
      </c>
      <c r="C128" s="11" t="s">
        <v>651</v>
      </c>
      <c r="D128" s="11" t="s">
        <v>1572</v>
      </c>
      <c r="E128" s="11" t="s">
        <v>799</v>
      </c>
      <c r="F128" s="11" t="s">
        <v>664</v>
      </c>
      <c r="G128" s="11" t="s">
        <v>665</v>
      </c>
      <c r="H128" s="11" t="s">
        <v>72</v>
      </c>
      <c r="I128" t="s">
        <v>48</v>
      </c>
      <c r="J128" t="s">
        <v>86</v>
      </c>
      <c r="R128" s="13"/>
      <c r="S128" s="74" t="s">
        <v>472</v>
      </c>
      <c r="W128" s="48" t="str">
        <f t="shared" si="41"/>
        <v>MISO</v>
      </c>
      <c r="X128" s="13" t="str">
        <f t="shared" si="42"/>
        <v>新疆联通</v>
      </c>
      <c r="Y128" s="37" t="str">
        <f t="shared" si="43"/>
        <v>0</v>
      </c>
      <c r="Z128" s="166"/>
      <c r="AG128" s="48" t="s">
        <v>252</v>
      </c>
      <c r="AH128" s="48" t="s">
        <v>4</v>
      </c>
      <c r="AI128" s="13">
        <f t="shared" si="44"/>
        <v>0</v>
      </c>
      <c r="AJ128" s="13">
        <f t="shared" si="45"/>
        <v>0</v>
      </c>
      <c r="AK128" s="13">
        <f t="shared" si="46"/>
        <v>0</v>
      </c>
      <c r="AL128" s="13">
        <v>1</v>
      </c>
      <c r="AM128" s="13">
        <v>1</v>
      </c>
      <c r="AN128" s="38">
        <f t="shared" si="47"/>
        <v>0</v>
      </c>
    </row>
    <row r="129" spans="1:40" ht="15" customHeight="1">
      <c r="A129" s="11" t="s">
        <v>852</v>
      </c>
      <c r="B129" s="11" t="s">
        <v>409</v>
      </c>
      <c r="C129" s="11" t="s">
        <v>657</v>
      </c>
      <c r="D129" s="11" t="s">
        <v>652</v>
      </c>
      <c r="E129" s="11" t="s">
        <v>663</v>
      </c>
      <c r="F129" s="11" t="s">
        <v>664</v>
      </c>
      <c r="G129" s="11" t="s">
        <v>665</v>
      </c>
      <c r="H129" s="11" t="s">
        <v>209</v>
      </c>
      <c r="I129" s="188" t="s">
        <v>48</v>
      </c>
      <c r="J129" s="188" t="s">
        <v>1459</v>
      </c>
      <c r="K129" s="188" t="s">
        <v>120</v>
      </c>
      <c r="L129" t="s">
        <v>1573</v>
      </c>
      <c r="M129" s="188" t="s">
        <v>17</v>
      </c>
      <c r="N129" s="205" t="s">
        <v>854</v>
      </c>
      <c r="O129" t="s">
        <v>855</v>
      </c>
      <c r="P129" s="205" t="s">
        <v>854</v>
      </c>
      <c r="Q129" t="s">
        <v>48</v>
      </c>
      <c r="R129" s="13"/>
      <c r="S129" s="74" t="s">
        <v>472</v>
      </c>
      <c r="W129" s="48" t="str">
        <f t="shared" si="41"/>
        <v>MISO</v>
      </c>
      <c r="X129" s="13" t="str">
        <f t="shared" si="42"/>
        <v>移动总部</v>
      </c>
      <c r="Y129" s="37" t="str">
        <f t="shared" si="43"/>
        <v>1</v>
      </c>
      <c r="Z129" s="166"/>
      <c r="AG129" s="48" t="s">
        <v>252</v>
      </c>
      <c r="AH129" s="48" t="s">
        <v>449</v>
      </c>
      <c r="AI129" s="13">
        <f t="shared" si="44"/>
        <v>0</v>
      </c>
      <c r="AJ129" s="13">
        <f t="shared" si="45"/>
        <v>0</v>
      </c>
      <c r="AK129" s="13">
        <f t="shared" si="46"/>
        <v>0</v>
      </c>
      <c r="AL129" s="13">
        <v>0</v>
      </c>
      <c r="AM129" s="13">
        <v>0</v>
      </c>
      <c r="AN129" s="38" t="str">
        <f t="shared" si="47"/>
        <v>-</v>
      </c>
    </row>
    <row r="130" spans="1:40" ht="15" customHeight="1">
      <c r="A130" s="11" t="s">
        <v>251</v>
      </c>
      <c r="B130" s="11" t="s">
        <v>252</v>
      </c>
      <c r="C130" s="11" t="s">
        <v>766</v>
      </c>
      <c r="D130" s="11" t="s">
        <v>767</v>
      </c>
      <c r="E130" s="11" t="s">
        <v>768</v>
      </c>
      <c r="F130" s="11" t="s">
        <v>767</v>
      </c>
      <c r="G130" s="11" t="s">
        <v>660</v>
      </c>
      <c r="H130" s="11" t="s">
        <v>705</v>
      </c>
      <c r="I130" s="177" t="s">
        <v>48</v>
      </c>
      <c r="J130" s="177" t="s">
        <v>1509</v>
      </c>
      <c r="K130" s="11"/>
      <c r="L130" s="184"/>
      <c r="M130" s="184"/>
      <c r="N130" s="215" t="s">
        <v>1532</v>
      </c>
      <c r="O130" s="185" t="s">
        <v>268</v>
      </c>
      <c r="P130" s="184" t="s">
        <v>268</v>
      </c>
      <c r="Q130" s="184" t="s">
        <v>48</v>
      </c>
      <c r="R130" s="13"/>
      <c r="S130" s="74" t="s">
        <v>472</v>
      </c>
      <c r="W130" s="48" t="str">
        <f t="shared" si="41"/>
        <v>MISO</v>
      </c>
      <c r="X130" s="13" t="str">
        <f t="shared" si="42"/>
        <v>浙江电信</v>
      </c>
      <c r="Y130" s="37" t="str">
        <f t="shared" si="43"/>
        <v>1</v>
      </c>
      <c r="Z130" s="166"/>
      <c r="AG130" s="48" t="s">
        <v>252</v>
      </c>
      <c r="AH130" s="48" t="s">
        <v>0</v>
      </c>
      <c r="AI130" s="13">
        <f t="shared" ref="AI130:AI151" si="48">SUMIFS(T:T,X:X,AG130&amp;"*",W:W,AH130)</f>
        <v>0</v>
      </c>
      <c r="AJ130" s="13">
        <f t="shared" ref="AJ130:AJ151" si="49">SUMIFS(U:U,X:X,AG130&amp;"*",W:W,AH130)</f>
        <v>0</v>
      </c>
      <c r="AK130" s="13">
        <f t="shared" ref="AK130:AK151" si="50">SUMIFS(V:V,X:X,AG130&amp;"*",W:W,AH130)</f>
        <v>0</v>
      </c>
      <c r="AL130" s="13">
        <v>0</v>
      </c>
      <c r="AM130" s="13">
        <v>0</v>
      </c>
      <c r="AN130" s="38" t="str">
        <f t="shared" si="47"/>
        <v>-</v>
      </c>
    </row>
    <row r="131" spans="1:40" ht="15" customHeight="1">
      <c r="Z131" s="166"/>
      <c r="AG131" s="48" t="s">
        <v>252</v>
      </c>
      <c r="AH131" s="48" t="s">
        <v>5</v>
      </c>
      <c r="AI131" s="13">
        <f t="shared" si="48"/>
        <v>0</v>
      </c>
      <c r="AJ131" s="13">
        <f t="shared" si="49"/>
        <v>0</v>
      </c>
      <c r="AK131" s="13">
        <f t="shared" si="50"/>
        <v>0</v>
      </c>
      <c r="AL131" s="13">
        <v>0</v>
      </c>
      <c r="AM131" s="13">
        <v>0</v>
      </c>
      <c r="AN131" s="38" t="str">
        <f t="shared" si="47"/>
        <v>-</v>
      </c>
    </row>
    <row r="132" spans="1:40" ht="15" customHeight="1">
      <c r="Z132" s="166"/>
      <c r="AG132" s="48" t="s">
        <v>254</v>
      </c>
      <c r="AH132" s="48" t="s">
        <v>0</v>
      </c>
      <c r="AI132" s="13">
        <f t="shared" si="48"/>
        <v>0</v>
      </c>
      <c r="AJ132" s="13">
        <f t="shared" si="49"/>
        <v>0</v>
      </c>
      <c r="AK132" s="13">
        <f t="shared" si="50"/>
        <v>0</v>
      </c>
      <c r="AL132" s="13">
        <v>0</v>
      </c>
      <c r="AM132" s="13">
        <v>0</v>
      </c>
      <c r="AN132" s="38" t="str">
        <f t="shared" si="47"/>
        <v>-</v>
      </c>
    </row>
    <row r="133" spans="1:40" ht="15" customHeight="1">
      <c r="Z133" s="166"/>
      <c r="AG133" s="48" t="s">
        <v>254</v>
      </c>
      <c r="AH133" s="48" t="s">
        <v>2</v>
      </c>
      <c r="AI133" s="13">
        <f t="shared" si="48"/>
        <v>0</v>
      </c>
      <c r="AJ133" s="13">
        <f t="shared" si="49"/>
        <v>0</v>
      </c>
      <c r="AK133" s="13">
        <f t="shared" si="50"/>
        <v>0</v>
      </c>
      <c r="AL133" s="13">
        <v>0</v>
      </c>
      <c r="AM133" s="13">
        <v>0</v>
      </c>
      <c r="AN133" s="38" t="str">
        <f t="shared" si="47"/>
        <v>-</v>
      </c>
    </row>
    <row r="134" spans="1:40" ht="15" customHeight="1">
      <c r="Z134" s="166"/>
      <c r="AG134" s="48" t="s">
        <v>254</v>
      </c>
      <c r="AH134" s="48" t="s">
        <v>449</v>
      </c>
      <c r="AI134" s="13">
        <f t="shared" si="48"/>
        <v>0</v>
      </c>
      <c r="AJ134" s="13">
        <f t="shared" si="49"/>
        <v>0</v>
      </c>
      <c r="AK134" s="13">
        <f t="shared" si="50"/>
        <v>0</v>
      </c>
      <c r="AL134" s="13">
        <v>0</v>
      </c>
      <c r="AM134" s="13">
        <v>0</v>
      </c>
      <c r="AN134" s="38" t="str">
        <f t="shared" si="47"/>
        <v>-</v>
      </c>
    </row>
    <row r="135" spans="1:40" ht="15" customHeight="1">
      <c r="Z135" s="166"/>
      <c r="AG135" s="48" t="s">
        <v>254</v>
      </c>
      <c r="AH135" s="48" t="s">
        <v>4</v>
      </c>
      <c r="AI135" s="13">
        <f t="shared" si="48"/>
        <v>0</v>
      </c>
      <c r="AJ135" s="13">
        <f t="shared" si="49"/>
        <v>0</v>
      </c>
      <c r="AK135" s="13">
        <f t="shared" si="50"/>
        <v>0</v>
      </c>
      <c r="AL135" s="13">
        <v>0</v>
      </c>
      <c r="AM135" s="13">
        <v>0</v>
      </c>
      <c r="AN135" s="38" t="str">
        <f t="shared" si="47"/>
        <v>-</v>
      </c>
    </row>
    <row r="136" spans="1:40" ht="15" customHeight="1">
      <c r="Z136" s="166"/>
      <c r="AG136" s="48" t="s">
        <v>354</v>
      </c>
      <c r="AH136" s="48" t="s">
        <v>265</v>
      </c>
      <c r="AI136" s="13">
        <f t="shared" si="48"/>
        <v>0</v>
      </c>
      <c r="AJ136" s="13">
        <f t="shared" si="49"/>
        <v>0</v>
      </c>
      <c r="AK136" s="13">
        <f t="shared" si="50"/>
        <v>0</v>
      </c>
      <c r="AL136" s="13">
        <v>0</v>
      </c>
      <c r="AM136" s="13">
        <v>0</v>
      </c>
      <c r="AN136" s="38" t="str">
        <f t="shared" si="47"/>
        <v>-</v>
      </c>
    </row>
    <row r="137" spans="1:40" ht="15" customHeight="1">
      <c r="Z137" s="166"/>
      <c r="AG137" s="48" t="s">
        <v>354</v>
      </c>
      <c r="AH137" s="48" t="s">
        <v>449</v>
      </c>
      <c r="AI137" s="13">
        <f t="shared" si="48"/>
        <v>0</v>
      </c>
      <c r="AJ137" s="13">
        <f t="shared" si="49"/>
        <v>0</v>
      </c>
      <c r="AK137" s="13">
        <f t="shared" si="50"/>
        <v>0</v>
      </c>
      <c r="AL137" s="13">
        <v>0</v>
      </c>
      <c r="AM137" s="13">
        <v>0</v>
      </c>
      <c r="AN137" s="38" t="str">
        <f t="shared" si="47"/>
        <v>-</v>
      </c>
    </row>
    <row r="138" spans="1:40" ht="15" customHeight="1">
      <c r="Z138" s="166"/>
      <c r="AG138" s="48" t="s">
        <v>8</v>
      </c>
      <c r="AH138" s="48" t="s">
        <v>4</v>
      </c>
      <c r="AI138" s="13">
        <f t="shared" si="48"/>
        <v>0</v>
      </c>
      <c r="AJ138" s="13">
        <f t="shared" si="49"/>
        <v>0</v>
      </c>
      <c r="AK138" s="13">
        <f t="shared" si="50"/>
        <v>0</v>
      </c>
      <c r="AL138" s="13">
        <v>0</v>
      </c>
      <c r="AM138" s="13">
        <v>0</v>
      </c>
      <c r="AN138" s="38" t="str">
        <f t="shared" si="47"/>
        <v>-</v>
      </c>
    </row>
    <row r="139" spans="1:40" ht="15" customHeight="1">
      <c r="Z139" s="166"/>
      <c r="AG139" s="48" t="s">
        <v>8</v>
      </c>
      <c r="AH139" s="48" t="s">
        <v>0</v>
      </c>
      <c r="AI139" s="13">
        <f t="shared" si="48"/>
        <v>0</v>
      </c>
      <c r="AJ139" s="13">
        <f t="shared" si="49"/>
        <v>0</v>
      </c>
      <c r="AK139" s="13">
        <f t="shared" si="50"/>
        <v>0</v>
      </c>
      <c r="AL139" s="13">
        <v>0</v>
      </c>
      <c r="AM139" s="13">
        <v>0</v>
      </c>
      <c r="AN139" s="38" t="str">
        <f t="shared" si="47"/>
        <v>-</v>
      </c>
    </row>
    <row r="140" spans="1:40" ht="15" customHeight="1">
      <c r="Z140" s="166"/>
      <c r="AG140" s="48" t="s">
        <v>8</v>
      </c>
      <c r="AH140" s="48" t="s">
        <v>449</v>
      </c>
      <c r="AI140" s="13">
        <f t="shared" si="48"/>
        <v>0</v>
      </c>
      <c r="AJ140" s="13">
        <f t="shared" si="49"/>
        <v>0</v>
      </c>
      <c r="AK140" s="13">
        <f t="shared" si="50"/>
        <v>0</v>
      </c>
      <c r="AL140" s="13">
        <v>0</v>
      </c>
      <c r="AM140" s="13">
        <v>0</v>
      </c>
      <c r="AN140" s="38" t="str">
        <f t="shared" si="47"/>
        <v>-</v>
      </c>
    </row>
    <row r="141" spans="1:40" ht="15" customHeight="1">
      <c r="Z141" s="166"/>
      <c r="AG141" s="48" t="s">
        <v>259</v>
      </c>
      <c r="AH141" s="48" t="s">
        <v>4</v>
      </c>
      <c r="AI141" s="13">
        <f t="shared" si="48"/>
        <v>0</v>
      </c>
      <c r="AJ141" s="13">
        <f t="shared" si="49"/>
        <v>0</v>
      </c>
      <c r="AK141" s="13">
        <f t="shared" si="50"/>
        <v>0</v>
      </c>
      <c r="AL141" s="13">
        <v>0</v>
      </c>
      <c r="AM141" s="13">
        <v>0</v>
      </c>
      <c r="AN141" s="38" t="str">
        <f t="shared" si="47"/>
        <v>-</v>
      </c>
    </row>
    <row r="142" spans="1:40" ht="15" customHeight="1">
      <c r="Z142" s="166"/>
      <c r="AG142" s="48" t="s">
        <v>259</v>
      </c>
      <c r="AH142" s="48" t="s">
        <v>0</v>
      </c>
      <c r="AI142" s="13">
        <f t="shared" si="48"/>
        <v>0</v>
      </c>
      <c r="AJ142" s="13">
        <f t="shared" si="49"/>
        <v>0</v>
      </c>
      <c r="AK142" s="13">
        <f t="shared" si="50"/>
        <v>0</v>
      </c>
      <c r="AL142" s="13">
        <v>0</v>
      </c>
      <c r="AM142" s="13">
        <v>0</v>
      </c>
      <c r="AN142" s="38" t="str">
        <f t="shared" si="47"/>
        <v>-</v>
      </c>
    </row>
    <row r="143" spans="1:40" ht="15" customHeight="1">
      <c r="Z143" s="166"/>
      <c r="AG143" s="48" t="s">
        <v>259</v>
      </c>
      <c r="AH143" s="48" t="s">
        <v>1</v>
      </c>
      <c r="AI143" s="13">
        <f t="shared" si="48"/>
        <v>0</v>
      </c>
      <c r="AJ143" s="13">
        <f t="shared" si="49"/>
        <v>0</v>
      </c>
      <c r="AK143" s="13">
        <f t="shared" si="50"/>
        <v>0</v>
      </c>
      <c r="AL143" s="13">
        <v>2</v>
      </c>
      <c r="AM143" s="13">
        <v>2</v>
      </c>
      <c r="AN143" s="38">
        <f t="shared" si="47"/>
        <v>0</v>
      </c>
    </row>
    <row r="144" spans="1:40" ht="15" customHeight="1">
      <c r="Z144" s="166"/>
      <c r="AG144" s="48" t="s">
        <v>259</v>
      </c>
      <c r="AH144" s="48" t="s">
        <v>449</v>
      </c>
      <c r="AI144" s="13">
        <f t="shared" si="48"/>
        <v>0</v>
      </c>
      <c r="AJ144" s="13">
        <f t="shared" si="49"/>
        <v>0</v>
      </c>
      <c r="AK144" s="13">
        <f t="shared" si="50"/>
        <v>0</v>
      </c>
      <c r="AL144" s="13">
        <v>0</v>
      </c>
      <c r="AM144" s="13">
        <v>0</v>
      </c>
      <c r="AN144" s="38" t="str">
        <f t="shared" si="47"/>
        <v>-</v>
      </c>
    </row>
    <row r="145" spans="26:40" ht="15" customHeight="1">
      <c r="Z145" s="166"/>
      <c r="AG145" s="48" t="s">
        <v>261</v>
      </c>
      <c r="AH145" s="48" t="s">
        <v>495</v>
      </c>
      <c r="AI145" s="13">
        <f t="shared" si="48"/>
        <v>0</v>
      </c>
      <c r="AJ145" s="13">
        <f t="shared" si="49"/>
        <v>0</v>
      </c>
      <c r="AK145" s="13">
        <f t="shared" si="50"/>
        <v>0</v>
      </c>
      <c r="AL145" s="13">
        <v>0</v>
      </c>
      <c r="AM145" s="13">
        <v>0</v>
      </c>
      <c r="AN145" s="38" t="str">
        <f t="shared" si="47"/>
        <v>-</v>
      </c>
    </row>
    <row r="146" spans="26:40" ht="15" customHeight="1">
      <c r="Z146" s="166"/>
      <c r="AG146" s="48" t="s">
        <v>261</v>
      </c>
      <c r="AH146" s="48" t="s">
        <v>449</v>
      </c>
      <c r="AI146" s="13">
        <f t="shared" si="48"/>
        <v>0</v>
      </c>
      <c r="AJ146" s="13">
        <f t="shared" si="49"/>
        <v>0</v>
      </c>
      <c r="AK146" s="13">
        <f t="shared" si="50"/>
        <v>0</v>
      </c>
      <c r="AL146" s="13">
        <v>0</v>
      </c>
      <c r="AM146" s="13">
        <v>0</v>
      </c>
      <c r="AN146" s="38" t="str">
        <f t="shared" si="47"/>
        <v>-</v>
      </c>
    </row>
    <row r="147" spans="26:40" ht="15" customHeight="1">
      <c r="Z147" s="166"/>
      <c r="AG147" s="48" t="s">
        <v>261</v>
      </c>
      <c r="AH147" s="48" t="s">
        <v>494</v>
      </c>
      <c r="AI147" s="13">
        <f t="shared" si="48"/>
        <v>0</v>
      </c>
      <c r="AJ147" s="13">
        <f t="shared" si="49"/>
        <v>0</v>
      </c>
      <c r="AK147" s="13">
        <f t="shared" si="50"/>
        <v>0</v>
      </c>
      <c r="AL147" s="13">
        <v>0</v>
      </c>
      <c r="AM147" s="13">
        <v>0</v>
      </c>
      <c r="AN147" s="38" t="str">
        <f t="shared" si="47"/>
        <v>-</v>
      </c>
    </row>
    <row r="148" spans="26:40" ht="15" customHeight="1">
      <c r="Z148" s="166"/>
      <c r="AG148" s="48" t="s">
        <v>261</v>
      </c>
      <c r="AH148" s="48" t="s">
        <v>0</v>
      </c>
      <c r="AI148" s="13">
        <f t="shared" si="48"/>
        <v>0</v>
      </c>
      <c r="AJ148" s="13">
        <f t="shared" si="49"/>
        <v>0</v>
      </c>
      <c r="AK148" s="13">
        <f t="shared" si="50"/>
        <v>0</v>
      </c>
      <c r="AL148" s="13">
        <v>0</v>
      </c>
      <c r="AM148" s="13">
        <v>0</v>
      </c>
      <c r="AN148" s="38" t="str">
        <f t="shared" si="47"/>
        <v>-</v>
      </c>
    </row>
    <row r="149" spans="26:40" ht="15" customHeight="1">
      <c r="Z149" s="166"/>
      <c r="AG149" s="48" t="s">
        <v>261</v>
      </c>
      <c r="AH149" s="48" t="s">
        <v>1</v>
      </c>
      <c r="AI149" s="13">
        <f t="shared" si="48"/>
        <v>0</v>
      </c>
      <c r="AJ149" s="13">
        <f t="shared" si="49"/>
        <v>0</v>
      </c>
      <c r="AK149" s="13">
        <f t="shared" si="50"/>
        <v>0</v>
      </c>
      <c r="AL149" s="13">
        <v>0</v>
      </c>
      <c r="AM149" s="13">
        <v>0</v>
      </c>
      <c r="AN149" s="38" t="str">
        <f t="shared" si="47"/>
        <v>-</v>
      </c>
    </row>
    <row r="150" spans="26:40" ht="15" customHeight="1">
      <c r="Z150" s="166"/>
      <c r="AG150" s="48" t="s">
        <v>261</v>
      </c>
      <c r="AH150" s="48" t="s">
        <v>4</v>
      </c>
      <c r="AI150" s="13">
        <f t="shared" si="48"/>
        <v>0</v>
      </c>
      <c r="AJ150" s="13">
        <f t="shared" si="49"/>
        <v>0</v>
      </c>
      <c r="AK150" s="13">
        <f t="shared" si="50"/>
        <v>0</v>
      </c>
      <c r="AL150" s="13">
        <v>0</v>
      </c>
      <c r="AM150" s="13">
        <v>0</v>
      </c>
      <c r="AN150" s="38" t="str">
        <f t="shared" si="47"/>
        <v>-</v>
      </c>
    </row>
    <row r="151" spans="26:40" ht="15" customHeight="1">
      <c r="Z151" s="166"/>
      <c r="AG151" s="48" t="s">
        <v>261</v>
      </c>
      <c r="AH151" s="48" t="s">
        <v>2</v>
      </c>
      <c r="AI151" s="13">
        <f t="shared" si="48"/>
        <v>0</v>
      </c>
      <c r="AJ151" s="13">
        <f t="shared" si="49"/>
        <v>0</v>
      </c>
      <c r="AK151" s="13">
        <f t="shared" si="50"/>
        <v>0</v>
      </c>
      <c r="AL151" s="13">
        <v>0</v>
      </c>
      <c r="AM151" s="13">
        <v>0</v>
      </c>
      <c r="AN151" s="38" t="str">
        <f t="shared" si="47"/>
        <v>-</v>
      </c>
    </row>
    <row r="152" spans="26:40" ht="15" customHeight="1">
      <c r="Z152" s="166"/>
    </row>
    <row r="153" spans="26:40" ht="15" customHeight="1">
      <c r="Z153" s="166"/>
    </row>
    <row r="154" spans="26:40" ht="15" customHeight="1">
      <c r="Z154" s="166"/>
    </row>
    <row r="155" spans="26:40" ht="15" customHeight="1">
      <c r="Z155" s="166"/>
    </row>
    <row r="156" spans="26:40" ht="15" customHeight="1">
      <c r="Z156" s="166"/>
    </row>
    <row r="157" spans="26:40" ht="15" customHeight="1">
      <c r="Z157" s="166"/>
    </row>
    <row r="158" spans="26:40" ht="15" customHeight="1">
      <c r="Z158" s="166"/>
    </row>
    <row r="159" spans="26:40" ht="15" customHeight="1">
      <c r="Z159" s="166"/>
    </row>
    <row r="160" spans="26:40" ht="15" customHeight="1">
      <c r="Z160" s="166"/>
    </row>
    <row r="161" spans="26:26" ht="15" customHeight="1">
      <c r="Z161" s="166"/>
    </row>
    <row r="162" spans="26:26" ht="15" customHeight="1">
      <c r="Z162" s="166"/>
    </row>
    <row r="163" spans="26:26" ht="15" customHeight="1">
      <c r="Z163" s="166"/>
    </row>
    <row r="164" spans="26:26" ht="15" customHeight="1">
      <c r="Z164" s="166"/>
    </row>
    <row r="165" spans="26:26" ht="15" customHeight="1">
      <c r="Z165" s="166"/>
    </row>
    <row r="166" spans="26:26" ht="15" customHeight="1">
      <c r="Z166" s="166"/>
    </row>
    <row r="167" spans="26:26" ht="15" customHeight="1">
      <c r="Z167" s="166"/>
    </row>
    <row r="168" spans="26:26" ht="15" customHeight="1">
      <c r="Z168" s="166"/>
    </row>
    <row r="169" spans="26:26" ht="15" customHeight="1">
      <c r="Z169" s="166"/>
    </row>
    <row r="170" spans="26:26" ht="15" customHeight="1">
      <c r="Z170" s="166"/>
    </row>
    <row r="171" spans="26:26" ht="15" customHeight="1">
      <c r="Z171" s="166"/>
    </row>
    <row r="172" spans="26:26" ht="15" customHeight="1">
      <c r="Z172" s="166"/>
    </row>
    <row r="173" spans="26:26" ht="15" customHeight="1">
      <c r="Z173" s="166"/>
    </row>
    <row r="174" spans="26:26" ht="15" customHeight="1">
      <c r="Z174" s="166"/>
    </row>
    <row r="175" spans="26:26" ht="15" customHeight="1">
      <c r="Z175" s="166"/>
    </row>
    <row r="176" spans="26:26" ht="15" customHeight="1">
      <c r="Z176" s="166"/>
    </row>
    <row r="177" spans="26:26" ht="15" customHeight="1">
      <c r="Z177" s="166"/>
    </row>
    <row r="178" spans="26:26" ht="15" customHeight="1">
      <c r="Z178" s="166"/>
    </row>
    <row r="179" spans="26:26" ht="15" customHeight="1">
      <c r="Z179" s="166"/>
    </row>
    <row r="180" spans="26:26" ht="15" customHeight="1">
      <c r="Z180" s="166"/>
    </row>
    <row r="181" spans="26:26" ht="15" customHeight="1">
      <c r="Z181" s="166"/>
    </row>
    <row r="182" spans="26:26" ht="15" customHeight="1">
      <c r="Z182" s="166"/>
    </row>
    <row r="183" spans="26:26" ht="15" customHeight="1">
      <c r="Z183" s="166"/>
    </row>
    <row r="184" spans="26:26" ht="15" customHeight="1">
      <c r="Z184" s="166"/>
    </row>
    <row r="185" spans="26:26" ht="15" customHeight="1">
      <c r="Z185" s="166"/>
    </row>
    <row r="186" spans="26:26" ht="15" customHeight="1">
      <c r="Z186" s="166"/>
    </row>
    <row r="187" spans="26:26" ht="15" customHeight="1">
      <c r="Z187" s="166"/>
    </row>
    <row r="188" spans="26:26" ht="15" customHeight="1">
      <c r="Z188" s="166"/>
    </row>
    <row r="189" spans="26:26" ht="15" customHeight="1">
      <c r="Z189" s="166"/>
    </row>
    <row r="190" spans="26:26" ht="15" customHeight="1">
      <c r="Z190" s="166"/>
    </row>
    <row r="191" spans="26:26" ht="15" customHeight="1">
      <c r="Z191" s="166"/>
    </row>
    <row r="192" spans="26:26" ht="15" customHeight="1">
      <c r="Z192" s="166"/>
    </row>
    <row r="193" spans="26:26" ht="15" customHeight="1">
      <c r="Z193" s="166"/>
    </row>
    <row r="194" spans="26:26" ht="15" customHeight="1">
      <c r="Z194" s="166"/>
    </row>
    <row r="195" spans="26:26" ht="15" customHeight="1">
      <c r="Z195" s="166"/>
    </row>
    <row r="196" spans="26:26" ht="15" customHeight="1">
      <c r="Z196" s="166"/>
    </row>
    <row r="197" spans="26:26" ht="15" customHeight="1">
      <c r="Z197" s="166"/>
    </row>
    <row r="198" spans="26:26" ht="15" customHeight="1">
      <c r="Z198" s="166"/>
    </row>
    <row r="199" spans="26:26" ht="15" customHeight="1">
      <c r="Z199" s="166"/>
    </row>
    <row r="200" spans="26:26" ht="15" customHeight="1">
      <c r="Z200" s="166"/>
    </row>
    <row r="201" spans="26:26" ht="15" customHeight="1">
      <c r="Z201" s="166"/>
    </row>
    <row r="202" spans="26:26" ht="15" customHeight="1">
      <c r="Z202" s="166"/>
    </row>
    <row r="203" spans="26:26" ht="15" customHeight="1">
      <c r="Z203" s="166"/>
    </row>
    <row r="204" spans="26:26" ht="15" customHeight="1">
      <c r="Z204" s="166"/>
    </row>
    <row r="205" spans="26:26" ht="15" customHeight="1">
      <c r="Z205" s="166"/>
    </row>
    <row r="206" spans="26:26" ht="15" customHeight="1">
      <c r="Z206" s="166"/>
    </row>
    <row r="207" spans="26:26" ht="15" customHeight="1">
      <c r="Z207" s="166"/>
    </row>
    <row r="208" spans="26:26" ht="15" customHeight="1">
      <c r="Z208" s="166"/>
    </row>
    <row r="209" spans="26:40" ht="15" customHeight="1">
      <c r="Z209" s="166"/>
    </row>
    <row r="210" spans="26:40" ht="15" customHeight="1">
      <c r="Z210" s="166"/>
    </row>
    <row r="211" spans="26:40" ht="15" customHeight="1">
      <c r="Z211" s="166"/>
    </row>
    <row r="212" spans="26:40" ht="15" customHeight="1">
      <c r="Z212" s="166"/>
    </row>
    <row r="213" spans="26:40" ht="15" customHeight="1">
      <c r="Z213" s="166"/>
    </row>
    <row r="214" spans="26:40" ht="15" customHeight="1">
      <c r="Z214" s="166"/>
    </row>
    <row r="215" spans="26:40" ht="15" customHeight="1">
      <c r="Z215" s="166"/>
    </row>
    <row r="216" spans="26:40" ht="15" customHeight="1">
      <c r="Z216" s="166"/>
      <c r="AM216" s="115"/>
      <c r="AN216"/>
    </row>
    <row r="217" spans="26:40" ht="15" customHeight="1">
      <c r="Z217" s="166"/>
      <c r="AM217" s="115"/>
      <c r="AN217"/>
    </row>
    <row r="218" spans="26:40" ht="15" customHeight="1">
      <c r="Z218" s="166"/>
      <c r="AM218" s="115"/>
      <c r="AN218"/>
    </row>
    <row r="219" spans="26:40" ht="15" customHeight="1">
      <c r="Z219" s="166"/>
      <c r="AM219" s="115"/>
      <c r="AN219"/>
    </row>
    <row r="220" spans="26:40" ht="15" customHeight="1">
      <c r="Z220" s="166"/>
      <c r="AM220" s="115"/>
      <c r="AN220"/>
    </row>
    <row r="221" spans="26:40" ht="15" customHeight="1">
      <c r="Z221" s="166"/>
      <c r="AM221" s="115"/>
      <c r="AN221"/>
    </row>
    <row r="222" spans="26:40" ht="15" customHeight="1">
      <c r="Z222" s="166"/>
      <c r="AM222" s="115"/>
      <c r="AN222"/>
    </row>
    <row r="223" spans="26:40" ht="15" customHeight="1">
      <c r="Z223" s="166"/>
      <c r="AM223" s="115"/>
      <c r="AN223"/>
    </row>
    <row r="224" spans="26:40" ht="15" customHeight="1">
      <c r="Z224" s="166"/>
      <c r="AM224" s="115"/>
      <c r="AN224"/>
    </row>
    <row r="225" spans="26:40" ht="15" customHeight="1">
      <c r="Z225" s="166"/>
      <c r="AM225" s="115"/>
      <c r="AN225"/>
    </row>
    <row r="226" spans="26:40" ht="15" customHeight="1">
      <c r="Z226" s="166"/>
      <c r="AM226" s="115"/>
      <c r="AN226"/>
    </row>
    <row r="227" spans="26:40" ht="15" customHeight="1">
      <c r="Z227" s="166"/>
      <c r="AM227" s="115"/>
      <c r="AN227"/>
    </row>
    <row r="228" spans="26:40" ht="15" customHeight="1">
      <c r="Z228" s="166"/>
      <c r="AM228" s="115"/>
      <c r="AN228"/>
    </row>
    <row r="229" spans="26:40" ht="15" customHeight="1">
      <c r="Z229" s="166"/>
      <c r="AM229" s="115"/>
      <c r="AN229"/>
    </row>
    <row r="230" spans="26:40" ht="15" customHeight="1">
      <c r="Z230" s="166"/>
      <c r="AM230" s="115"/>
      <c r="AN230"/>
    </row>
    <row r="231" spans="26:40" ht="15" customHeight="1">
      <c r="Z231" s="166"/>
      <c r="AM231" s="115"/>
      <c r="AN231"/>
    </row>
    <row r="232" spans="26:40" ht="15" customHeight="1">
      <c r="Z232" s="166"/>
      <c r="AM232" s="115"/>
      <c r="AN232"/>
    </row>
    <row r="233" spans="26:40" ht="15" customHeight="1">
      <c r="Z233" s="166"/>
      <c r="AM233" s="115"/>
      <c r="AN233"/>
    </row>
    <row r="234" spans="26:40" ht="15" customHeight="1">
      <c r="Z234" s="166"/>
      <c r="AM234" s="115"/>
      <c r="AN234"/>
    </row>
    <row r="235" spans="26:40" ht="15" customHeight="1">
      <c r="Z235" s="166"/>
      <c r="AM235" s="115"/>
      <c r="AN235"/>
    </row>
    <row r="236" spans="26:40" ht="15" customHeight="1">
      <c r="Z236" s="166"/>
      <c r="AM236" s="115"/>
      <c r="AN236"/>
    </row>
    <row r="237" spans="26:40" ht="15" customHeight="1">
      <c r="Z237" s="166"/>
      <c r="AM237" s="115"/>
      <c r="AN237"/>
    </row>
    <row r="238" spans="26:40" ht="15" customHeight="1">
      <c r="Z238" s="166"/>
      <c r="AM238" s="115"/>
      <c r="AN238"/>
    </row>
    <row r="239" spans="26:40" ht="15" customHeight="1">
      <c r="Z239" s="166"/>
      <c r="AM239" s="115"/>
      <c r="AN239"/>
    </row>
    <row r="240" spans="26:40" ht="15" customHeight="1">
      <c r="Z240" s="166"/>
      <c r="AM240" s="115"/>
      <c r="AN240"/>
    </row>
    <row r="241" spans="26:40" ht="15" customHeight="1">
      <c r="Z241" s="166"/>
      <c r="AM241" s="115"/>
      <c r="AN241"/>
    </row>
    <row r="242" spans="26:40" ht="15" customHeight="1">
      <c r="Z242" s="166"/>
      <c r="AM242" s="115"/>
      <c r="AN242"/>
    </row>
    <row r="243" spans="26:40" ht="15" customHeight="1">
      <c r="Z243" s="166"/>
      <c r="AM243" s="115"/>
      <c r="AN243"/>
    </row>
    <row r="244" spans="26:40" ht="15" customHeight="1">
      <c r="Z244" s="166"/>
      <c r="AM244" s="115"/>
      <c r="AN244"/>
    </row>
    <row r="245" spans="26:40" ht="15" customHeight="1">
      <c r="Z245" s="166"/>
      <c r="AM245" s="115"/>
      <c r="AN245"/>
    </row>
    <row r="246" spans="26:40" ht="15" customHeight="1">
      <c r="Z246" s="166"/>
      <c r="AM246" s="115"/>
      <c r="AN246"/>
    </row>
    <row r="247" spans="26:40" ht="15" customHeight="1">
      <c r="Z247" s="166"/>
      <c r="AM247" s="115"/>
      <c r="AN247"/>
    </row>
    <row r="248" spans="26:40" ht="15" customHeight="1">
      <c r="Z248" s="166"/>
      <c r="AM248" s="115"/>
      <c r="AN248"/>
    </row>
    <row r="249" spans="26:40" ht="15" customHeight="1">
      <c r="Z249" s="166"/>
      <c r="AM249" s="115"/>
      <c r="AN249"/>
    </row>
    <row r="250" spans="26:40" ht="15" customHeight="1">
      <c r="Z250" s="166"/>
      <c r="AM250" s="115"/>
      <c r="AN250"/>
    </row>
    <row r="251" spans="26:40" ht="15" customHeight="1">
      <c r="Z251" s="166"/>
      <c r="AM251" s="115"/>
      <c r="AN251"/>
    </row>
    <row r="252" spans="26:40" ht="15" customHeight="1">
      <c r="Z252" s="166"/>
      <c r="AM252" s="115"/>
      <c r="AN252"/>
    </row>
    <row r="253" spans="26:40" ht="15" customHeight="1">
      <c r="Z253" s="166"/>
      <c r="AM253" s="115"/>
      <c r="AN253"/>
    </row>
    <row r="254" spans="26:40" ht="15" customHeight="1">
      <c r="Z254" s="166"/>
      <c r="AM254" s="115"/>
      <c r="AN254"/>
    </row>
    <row r="255" spans="26:40" ht="15" customHeight="1">
      <c r="Z255" s="166"/>
      <c r="AM255" s="115"/>
      <c r="AN255"/>
    </row>
    <row r="256" spans="26:40" ht="15" customHeight="1">
      <c r="Z256" s="166"/>
      <c r="AM256" s="115"/>
      <c r="AN256"/>
    </row>
    <row r="257" spans="26:40" ht="15" customHeight="1">
      <c r="Z257" s="166"/>
      <c r="AM257" s="115"/>
      <c r="AN257"/>
    </row>
    <row r="258" spans="26:40" ht="15" customHeight="1">
      <c r="Z258" s="166"/>
      <c r="AM258" s="115"/>
      <c r="AN258"/>
    </row>
    <row r="259" spans="26:40" ht="15" customHeight="1">
      <c r="Z259" s="166"/>
      <c r="AM259" s="115"/>
      <c r="AN259"/>
    </row>
    <row r="260" spans="26:40" ht="15" customHeight="1">
      <c r="Z260" s="166"/>
      <c r="AM260" s="115"/>
      <c r="AN260"/>
    </row>
    <row r="261" spans="26:40" ht="15" customHeight="1">
      <c r="Z261" s="166"/>
      <c r="AM261" s="115"/>
      <c r="AN261"/>
    </row>
    <row r="262" spans="26:40" ht="15" customHeight="1">
      <c r="Z262" s="166"/>
      <c r="AM262" s="115"/>
      <c r="AN262"/>
    </row>
    <row r="263" spans="26:40" ht="15" customHeight="1">
      <c r="Z263" s="166"/>
      <c r="AM263" s="115"/>
      <c r="AN263"/>
    </row>
    <row r="264" spans="26:40" ht="15" customHeight="1">
      <c r="Z264" s="166"/>
      <c r="AM264" s="115"/>
      <c r="AN264"/>
    </row>
    <row r="265" spans="26:40" ht="15" customHeight="1">
      <c r="Z265" s="166"/>
      <c r="AM265" s="115"/>
      <c r="AN265"/>
    </row>
    <row r="266" spans="26:40" ht="15" customHeight="1">
      <c r="Z266" s="166"/>
      <c r="AM266" s="115"/>
      <c r="AN266"/>
    </row>
    <row r="267" spans="26:40" ht="15" customHeight="1">
      <c r="Z267" s="166"/>
      <c r="AM267" s="115"/>
      <c r="AN267"/>
    </row>
    <row r="268" spans="26:40" ht="15" customHeight="1">
      <c r="Z268" s="166"/>
      <c r="AM268" s="115"/>
      <c r="AN268"/>
    </row>
    <row r="269" spans="26:40" ht="15" customHeight="1">
      <c r="Z269" s="166"/>
      <c r="AM269" s="115"/>
      <c r="AN269"/>
    </row>
    <row r="270" spans="26:40" ht="15" customHeight="1">
      <c r="Z270" s="166"/>
      <c r="AM270" s="115"/>
      <c r="AN270"/>
    </row>
    <row r="271" spans="26:40" ht="15" customHeight="1">
      <c r="Z271" s="166"/>
      <c r="AM271" s="115"/>
      <c r="AN271"/>
    </row>
    <row r="272" spans="26:40" ht="15" customHeight="1">
      <c r="Z272" s="166"/>
      <c r="AM272" s="115"/>
      <c r="AN272"/>
    </row>
    <row r="273" spans="26:40" ht="15" customHeight="1">
      <c r="Z273" s="166"/>
      <c r="AM273" s="115"/>
      <c r="AN273"/>
    </row>
    <row r="274" spans="26:40" ht="15" customHeight="1">
      <c r="Z274" s="166"/>
      <c r="AM274" s="115"/>
      <c r="AN274"/>
    </row>
    <row r="275" spans="26:40" ht="15" customHeight="1">
      <c r="Z275" s="166"/>
      <c r="AM275" s="115"/>
      <c r="AN275"/>
    </row>
    <row r="276" spans="26:40" ht="15" customHeight="1">
      <c r="Z276" s="166"/>
      <c r="AM276" s="115"/>
      <c r="AN276"/>
    </row>
    <row r="277" spans="26:40" ht="15" customHeight="1">
      <c r="Z277" s="166"/>
      <c r="AM277" s="115"/>
      <c r="AN277"/>
    </row>
    <row r="278" spans="26:40" ht="15" customHeight="1">
      <c r="Z278" s="166"/>
      <c r="AM278" s="115"/>
      <c r="AN278"/>
    </row>
    <row r="279" spans="26:40" ht="15" customHeight="1">
      <c r="Z279" s="166"/>
      <c r="AM279" s="115"/>
      <c r="AN279"/>
    </row>
    <row r="280" spans="26:40" ht="15" customHeight="1">
      <c r="Z280" s="166"/>
      <c r="AM280" s="115"/>
      <c r="AN280"/>
    </row>
    <row r="281" spans="26:40" ht="15" customHeight="1">
      <c r="Z281" s="166"/>
      <c r="AM281" s="115"/>
      <c r="AN281"/>
    </row>
    <row r="282" spans="26:40" ht="15" customHeight="1">
      <c r="Z282" s="166"/>
      <c r="AM282" s="115"/>
      <c r="AN282"/>
    </row>
    <row r="283" spans="26:40" ht="15" customHeight="1">
      <c r="Z283" s="166"/>
      <c r="AM283" s="115"/>
      <c r="AN283"/>
    </row>
    <row r="284" spans="26:40" ht="15" customHeight="1">
      <c r="Z284" s="166"/>
      <c r="AM284" s="115"/>
      <c r="AN284"/>
    </row>
    <row r="285" spans="26:40" ht="15" customHeight="1">
      <c r="Z285" s="166"/>
      <c r="AM285" s="115"/>
      <c r="AN285"/>
    </row>
    <row r="286" spans="26:40" ht="15" customHeight="1">
      <c r="Z286" s="166"/>
      <c r="AM286" s="115"/>
      <c r="AN286"/>
    </row>
    <row r="287" spans="26:40" ht="15" customHeight="1">
      <c r="Z287" s="166"/>
      <c r="AM287" s="115"/>
      <c r="AN287"/>
    </row>
    <row r="288" spans="26:40" ht="15" customHeight="1">
      <c r="Z288" s="166"/>
      <c r="AM288" s="115"/>
      <c r="AN288"/>
    </row>
    <row r="289" spans="26:40" ht="15" customHeight="1">
      <c r="Z289" s="166"/>
      <c r="AM289" s="115"/>
      <c r="AN289"/>
    </row>
    <row r="290" spans="26:40" ht="15" customHeight="1">
      <c r="Z290" s="166"/>
      <c r="AM290" s="115"/>
      <c r="AN290"/>
    </row>
    <row r="291" spans="26:40" ht="15" customHeight="1">
      <c r="Z291" s="166"/>
      <c r="AM291" s="115"/>
      <c r="AN291"/>
    </row>
    <row r="292" spans="26:40" ht="15" customHeight="1">
      <c r="Z292" s="166"/>
      <c r="AM292" s="115"/>
      <c r="AN292"/>
    </row>
    <row r="293" spans="26:40" ht="15" customHeight="1">
      <c r="Z293" s="166"/>
      <c r="AM293" s="115"/>
      <c r="AN293"/>
    </row>
    <row r="294" spans="26:40" ht="15" customHeight="1">
      <c r="Z294" s="166"/>
      <c r="AM294" s="115"/>
      <c r="AN294"/>
    </row>
    <row r="295" spans="26:40" ht="15" customHeight="1">
      <c r="Z295" s="166"/>
      <c r="AM295" s="115"/>
      <c r="AN295"/>
    </row>
    <row r="296" spans="26:40" ht="15" customHeight="1">
      <c r="Z296" s="166"/>
      <c r="AM296" s="115"/>
      <c r="AN296"/>
    </row>
    <row r="297" spans="26:40" ht="15" customHeight="1">
      <c r="Z297" s="166"/>
      <c r="AM297" s="115"/>
      <c r="AN297"/>
    </row>
    <row r="298" spans="26:40" ht="15" customHeight="1">
      <c r="Z298" s="166"/>
      <c r="AM298" s="115"/>
      <c r="AN298"/>
    </row>
    <row r="299" spans="26:40" ht="15" customHeight="1">
      <c r="Z299" s="166"/>
      <c r="AM299" s="115"/>
      <c r="AN299"/>
    </row>
    <row r="300" spans="26:40" ht="15" customHeight="1">
      <c r="Z300" s="166"/>
      <c r="AM300" s="115"/>
      <c r="AN300"/>
    </row>
    <row r="301" spans="26:40" ht="15" customHeight="1">
      <c r="Z301" s="166"/>
      <c r="AM301" s="115"/>
      <c r="AN301"/>
    </row>
    <row r="302" spans="26:40" ht="15" customHeight="1">
      <c r="Z302" s="166"/>
      <c r="AM302" s="115"/>
      <c r="AN302"/>
    </row>
    <row r="303" spans="26:40" ht="15" customHeight="1">
      <c r="Z303" s="166"/>
      <c r="AM303" s="115"/>
      <c r="AN303"/>
    </row>
    <row r="304" spans="26:40" ht="15" customHeight="1">
      <c r="Z304" s="166"/>
      <c r="AM304" s="115"/>
      <c r="AN304"/>
    </row>
    <row r="305" spans="26:40" ht="15" customHeight="1">
      <c r="Z305" s="166"/>
      <c r="AM305" s="115"/>
      <c r="AN305"/>
    </row>
    <row r="306" spans="26:40" ht="15" customHeight="1">
      <c r="Z306" s="166"/>
      <c r="AM306" s="115"/>
      <c r="AN306"/>
    </row>
    <row r="307" spans="26:40" ht="15" customHeight="1">
      <c r="Z307" s="166"/>
      <c r="AM307" s="115"/>
      <c r="AN307"/>
    </row>
    <row r="308" spans="26:40" ht="15" customHeight="1">
      <c r="Z308" s="166"/>
      <c r="AM308" s="115"/>
      <c r="AN308"/>
    </row>
    <row r="309" spans="26:40" ht="15" customHeight="1">
      <c r="Z309" s="166"/>
      <c r="AM309" s="115"/>
      <c r="AN309"/>
    </row>
    <row r="310" spans="26:40" ht="15" customHeight="1">
      <c r="Z310" s="166"/>
      <c r="AM310" s="115"/>
      <c r="AN310"/>
    </row>
    <row r="311" spans="26:40" ht="15" customHeight="1">
      <c r="Z311" s="166"/>
      <c r="AM311" s="115"/>
      <c r="AN311"/>
    </row>
    <row r="312" spans="26:40" ht="15" customHeight="1">
      <c r="Z312" s="166"/>
      <c r="AM312" s="115"/>
      <c r="AN312"/>
    </row>
    <row r="313" spans="26:40" ht="15" customHeight="1">
      <c r="Z313" s="166"/>
      <c r="AM313" s="115"/>
      <c r="AN313"/>
    </row>
    <row r="314" spans="26:40" ht="15" customHeight="1">
      <c r="Z314" s="166"/>
      <c r="AM314" s="115"/>
      <c r="AN314"/>
    </row>
    <row r="315" spans="26:40" ht="15" customHeight="1">
      <c r="Z315" s="166"/>
      <c r="AM315" s="115"/>
      <c r="AN315"/>
    </row>
    <row r="316" spans="26:40" ht="15" customHeight="1">
      <c r="Z316" s="166"/>
      <c r="AM316" s="115"/>
      <c r="AN316"/>
    </row>
    <row r="317" spans="26:40" ht="15" customHeight="1">
      <c r="Z317" s="166"/>
      <c r="AM317" s="115"/>
      <c r="AN317"/>
    </row>
    <row r="318" spans="26:40" ht="15" customHeight="1">
      <c r="Z318" s="166"/>
      <c r="AM318" s="115"/>
      <c r="AN318"/>
    </row>
    <row r="319" spans="26:40" ht="15" customHeight="1">
      <c r="Z319" s="166"/>
      <c r="AM319" s="115"/>
      <c r="AN319"/>
    </row>
    <row r="320" spans="26:40" ht="15" customHeight="1">
      <c r="Z320" s="166"/>
      <c r="AM320" s="115"/>
      <c r="AN320"/>
    </row>
    <row r="321" spans="26:40" ht="15" customHeight="1">
      <c r="Z321" s="166"/>
      <c r="AM321" s="115"/>
      <c r="AN321"/>
    </row>
    <row r="322" spans="26:40" ht="15" customHeight="1">
      <c r="Z322" s="166"/>
      <c r="AM322" s="115"/>
      <c r="AN322"/>
    </row>
    <row r="323" spans="26:40" ht="15" customHeight="1">
      <c r="Z323" s="166"/>
      <c r="AM323" s="115"/>
      <c r="AN323"/>
    </row>
    <row r="324" spans="26:40" ht="15" customHeight="1">
      <c r="Z324" s="166"/>
      <c r="AM324" s="115"/>
      <c r="AN324"/>
    </row>
    <row r="325" spans="26:40" ht="15" customHeight="1">
      <c r="Z325" s="166"/>
      <c r="AM325" s="115"/>
      <c r="AN325"/>
    </row>
    <row r="326" spans="26:40" ht="15" customHeight="1">
      <c r="Z326" s="166"/>
      <c r="AM326" s="115"/>
      <c r="AN326"/>
    </row>
    <row r="327" spans="26:40" ht="15" customHeight="1">
      <c r="Z327" s="166"/>
      <c r="AM327" s="115"/>
      <c r="AN327"/>
    </row>
    <row r="328" spans="26:40" ht="15" customHeight="1">
      <c r="Z328" s="166"/>
      <c r="AM328" s="115"/>
      <c r="AN328"/>
    </row>
    <row r="329" spans="26:40" ht="15" customHeight="1">
      <c r="Z329" s="166"/>
      <c r="AM329" s="115"/>
      <c r="AN329"/>
    </row>
    <row r="330" spans="26:40" ht="15" customHeight="1">
      <c r="Z330" s="166"/>
      <c r="AM330" s="115"/>
      <c r="AN330"/>
    </row>
    <row r="331" spans="26:40" ht="15" customHeight="1">
      <c r="Z331" s="166"/>
      <c r="AM331" s="115"/>
      <c r="AN331"/>
    </row>
    <row r="332" spans="26:40" ht="15" customHeight="1">
      <c r="Z332" s="166"/>
      <c r="AM332" s="115"/>
      <c r="AN332"/>
    </row>
    <row r="333" spans="26:40" ht="15" customHeight="1">
      <c r="Z333" s="166"/>
      <c r="AM333" s="115"/>
      <c r="AN333"/>
    </row>
    <row r="334" spans="26:40" ht="15" customHeight="1">
      <c r="Z334" s="166"/>
      <c r="AM334" s="115"/>
      <c r="AN334"/>
    </row>
    <row r="335" spans="26:40" ht="15" customHeight="1">
      <c r="Z335" s="166"/>
      <c r="AM335" s="115"/>
      <c r="AN335"/>
    </row>
    <row r="336" spans="26:40" ht="15" customHeight="1">
      <c r="Z336" s="166"/>
      <c r="AM336" s="115"/>
      <c r="AN336"/>
    </row>
    <row r="337" spans="26:40" ht="15" customHeight="1">
      <c r="Z337" s="166"/>
      <c r="AM337" s="115"/>
      <c r="AN337"/>
    </row>
    <row r="338" spans="26:40" ht="15" customHeight="1">
      <c r="Z338" s="166"/>
      <c r="AM338" s="115"/>
      <c r="AN338"/>
    </row>
    <row r="339" spans="26:40" ht="15" customHeight="1">
      <c r="Z339" s="166"/>
      <c r="AM339" s="115"/>
      <c r="AN339"/>
    </row>
    <row r="340" spans="26:40" ht="15" customHeight="1">
      <c r="Z340" s="166"/>
      <c r="AM340" s="115"/>
      <c r="AN340"/>
    </row>
    <row r="341" spans="26:40" ht="15" customHeight="1">
      <c r="Z341" s="166"/>
      <c r="AM341" s="115"/>
      <c r="AN341"/>
    </row>
    <row r="342" spans="26:40" ht="15" customHeight="1">
      <c r="Z342" s="166"/>
      <c r="AM342" s="115"/>
      <c r="AN342"/>
    </row>
    <row r="343" spans="26:40" ht="15" customHeight="1">
      <c r="Z343" s="166"/>
      <c r="AM343" s="115"/>
      <c r="AN343"/>
    </row>
    <row r="344" spans="26:40" ht="15" customHeight="1">
      <c r="Z344" s="166"/>
      <c r="AM344" s="115"/>
      <c r="AN344"/>
    </row>
    <row r="345" spans="26:40" ht="15" customHeight="1">
      <c r="Z345" s="166"/>
      <c r="AM345" s="115"/>
      <c r="AN345"/>
    </row>
    <row r="346" spans="26:40" ht="15" customHeight="1">
      <c r="Z346" s="166"/>
      <c r="AM346" s="115"/>
      <c r="AN346"/>
    </row>
    <row r="347" spans="26:40" ht="15" customHeight="1">
      <c r="Z347" s="166"/>
      <c r="AM347" s="115"/>
      <c r="AN347"/>
    </row>
    <row r="348" spans="26:40" ht="15" customHeight="1">
      <c r="Z348" s="166"/>
      <c r="AM348" s="115"/>
      <c r="AN348"/>
    </row>
    <row r="349" spans="26:40" ht="15" customHeight="1">
      <c r="Z349" s="166"/>
      <c r="AM349" s="115"/>
      <c r="AN349"/>
    </row>
    <row r="350" spans="26:40" ht="15" customHeight="1">
      <c r="Z350" s="166"/>
      <c r="AM350" s="115"/>
      <c r="AN350"/>
    </row>
    <row r="351" spans="26:40" ht="15" customHeight="1">
      <c r="Z351" s="166"/>
      <c r="AM351" s="115"/>
      <c r="AN351"/>
    </row>
    <row r="352" spans="26:40" ht="15" customHeight="1">
      <c r="Z352" s="166"/>
      <c r="AM352" s="115"/>
      <c r="AN352"/>
    </row>
    <row r="353" spans="26:40" ht="15" customHeight="1">
      <c r="Z353" s="166"/>
      <c r="AM353" s="115"/>
      <c r="AN353"/>
    </row>
    <row r="354" spans="26:40" ht="15" customHeight="1">
      <c r="Z354" s="166"/>
      <c r="AM354" s="115"/>
      <c r="AN354"/>
    </row>
    <row r="355" spans="26:40" ht="15" customHeight="1">
      <c r="Z355" s="166"/>
      <c r="AM355" s="115"/>
      <c r="AN355"/>
    </row>
    <row r="356" spans="26:40" ht="15" customHeight="1">
      <c r="Z356" s="166"/>
      <c r="AM356" s="115"/>
      <c r="AN356"/>
    </row>
    <row r="357" spans="26:40" ht="15" customHeight="1">
      <c r="Z357" s="166"/>
      <c r="AM357" s="115"/>
      <c r="AN357"/>
    </row>
    <row r="358" spans="26:40" ht="15" customHeight="1">
      <c r="Z358" s="166"/>
      <c r="AM358" s="115"/>
      <c r="AN358"/>
    </row>
    <row r="359" spans="26:40" ht="15" customHeight="1">
      <c r="Z359" s="166"/>
      <c r="AM359" s="115"/>
      <c r="AN359"/>
    </row>
    <row r="360" spans="26:40" ht="15" customHeight="1">
      <c r="Z360" s="166"/>
      <c r="AM360" s="115"/>
      <c r="AN360"/>
    </row>
    <row r="361" spans="26:40" ht="15" customHeight="1">
      <c r="Z361" s="166"/>
      <c r="AM361" s="115"/>
      <c r="AN361"/>
    </row>
    <row r="362" spans="26:40" ht="15" customHeight="1">
      <c r="Z362" s="166"/>
      <c r="AM362" s="115"/>
      <c r="AN362"/>
    </row>
    <row r="363" spans="26:40" ht="15" customHeight="1">
      <c r="Z363" s="166"/>
      <c r="AM363" s="115"/>
      <c r="AN363"/>
    </row>
    <row r="364" spans="26:40" ht="15" customHeight="1">
      <c r="Z364" s="166"/>
      <c r="AM364" s="115"/>
      <c r="AN364"/>
    </row>
    <row r="365" spans="26:40" ht="15" customHeight="1">
      <c r="Z365" s="166"/>
      <c r="AM365" s="115"/>
      <c r="AN365"/>
    </row>
    <row r="366" spans="26:40" ht="15" customHeight="1">
      <c r="Z366" s="166"/>
      <c r="AM366" s="115"/>
      <c r="AN366"/>
    </row>
    <row r="367" spans="26:40" ht="15" customHeight="1">
      <c r="Z367" s="166"/>
      <c r="AM367" s="115"/>
      <c r="AN367"/>
    </row>
    <row r="368" spans="26:40" ht="15" customHeight="1">
      <c r="Z368" s="166"/>
      <c r="AM368" s="115"/>
      <c r="AN368"/>
    </row>
    <row r="369" spans="26:40" ht="15" customHeight="1">
      <c r="Z369" s="166"/>
      <c r="AM369" s="115"/>
      <c r="AN369"/>
    </row>
    <row r="370" spans="26:40" ht="15" customHeight="1">
      <c r="Z370" s="166"/>
      <c r="AM370" s="115"/>
      <c r="AN370"/>
    </row>
    <row r="371" spans="26:40" ht="15" customHeight="1">
      <c r="Z371" s="166"/>
      <c r="AM371" s="115"/>
      <c r="AN371"/>
    </row>
    <row r="372" spans="26:40" ht="15" customHeight="1">
      <c r="Z372" s="166"/>
      <c r="AM372" s="115"/>
      <c r="AN372"/>
    </row>
    <row r="373" spans="26:40" ht="15" customHeight="1">
      <c r="Z373" s="166"/>
      <c r="AM373" s="115"/>
      <c r="AN373"/>
    </row>
    <row r="374" spans="26:40" ht="15" customHeight="1">
      <c r="Z374" s="166"/>
      <c r="AM374" s="115"/>
      <c r="AN374"/>
    </row>
    <row r="375" spans="26:40" ht="15" customHeight="1">
      <c r="Z375" s="166"/>
      <c r="AM375" s="115"/>
      <c r="AN375"/>
    </row>
    <row r="376" spans="26:40" ht="15" customHeight="1">
      <c r="Z376" s="166"/>
      <c r="AM376" s="115"/>
      <c r="AN376"/>
    </row>
    <row r="377" spans="26:40" ht="15" customHeight="1">
      <c r="Z377" s="166"/>
      <c r="AM377" s="115"/>
      <c r="AN377"/>
    </row>
    <row r="378" spans="26:40" ht="15" customHeight="1">
      <c r="Z378" s="166"/>
      <c r="AM378" s="115"/>
      <c r="AN378"/>
    </row>
    <row r="379" spans="26:40" ht="15" customHeight="1">
      <c r="Z379" s="166"/>
      <c r="AM379" s="115"/>
      <c r="AN379"/>
    </row>
    <row r="380" spans="26:40" ht="15" customHeight="1">
      <c r="Z380" s="166"/>
      <c r="AM380" s="115"/>
      <c r="AN380"/>
    </row>
    <row r="381" spans="26:40" ht="15" customHeight="1">
      <c r="Z381" s="166"/>
      <c r="AM381" s="115"/>
      <c r="AN381"/>
    </row>
    <row r="382" spans="26:40" ht="15" customHeight="1">
      <c r="Z382" s="166"/>
      <c r="AM382" s="115"/>
      <c r="AN382"/>
    </row>
    <row r="383" spans="26:40" ht="15" customHeight="1">
      <c r="Z383" s="166"/>
      <c r="AM383" s="115"/>
      <c r="AN383"/>
    </row>
    <row r="384" spans="26:40" ht="15" customHeight="1">
      <c r="Z384" s="166"/>
      <c r="AM384" s="115"/>
      <c r="AN384"/>
    </row>
    <row r="385" spans="26:40" ht="15" customHeight="1">
      <c r="Z385" s="166"/>
      <c r="AM385" s="115"/>
      <c r="AN385"/>
    </row>
    <row r="386" spans="26:40" ht="15" customHeight="1">
      <c r="Z386" s="166"/>
      <c r="AM386" s="115"/>
      <c r="AN386"/>
    </row>
    <row r="387" spans="26:40" ht="15" customHeight="1">
      <c r="Z387" s="166"/>
      <c r="AM387" s="115"/>
      <c r="AN387"/>
    </row>
    <row r="388" spans="26:40" ht="15" customHeight="1">
      <c r="Z388" s="166"/>
      <c r="AM388" s="115"/>
      <c r="AN388"/>
    </row>
    <row r="389" spans="26:40" ht="15" customHeight="1">
      <c r="Z389" s="166"/>
      <c r="AM389" s="115"/>
      <c r="AN389"/>
    </row>
    <row r="390" spans="26:40" ht="15" customHeight="1">
      <c r="Z390" s="166"/>
      <c r="AM390" s="115"/>
      <c r="AN390"/>
    </row>
    <row r="391" spans="26:40" ht="15" customHeight="1">
      <c r="Z391" s="166"/>
      <c r="AM391" s="115"/>
      <c r="AN391"/>
    </row>
    <row r="392" spans="26:40" ht="15" customHeight="1">
      <c r="Z392" s="166"/>
      <c r="AM392" s="115"/>
      <c r="AN392"/>
    </row>
    <row r="393" spans="26:40" ht="15" customHeight="1">
      <c r="Z393" s="166"/>
      <c r="AM393" s="115"/>
      <c r="AN393"/>
    </row>
    <row r="394" spans="26:40" ht="15" customHeight="1">
      <c r="Z394" s="166"/>
      <c r="AM394" s="115"/>
      <c r="AN394"/>
    </row>
    <row r="395" spans="26:40" ht="15" customHeight="1">
      <c r="Z395" s="166"/>
      <c r="AM395" s="115"/>
      <c r="AN395"/>
    </row>
    <row r="396" spans="26:40" ht="15" customHeight="1">
      <c r="Z396" s="166"/>
      <c r="AM396" s="115"/>
      <c r="AN396"/>
    </row>
    <row r="397" spans="26:40" ht="15" customHeight="1">
      <c r="Z397" s="166"/>
      <c r="AM397" s="115"/>
      <c r="AN397"/>
    </row>
    <row r="398" spans="26:40" ht="15" customHeight="1">
      <c r="Z398" s="166"/>
      <c r="AM398" s="115"/>
      <c r="AN398"/>
    </row>
    <row r="399" spans="26:40" ht="15" customHeight="1">
      <c r="Z399" s="166"/>
      <c r="AM399" s="115"/>
      <c r="AN399"/>
    </row>
    <row r="400" spans="26:40" ht="15" customHeight="1">
      <c r="Z400" s="166"/>
      <c r="AM400" s="115"/>
      <c r="AN400"/>
    </row>
    <row r="401" spans="26:40" ht="15" customHeight="1">
      <c r="Z401" s="166"/>
      <c r="AM401" s="115"/>
      <c r="AN401"/>
    </row>
    <row r="402" spans="26:40" ht="15" customHeight="1">
      <c r="Z402" s="166"/>
      <c r="AM402" s="115"/>
      <c r="AN402"/>
    </row>
    <row r="403" spans="26:40" ht="15" customHeight="1">
      <c r="Z403" s="166"/>
      <c r="AM403" s="115"/>
      <c r="AN403"/>
    </row>
    <row r="404" spans="26:40" ht="15" customHeight="1">
      <c r="Z404" s="166"/>
      <c r="AM404" s="115"/>
      <c r="AN404"/>
    </row>
    <row r="405" spans="26:40" ht="15" customHeight="1">
      <c r="Z405" s="166"/>
      <c r="AM405" s="115"/>
      <c r="AN405"/>
    </row>
    <row r="406" spans="26:40" ht="15" customHeight="1">
      <c r="Z406" s="166"/>
      <c r="AM406" s="115"/>
      <c r="AN406"/>
    </row>
    <row r="407" spans="26:40" ht="15" customHeight="1">
      <c r="Z407" s="166"/>
      <c r="AM407" s="115"/>
      <c r="AN407"/>
    </row>
    <row r="408" spans="26:40" ht="15" customHeight="1">
      <c r="Z408" s="166"/>
      <c r="AM408" s="115"/>
      <c r="AN408"/>
    </row>
    <row r="409" spans="26:40" ht="15" customHeight="1">
      <c r="Z409" s="166"/>
      <c r="AM409" s="115"/>
      <c r="AN409"/>
    </row>
    <row r="410" spans="26:40" ht="15" customHeight="1">
      <c r="Z410" s="166"/>
      <c r="AM410" s="115"/>
      <c r="AN410"/>
    </row>
    <row r="411" spans="26:40" ht="15" customHeight="1">
      <c r="Z411" s="166"/>
      <c r="AM411" s="115"/>
      <c r="AN411"/>
    </row>
    <row r="412" spans="26:40" ht="15" customHeight="1">
      <c r="Z412" s="166"/>
      <c r="AM412" s="115"/>
      <c r="AN412"/>
    </row>
    <row r="413" spans="26:40" ht="15" customHeight="1">
      <c r="Z413" s="166"/>
      <c r="AM413" s="115"/>
      <c r="AN413"/>
    </row>
    <row r="414" spans="26:40" ht="15" customHeight="1">
      <c r="Z414" s="166"/>
      <c r="AM414" s="115"/>
      <c r="AN414"/>
    </row>
    <row r="415" spans="26:40" ht="15" customHeight="1">
      <c r="Z415" s="166"/>
      <c r="AM415" s="115"/>
      <c r="AN415"/>
    </row>
    <row r="416" spans="26:40" ht="15" customHeight="1">
      <c r="Z416" s="166"/>
      <c r="AM416" s="115"/>
      <c r="AN416"/>
    </row>
    <row r="417" spans="26:40" ht="15" customHeight="1">
      <c r="Z417" s="166"/>
      <c r="AM417" s="115"/>
      <c r="AN417"/>
    </row>
    <row r="418" spans="26:40" ht="15" customHeight="1">
      <c r="Z418" s="166"/>
      <c r="AM418" s="115"/>
      <c r="AN418"/>
    </row>
    <row r="419" spans="26:40" ht="15" customHeight="1">
      <c r="Z419" s="166"/>
      <c r="AM419" s="115"/>
      <c r="AN419"/>
    </row>
    <row r="420" spans="26:40" ht="15" customHeight="1">
      <c r="Z420" s="166"/>
      <c r="AM420" s="115"/>
      <c r="AN420"/>
    </row>
    <row r="421" spans="26:40" ht="15" customHeight="1">
      <c r="Z421" s="166"/>
      <c r="AM421" s="115"/>
      <c r="AN421"/>
    </row>
    <row r="422" spans="26:40" ht="15" customHeight="1">
      <c r="Z422" s="166"/>
      <c r="AM422" s="115"/>
      <c r="AN422"/>
    </row>
    <row r="423" spans="26:40" ht="15" customHeight="1">
      <c r="Z423" s="166"/>
      <c r="AM423" s="115"/>
      <c r="AN423"/>
    </row>
    <row r="424" spans="26:40" ht="15" customHeight="1">
      <c r="Z424" s="166"/>
      <c r="AM424" s="115"/>
      <c r="AN424"/>
    </row>
    <row r="425" spans="26:40" ht="15" customHeight="1">
      <c r="Z425" s="166"/>
      <c r="AM425" s="115"/>
      <c r="AN425"/>
    </row>
    <row r="426" spans="26:40" ht="15" customHeight="1">
      <c r="Z426" s="166"/>
      <c r="AM426" s="115"/>
      <c r="AN426"/>
    </row>
    <row r="427" spans="26:40" ht="15" customHeight="1">
      <c r="Z427" s="166"/>
      <c r="AM427" s="115"/>
      <c r="AN427"/>
    </row>
    <row r="428" spans="26:40" ht="15" customHeight="1">
      <c r="Z428" s="166"/>
      <c r="AM428" s="115"/>
      <c r="AN428"/>
    </row>
    <row r="429" spans="26:40" ht="15" customHeight="1">
      <c r="Z429" s="166"/>
      <c r="AM429" s="115"/>
      <c r="AN429"/>
    </row>
    <row r="430" spans="26:40" ht="15" customHeight="1">
      <c r="Z430" s="166"/>
      <c r="AM430" s="115"/>
      <c r="AN430"/>
    </row>
    <row r="431" spans="26:40" ht="15" customHeight="1">
      <c r="Z431" s="166"/>
      <c r="AM431" s="115"/>
      <c r="AN431"/>
    </row>
    <row r="432" spans="26:40" ht="15" customHeight="1">
      <c r="Z432" s="166"/>
      <c r="AM432" s="115"/>
      <c r="AN432"/>
    </row>
    <row r="433" spans="26:40" ht="15" customHeight="1">
      <c r="Z433" s="166"/>
      <c r="AM433" s="115"/>
      <c r="AN433"/>
    </row>
    <row r="434" spans="26:40" ht="15" customHeight="1">
      <c r="Z434" s="166"/>
      <c r="AM434" s="115"/>
      <c r="AN434"/>
    </row>
    <row r="435" spans="26:40" ht="15" customHeight="1">
      <c r="Z435" s="166"/>
      <c r="AM435" s="115"/>
      <c r="AN435"/>
    </row>
    <row r="436" spans="26:40" ht="15" customHeight="1">
      <c r="Z436" s="166"/>
      <c r="AM436" s="115"/>
      <c r="AN436"/>
    </row>
    <row r="437" spans="26:40" ht="15" customHeight="1">
      <c r="Z437" s="166"/>
      <c r="AM437" s="115"/>
      <c r="AN437"/>
    </row>
    <row r="438" spans="26:40" ht="15" customHeight="1">
      <c r="Z438" s="166"/>
      <c r="AM438" s="115"/>
      <c r="AN438"/>
    </row>
    <row r="439" spans="26:40" ht="15" customHeight="1">
      <c r="Z439" s="166"/>
      <c r="AM439" s="115"/>
      <c r="AN439"/>
    </row>
    <row r="440" spans="26:40" ht="15" customHeight="1">
      <c r="Z440" s="166"/>
      <c r="AM440" s="115"/>
      <c r="AN440"/>
    </row>
    <row r="441" spans="26:40" ht="15" customHeight="1">
      <c r="Z441" s="166"/>
      <c r="AM441" s="115"/>
      <c r="AN441"/>
    </row>
    <row r="442" spans="26:40" ht="15" customHeight="1">
      <c r="Z442" s="166"/>
      <c r="AM442" s="115"/>
      <c r="AN442"/>
    </row>
    <row r="443" spans="26:40" ht="15" customHeight="1">
      <c r="Z443" s="166"/>
      <c r="AM443" s="115"/>
      <c r="AN443"/>
    </row>
    <row r="444" spans="26:40" ht="15" customHeight="1">
      <c r="Z444" s="166"/>
      <c r="AM444" s="115"/>
      <c r="AN444"/>
    </row>
    <row r="445" spans="26:40" ht="15" customHeight="1">
      <c r="Z445" s="166"/>
      <c r="AM445" s="115"/>
      <c r="AN445"/>
    </row>
    <row r="446" spans="26:40" ht="15" customHeight="1">
      <c r="Z446" s="166"/>
      <c r="AM446" s="115"/>
      <c r="AN446"/>
    </row>
    <row r="447" spans="26:40" ht="15" customHeight="1">
      <c r="Z447" s="166"/>
      <c r="AM447" s="115"/>
      <c r="AN447"/>
    </row>
    <row r="448" spans="26:40" ht="15" customHeight="1">
      <c r="Z448" s="166"/>
      <c r="AM448" s="115"/>
      <c r="AN448"/>
    </row>
    <row r="449" spans="26:40" ht="15" customHeight="1">
      <c r="Z449" s="166"/>
      <c r="AM449" s="115"/>
      <c r="AN449"/>
    </row>
    <row r="450" spans="26:40" ht="15" customHeight="1">
      <c r="Z450" s="166"/>
      <c r="AM450" s="115"/>
      <c r="AN450"/>
    </row>
    <row r="451" spans="26:40" ht="15" customHeight="1">
      <c r="Z451" s="166"/>
      <c r="AM451" s="115"/>
      <c r="AN451"/>
    </row>
    <row r="452" spans="26:40" ht="15" customHeight="1">
      <c r="Z452" s="166"/>
      <c r="AM452" s="115"/>
      <c r="AN452"/>
    </row>
    <row r="453" spans="26:40" ht="15" customHeight="1">
      <c r="Z453" s="166"/>
      <c r="AM453" s="115"/>
      <c r="AN453"/>
    </row>
    <row r="454" spans="26:40" ht="15" customHeight="1">
      <c r="Z454" s="166"/>
      <c r="AM454" s="115"/>
      <c r="AN454"/>
    </row>
    <row r="455" spans="26:40" ht="15" customHeight="1">
      <c r="Z455" s="166"/>
      <c r="AM455" s="115"/>
      <c r="AN455"/>
    </row>
    <row r="456" spans="26:40" ht="15" customHeight="1">
      <c r="Z456" s="166"/>
      <c r="AM456" s="115"/>
      <c r="AN456"/>
    </row>
    <row r="457" spans="26:40" ht="15" customHeight="1">
      <c r="Z457" s="166"/>
      <c r="AM457" s="115"/>
      <c r="AN457"/>
    </row>
    <row r="458" spans="26:40" ht="15" customHeight="1">
      <c r="Z458" s="166"/>
      <c r="AM458" s="115"/>
      <c r="AN458"/>
    </row>
    <row r="459" spans="26:40" ht="15" customHeight="1">
      <c r="Z459" s="166"/>
      <c r="AM459" s="115"/>
      <c r="AN459"/>
    </row>
    <row r="460" spans="26:40" ht="15" customHeight="1">
      <c r="Z460" s="166"/>
      <c r="AM460" s="115"/>
      <c r="AN460"/>
    </row>
    <row r="461" spans="26:40" ht="15" customHeight="1">
      <c r="Z461" s="166"/>
      <c r="AM461" s="115"/>
      <c r="AN461"/>
    </row>
    <row r="462" spans="26:40" ht="15" customHeight="1">
      <c r="Z462" s="166"/>
      <c r="AM462" s="115"/>
      <c r="AN462"/>
    </row>
    <row r="463" spans="26:40" ht="15" customHeight="1">
      <c r="Z463" s="166"/>
      <c r="AM463" s="115"/>
      <c r="AN463"/>
    </row>
    <row r="464" spans="26:40" ht="15" customHeight="1">
      <c r="Z464" s="166"/>
      <c r="AM464" s="115"/>
      <c r="AN464"/>
    </row>
    <row r="465" spans="26:40" ht="15" customHeight="1">
      <c r="Z465" s="166"/>
      <c r="AM465" s="115"/>
      <c r="AN465"/>
    </row>
    <row r="466" spans="26:40" ht="15" customHeight="1">
      <c r="Z466" s="166"/>
      <c r="AM466" s="115"/>
      <c r="AN466"/>
    </row>
    <row r="467" spans="26:40" ht="15" customHeight="1">
      <c r="Z467" s="166"/>
      <c r="AM467" s="115"/>
      <c r="AN467"/>
    </row>
    <row r="468" spans="26:40" ht="15" customHeight="1">
      <c r="Z468" s="166"/>
      <c r="AM468" s="115"/>
      <c r="AN468"/>
    </row>
    <row r="469" spans="26:40" ht="15" customHeight="1">
      <c r="Z469" s="166"/>
      <c r="AM469" s="115"/>
      <c r="AN469"/>
    </row>
    <row r="470" spans="26:40" ht="15" customHeight="1">
      <c r="Z470" s="166"/>
      <c r="AM470" s="115"/>
      <c r="AN470"/>
    </row>
    <row r="471" spans="26:40" ht="15" customHeight="1">
      <c r="Z471" s="166"/>
      <c r="AM471" s="115"/>
      <c r="AN471"/>
    </row>
    <row r="472" spans="26:40" ht="15" customHeight="1">
      <c r="Z472" s="166"/>
      <c r="AM472" s="115"/>
      <c r="AN472"/>
    </row>
    <row r="473" spans="26:40" ht="15" customHeight="1">
      <c r="Z473" s="166"/>
      <c r="AM473" s="115"/>
      <c r="AN473"/>
    </row>
    <row r="474" spans="26:40" ht="15" customHeight="1">
      <c r="Z474" s="166"/>
      <c r="AM474" s="115"/>
      <c r="AN474"/>
    </row>
    <row r="475" spans="26:40" ht="15" customHeight="1">
      <c r="Z475" s="166"/>
      <c r="AM475" s="115"/>
      <c r="AN475"/>
    </row>
    <row r="476" spans="26:40" ht="15" customHeight="1">
      <c r="Z476" s="166"/>
      <c r="AM476" s="115"/>
      <c r="AN476"/>
    </row>
    <row r="477" spans="26:40" ht="15" customHeight="1">
      <c r="Z477" s="166"/>
      <c r="AM477" s="115"/>
      <c r="AN477"/>
    </row>
    <row r="478" spans="26:40" ht="15" customHeight="1">
      <c r="Z478" s="166"/>
      <c r="AM478" s="115"/>
      <c r="AN478"/>
    </row>
    <row r="479" spans="26:40" ht="15" customHeight="1">
      <c r="Z479" s="166"/>
      <c r="AM479" s="115"/>
      <c r="AN479"/>
    </row>
    <row r="480" spans="26:40" ht="15" customHeight="1">
      <c r="Z480" s="166"/>
      <c r="AM480" s="115"/>
      <c r="AN480"/>
    </row>
    <row r="481" spans="26:40" ht="15" customHeight="1">
      <c r="Z481" s="166"/>
      <c r="AM481" s="115"/>
      <c r="AN481"/>
    </row>
    <row r="482" spans="26:40" ht="15" customHeight="1">
      <c r="Z482" s="166"/>
      <c r="AM482" s="115"/>
      <c r="AN482"/>
    </row>
    <row r="483" spans="26:40" ht="15" customHeight="1">
      <c r="Z483" s="166"/>
      <c r="AM483" s="115"/>
      <c r="AN483"/>
    </row>
    <row r="484" spans="26:40" ht="15" customHeight="1">
      <c r="Z484" s="166"/>
      <c r="AM484" s="115"/>
      <c r="AN484"/>
    </row>
    <row r="485" spans="26:40" ht="15" customHeight="1">
      <c r="Z485" s="166"/>
      <c r="AM485" s="115"/>
      <c r="AN485"/>
    </row>
    <row r="486" spans="26:40" ht="15" customHeight="1">
      <c r="Z486" s="166"/>
      <c r="AM486" s="115"/>
      <c r="AN486"/>
    </row>
    <row r="487" spans="26:40" ht="15" customHeight="1">
      <c r="Z487" s="166"/>
      <c r="AM487" s="115"/>
      <c r="AN487"/>
    </row>
    <row r="488" spans="26:40" ht="15" customHeight="1">
      <c r="Z488" s="166"/>
      <c r="AM488" s="115"/>
      <c r="AN488"/>
    </row>
    <row r="489" spans="26:40" ht="15" customHeight="1">
      <c r="Z489" s="166"/>
      <c r="AM489" s="115"/>
      <c r="AN489"/>
    </row>
    <row r="490" spans="26:40" ht="15" customHeight="1">
      <c r="Z490" s="166"/>
      <c r="AM490" s="115"/>
      <c r="AN490"/>
    </row>
    <row r="491" spans="26:40" ht="15" customHeight="1">
      <c r="Z491" s="166"/>
      <c r="AM491" s="115"/>
      <c r="AN491"/>
    </row>
    <row r="492" spans="26:40" ht="15" customHeight="1">
      <c r="Z492" s="166"/>
      <c r="AM492" s="115"/>
      <c r="AN492"/>
    </row>
    <row r="493" spans="26:40" ht="15" customHeight="1">
      <c r="Z493" s="166"/>
      <c r="AM493" s="115"/>
      <c r="AN493"/>
    </row>
    <row r="494" spans="26:40" ht="15" customHeight="1">
      <c r="Z494" s="166"/>
      <c r="AM494" s="115"/>
      <c r="AN494"/>
    </row>
    <row r="495" spans="26:40" ht="15" customHeight="1">
      <c r="Z495" s="166"/>
      <c r="AM495" s="115"/>
      <c r="AN495"/>
    </row>
    <row r="496" spans="26:40" ht="15" customHeight="1">
      <c r="Z496" s="166"/>
      <c r="AM496" s="115"/>
      <c r="AN496"/>
    </row>
    <row r="497" spans="26:40" ht="15" customHeight="1">
      <c r="Z497" s="166"/>
      <c r="AM497" s="115"/>
      <c r="AN497"/>
    </row>
    <row r="498" spans="26:40" ht="15" customHeight="1">
      <c r="Z498" s="166"/>
      <c r="AM498" s="115"/>
      <c r="AN498"/>
    </row>
    <row r="499" spans="26:40" ht="15" customHeight="1">
      <c r="Z499" s="166"/>
      <c r="AM499" s="115"/>
      <c r="AN499"/>
    </row>
    <row r="500" spans="26:40" ht="15" customHeight="1">
      <c r="Z500" s="166"/>
      <c r="AM500" s="115"/>
      <c r="AN500"/>
    </row>
    <row r="501" spans="26:40" ht="15" customHeight="1">
      <c r="Z501" s="166"/>
      <c r="AM501" s="115"/>
      <c r="AN501"/>
    </row>
    <row r="502" spans="26:40" ht="15" customHeight="1">
      <c r="Z502" s="166"/>
      <c r="AM502" s="115"/>
      <c r="AN502"/>
    </row>
    <row r="503" spans="26:40" ht="15" customHeight="1">
      <c r="Z503" s="166"/>
      <c r="AM503" s="115"/>
      <c r="AN503"/>
    </row>
    <row r="504" spans="26:40" ht="15" customHeight="1">
      <c r="Z504" s="166"/>
      <c r="AM504" s="115"/>
      <c r="AN504"/>
    </row>
    <row r="505" spans="26:40" ht="15" customHeight="1">
      <c r="Z505" s="166"/>
      <c r="AM505" s="115"/>
      <c r="AN505"/>
    </row>
    <row r="506" spans="26:40" ht="15" customHeight="1">
      <c r="Z506" s="166"/>
      <c r="AM506" s="115"/>
      <c r="AN506"/>
    </row>
    <row r="507" spans="26:40" ht="15" customHeight="1">
      <c r="Z507" s="166"/>
      <c r="AM507" s="115"/>
      <c r="AN507"/>
    </row>
    <row r="508" spans="26:40" ht="15" customHeight="1">
      <c r="Z508" s="166"/>
      <c r="AM508" s="115"/>
      <c r="AN508"/>
    </row>
    <row r="509" spans="26:40" ht="15" customHeight="1">
      <c r="Z509" s="166"/>
      <c r="AM509" s="115"/>
      <c r="AN509"/>
    </row>
    <row r="510" spans="26:40" ht="15" customHeight="1">
      <c r="Z510" s="166"/>
      <c r="AK510" s="115"/>
      <c r="AN510"/>
    </row>
    <row r="511" spans="26:40" ht="15" customHeight="1">
      <c r="Z511" s="166"/>
      <c r="AK511" s="115"/>
      <c r="AN511"/>
    </row>
    <row r="512" spans="26:40">
      <c r="Z512" s="166"/>
      <c r="AK512" s="115"/>
      <c r="AN512"/>
    </row>
    <row r="513" spans="26:40">
      <c r="Z513" s="166"/>
      <c r="AK513" s="115"/>
      <c r="AN513"/>
    </row>
    <row r="514" spans="26:40">
      <c r="Z514" s="166"/>
      <c r="AK514" s="115"/>
      <c r="AN514"/>
    </row>
    <row r="515" spans="26:40">
      <c r="Z515" s="166"/>
      <c r="AK515" s="115"/>
      <c r="AN515"/>
    </row>
    <row r="516" spans="26:40">
      <c r="Z516" s="166"/>
      <c r="AK516" s="115"/>
      <c r="AN516"/>
    </row>
    <row r="517" spans="26:40">
      <c r="Z517" s="166"/>
      <c r="AK517" s="115"/>
      <c r="AN517"/>
    </row>
    <row r="518" spans="26:40">
      <c r="Z518" s="166"/>
      <c r="AK518" s="115"/>
      <c r="AN518"/>
    </row>
    <row r="519" spans="26:40">
      <c r="Z519" s="166"/>
      <c r="AK519" s="115"/>
      <c r="AN519"/>
    </row>
    <row r="520" spans="26:40">
      <c r="Z520" s="166"/>
      <c r="AK520" s="115"/>
      <c r="AN520"/>
    </row>
    <row r="521" spans="26:40">
      <c r="Z521" s="166"/>
      <c r="AK521" s="115"/>
      <c r="AN521"/>
    </row>
    <row r="522" spans="26:40">
      <c r="Z522" s="166"/>
      <c r="AK522" s="115"/>
      <c r="AN522"/>
    </row>
    <row r="523" spans="26:40">
      <c r="Z523" s="166"/>
      <c r="AK523" s="115"/>
      <c r="AN523"/>
    </row>
    <row r="524" spans="26:40">
      <c r="Z524" s="166"/>
      <c r="AK524" s="115"/>
      <c r="AN524"/>
    </row>
    <row r="525" spans="26:40">
      <c r="Z525" s="166"/>
      <c r="AK525" s="115"/>
      <c r="AN525"/>
    </row>
    <row r="526" spans="26:40">
      <c r="Z526" s="166"/>
      <c r="AK526" s="115"/>
      <c r="AN526"/>
    </row>
    <row r="527" spans="26:40">
      <c r="Z527" s="166"/>
      <c r="AK527" s="115"/>
      <c r="AN527"/>
    </row>
    <row r="528" spans="26:40">
      <c r="Z528" s="166"/>
      <c r="AK528" s="115"/>
      <c r="AN528"/>
    </row>
    <row r="529" spans="26:40">
      <c r="Z529" s="166"/>
      <c r="AK529" s="115"/>
      <c r="AN529"/>
    </row>
    <row r="530" spans="26:40">
      <c r="Z530" s="166"/>
      <c r="AK530" s="115"/>
      <c r="AN530"/>
    </row>
    <row r="531" spans="26:40">
      <c r="Z531" s="166"/>
      <c r="AL531" s="115"/>
      <c r="AN531"/>
    </row>
    <row r="532" spans="26:40">
      <c r="Z532" s="166"/>
      <c r="AL532" s="115"/>
      <c r="AN532"/>
    </row>
    <row r="533" spans="26:40">
      <c r="Z533" s="166"/>
      <c r="AL533" s="115"/>
      <c r="AN533"/>
    </row>
    <row r="534" spans="26:40">
      <c r="Z534" s="166"/>
      <c r="AL534" s="115"/>
      <c r="AN534"/>
    </row>
    <row r="535" spans="26:40">
      <c r="Z535" s="166"/>
      <c r="AL535" s="115"/>
      <c r="AN535"/>
    </row>
    <row r="536" spans="26:40">
      <c r="Z536" s="166"/>
      <c r="AL536" s="115"/>
      <c r="AN536"/>
    </row>
    <row r="537" spans="26:40">
      <c r="Z537" s="166"/>
      <c r="AL537" s="115"/>
      <c r="AN537"/>
    </row>
    <row r="538" spans="26:40">
      <c r="Z538" s="166"/>
      <c r="AL538" s="115"/>
      <c r="AN538"/>
    </row>
    <row r="539" spans="26:40">
      <c r="Z539" s="166"/>
      <c r="AL539" s="115"/>
      <c r="AN539"/>
    </row>
    <row r="540" spans="26:40">
      <c r="Z540" s="166"/>
      <c r="AL540" s="115"/>
      <c r="AN540"/>
    </row>
    <row r="541" spans="26:40">
      <c r="Z541" s="166"/>
      <c r="AL541" s="115"/>
      <c r="AN541"/>
    </row>
    <row r="542" spans="26:40">
      <c r="Z542" s="166"/>
      <c r="AL542" s="115"/>
      <c r="AN542"/>
    </row>
    <row r="543" spans="26:40">
      <c r="Z543" s="166"/>
      <c r="AL543" s="115"/>
      <c r="AN543"/>
    </row>
    <row r="544" spans="26:40">
      <c r="Z544" s="166"/>
      <c r="AL544" s="115"/>
      <c r="AN544"/>
    </row>
    <row r="545" spans="26:40">
      <c r="Z545" s="166"/>
      <c r="AL545" s="115"/>
      <c r="AN545"/>
    </row>
    <row r="546" spans="26:40">
      <c r="Z546" s="166"/>
      <c r="AL546" s="115"/>
      <c r="AN546"/>
    </row>
    <row r="547" spans="26:40">
      <c r="Z547" s="166"/>
      <c r="AL547" s="115"/>
      <c r="AN547"/>
    </row>
    <row r="548" spans="26:40">
      <c r="Z548" s="166"/>
      <c r="AL548" s="115"/>
      <c r="AN548"/>
    </row>
    <row r="549" spans="26:40">
      <c r="Z549" s="166"/>
      <c r="AL549" s="115"/>
      <c r="AN549"/>
    </row>
    <row r="550" spans="26:40">
      <c r="Z550" s="166"/>
      <c r="AL550" s="115"/>
      <c r="AN550"/>
    </row>
    <row r="551" spans="26:40">
      <c r="Z551" s="166"/>
      <c r="AL551" s="115"/>
      <c r="AN551"/>
    </row>
    <row r="552" spans="26:40">
      <c r="Z552" s="166"/>
      <c r="AL552" s="115"/>
      <c r="AN552"/>
    </row>
    <row r="553" spans="26:40">
      <c r="Z553" s="166"/>
      <c r="AL553" s="115"/>
      <c r="AN553"/>
    </row>
    <row r="554" spans="26:40">
      <c r="Z554" s="166"/>
      <c r="AL554" s="115"/>
      <c r="AN554"/>
    </row>
    <row r="555" spans="26:40">
      <c r="Z555" s="166"/>
      <c r="AL555" s="115"/>
      <c r="AN555"/>
    </row>
    <row r="556" spans="26:40">
      <c r="Z556" s="166"/>
      <c r="AL556" s="115"/>
      <c r="AN556"/>
    </row>
    <row r="557" spans="26:40">
      <c r="Z557" s="166"/>
      <c r="AL557" s="115"/>
      <c r="AN557"/>
    </row>
    <row r="558" spans="26:40">
      <c r="Z558" s="166"/>
      <c r="AL558" s="115"/>
      <c r="AN558"/>
    </row>
    <row r="559" spans="26:40">
      <c r="Z559" s="166"/>
      <c r="AL559" s="115"/>
      <c r="AN559"/>
    </row>
    <row r="560" spans="26:40">
      <c r="Z560" s="166"/>
      <c r="AL560" s="115"/>
      <c r="AN560"/>
    </row>
    <row r="561" spans="26:40">
      <c r="Z561" s="166"/>
      <c r="AL561" s="115"/>
      <c r="AN561"/>
    </row>
    <row r="562" spans="26:40">
      <c r="Z562" s="166"/>
      <c r="AL562" s="115"/>
      <c r="AN562"/>
    </row>
    <row r="563" spans="26:40">
      <c r="Z563" s="166"/>
      <c r="AL563" s="115"/>
      <c r="AN563"/>
    </row>
    <row r="564" spans="26:40">
      <c r="Z564" s="166"/>
      <c r="AL564" s="115"/>
      <c r="AN564"/>
    </row>
    <row r="565" spans="26:40">
      <c r="Z565" s="166"/>
      <c r="AL565" s="115"/>
      <c r="AN565"/>
    </row>
    <row r="566" spans="26:40">
      <c r="Z566" s="166"/>
      <c r="AL566" s="115"/>
      <c r="AN566"/>
    </row>
    <row r="567" spans="26:40">
      <c r="Z567" s="166"/>
      <c r="AL567" s="115"/>
      <c r="AN567"/>
    </row>
    <row r="568" spans="26:40">
      <c r="Z568" s="166"/>
      <c r="AL568" s="115"/>
      <c r="AN568"/>
    </row>
    <row r="569" spans="26:40">
      <c r="Z569" s="166"/>
      <c r="AL569" s="115"/>
      <c r="AN569"/>
    </row>
    <row r="570" spans="26:40">
      <c r="Z570" s="166"/>
      <c r="AL570" s="115"/>
      <c r="AN570"/>
    </row>
    <row r="571" spans="26:40">
      <c r="Z571" s="166"/>
      <c r="AL571" s="115"/>
      <c r="AN571"/>
    </row>
    <row r="572" spans="26:40">
      <c r="Z572" s="166"/>
      <c r="AL572" s="115"/>
      <c r="AN572"/>
    </row>
    <row r="573" spans="26:40">
      <c r="Z573" s="166"/>
      <c r="AL573" s="115"/>
      <c r="AN573"/>
    </row>
    <row r="574" spans="26:40">
      <c r="Z574" s="166"/>
      <c r="AL574" s="115"/>
      <c r="AN574"/>
    </row>
    <row r="575" spans="26:40">
      <c r="Z575" s="166"/>
      <c r="AL575" s="115"/>
      <c r="AN575"/>
    </row>
    <row r="576" spans="26:40">
      <c r="Z576" s="166"/>
      <c r="AL576" s="115"/>
      <c r="AN576"/>
    </row>
    <row r="577" spans="26:40">
      <c r="Z577" s="166"/>
      <c r="AL577" s="115"/>
      <c r="AN577"/>
    </row>
    <row r="578" spans="26:40">
      <c r="Z578" s="166"/>
      <c r="AL578" s="115"/>
      <c r="AN578"/>
    </row>
    <row r="579" spans="26:40">
      <c r="Z579" s="166"/>
      <c r="AL579" s="115"/>
      <c r="AN579"/>
    </row>
    <row r="580" spans="26:40">
      <c r="Z580" s="166"/>
      <c r="AL580" s="115"/>
      <c r="AN580"/>
    </row>
    <row r="581" spans="26:40">
      <c r="Z581" s="166"/>
      <c r="AL581" s="115"/>
      <c r="AN581"/>
    </row>
    <row r="582" spans="26:40">
      <c r="Z582" s="166"/>
      <c r="AL582" s="115"/>
      <c r="AN582"/>
    </row>
    <row r="583" spans="26:40">
      <c r="Z583" s="166"/>
      <c r="AL583" s="115"/>
      <c r="AN583"/>
    </row>
    <row r="584" spans="26:40">
      <c r="Z584" s="166"/>
      <c r="AL584" s="115"/>
      <c r="AN584"/>
    </row>
    <row r="585" spans="26:40">
      <c r="Z585" s="166"/>
      <c r="AL585" s="115"/>
      <c r="AN585"/>
    </row>
    <row r="586" spans="26:40">
      <c r="Z586" s="166"/>
      <c r="AL586" s="115"/>
      <c r="AN586"/>
    </row>
    <row r="587" spans="26:40">
      <c r="Z587" s="166"/>
      <c r="AL587" s="115"/>
      <c r="AN587"/>
    </row>
    <row r="588" spans="26:40">
      <c r="Z588" s="166"/>
      <c r="AL588" s="115"/>
      <c r="AN588"/>
    </row>
    <row r="589" spans="26:40">
      <c r="Z589" s="166"/>
      <c r="AL589" s="115"/>
      <c r="AN589"/>
    </row>
    <row r="590" spans="26:40">
      <c r="Z590" s="166"/>
      <c r="AL590" s="115"/>
      <c r="AN590"/>
    </row>
    <row r="591" spans="26:40">
      <c r="Z591" s="166"/>
      <c r="AL591" s="115"/>
      <c r="AN591"/>
    </row>
    <row r="592" spans="26:40">
      <c r="Z592" s="166"/>
      <c r="AL592" s="115"/>
      <c r="AN592"/>
    </row>
    <row r="593" spans="26:40">
      <c r="Z593" s="166"/>
      <c r="AL593" s="115"/>
      <c r="AN593"/>
    </row>
    <row r="594" spans="26:40">
      <c r="Z594" s="166"/>
      <c r="AL594" s="115"/>
      <c r="AN594"/>
    </row>
    <row r="595" spans="26:40">
      <c r="Z595" s="166"/>
      <c r="AL595" s="115"/>
      <c r="AN595"/>
    </row>
    <row r="596" spans="26:40">
      <c r="Z596" s="166"/>
      <c r="AL596" s="115"/>
      <c r="AN596"/>
    </row>
    <row r="597" spans="26:40">
      <c r="Z597" s="166"/>
      <c r="AL597" s="115"/>
      <c r="AN597"/>
    </row>
    <row r="598" spans="26:40">
      <c r="Z598" s="166"/>
      <c r="AL598" s="115"/>
      <c r="AN598"/>
    </row>
    <row r="599" spans="26:40">
      <c r="Z599" s="166"/>
      <c r="AL599" s="115"/>
      <c r="AN599"/>
    </row>
    <row r="600" spans="26:40">
      <c r="Z600" s="166"/>
      <c r="AL600" s="115"/>
      <c r="AN600"/>
    </row>
    <row r="601" spans="26:40">
      <c r="Z601" s="166"/>
      <c r="AL601" s="115"/>
      <c r="AN601"/>
    </row>
    <row r="602" spans="26:40">
      <c r="Z602" s="166"/>
      <c r="AL602" s="115"/>
      <c r="AN602"/>
    </row>
    <row r="603" spans="26:40">
      <c r="Z603" s="166"/>
      <c r="AL603" s="115"/>
      <c r="AN603"/>
    </row>
    <row r="604" spans="26:40">
      <c r="Z604" s="166"/>
      <c r="AL604" s="115"/>
      <c r="AN604"/>
    </row>
    <row r="605" spans="26:40">
      <c r="Z605" s="166"/>
      <c r="AL605" s="115"/>
      <c r="AN605"/>
    </row>
    <row r="606" spans="26:40">
      <c r="Z606" s="166"/>
      <c r="AL606" s="115"/>
      <c r="AN606"/>
    </row>
    <row r="607" spans="26:40">
      <c r="Z607" s="166"/>
      <c r="AL607" s="115"/>
      <c r="AN607"/>
    </row>
    <row r="608" spans="26:40">
      <c r="Z608" s="166"/>
      <c r="AL608" s="115"/>
      <c r="AN608"/>
    </row>
    <row r="609" spans="26:40">
      <c r="Z609" s="166"/>
      <c r="AL609" s="115"/>
      <c r="AN609"/>
    </row>
    <row r="610" spans="26:40">
      <c r="Z610" s="166"/>
      <c r="AL610" s="115"/>
      <c r="AN610"/>
    </row>
    <row r="611" spans="26:40">
      <c r="Z611" s="166"/>
      <c r="AL611" s="115"/>
      <c r="AN611"/>
    </row>
    <row r="612" spans="26:40">
      <c r="Z612" s="166"/>
      <c r="AL612" s="115"/>
      <c r="AN612"/>
    </row>
    <row r="613" spans="26:40">
      <c r="Z613" s="166"/>
      <c r="AL613" s="115"/>
      <c r="AN613"/>
    </row>
    <row r="614" spans="26:40">
      <c r="Z614" s="166"/>
      <c r="AL614" s="115"/>
      <c r="AN614"/>
    </row>
    <row r="615" spans="26:40">
      <c r="Z615" s="166"/>
      <c r="AL615" s="115"/>
      <c r="AN615"/>
    </row>
    <row r="616" spans="26:40">
      <c r="Z616" s="166"/>
      <c r="AL616" s="115"/>
      <c r="AN616"/>
    </row>
    <row r="617" spans="26:40">
      <c r="Z617" s="166"/>
      <c r="AL617" s="115"/>
      <c r="AN617"/>
    </row>
    <row r="618" spans="26:40">
      <c r="Z618" s="166"/>
      <c r="AL618" s="115"/>
      <c r="AN618"/>
    </row>
    <row r="619" spans="26:40">
      <c r="Z619" s="166"/>
      <c r="AL619" s="115"/>
      <c r="AN619"/>
    </row>
    <row r="620" spans="26:40">
      <c r="Z620" s="166"/>
      <c r="AL620" s="115"/>
      <c r="AN620"/>
    </row>
    <row r="621" spans="26:40">
      <c r="Z621" s="166"/>
      <c r="AL621" s="115"/>
      <c r="AN621"/>
    </row>
    <row r="622" spans="26:40">
      <c r="Z622" s="166"/>
      <c r="AL622" s="115"/>
      <c r="AN622"/>
    </row>
    <row r="623" spans="26:40">
      <c r="Z623" s="166"/>
      <c r="AL623" s="115"/>
      <c r="AN623"/>
    </row>
    <row r="624" spans="26:40">
      <c r="Z624" s="166"/>
      <c r="AL624" s="115"/>
      <c r="AN624"/>
    </row>
    <row r="625" spans="26:40">
      <c r="Z625" s="166"/>
      <c r="AL625" s="115"/>
      <c r="AN625"/>
    </row>
    <row r="626" spans="26:40">
      <c r="Z626" s="166"/>
      <c r="AL626" s="115"/>
      <c r="AN626"/>
    </row>
    <row r="627" spans="26:40">
      <c r="Z627" s="166"/>
      <c r="AL627" s="115"/>
      <c r="AN627"/>
    </row>
    <row r="628" spans="26:40">
      <c r="Z628" s="166"/>
      <c r="AL628" s="115"/>
      <c r="AN628"/>
    </row>
    <row r="629" spans="26:40">
      <c r="Z629" s="166"/>
      <c r="AL629" s="115"/>
      <c r="AN629"/>
    </row>
    <row r="630" spans="26:40">
      <c r="Z630" s="166"/>
      <c r="AL630" s="115"/>
      <c r="AN630"/>
    </row>
    <row r="631" spans="26:40">
      <c r="Z631" s="166"/>
      <c r="AL631" s="115"/>
      <c r="AN631"/>
    </row>
    <row r="632" spans="26:40">
      <c r="Z632" s="166"/>
      <c r="AL632" s="115"/>
      <c r="AN632"/>
    </row>
    <row r="633" spans="26:40">
      <c r="Z633" s="166"/>
      <c r="AL633" s="115"/>
      <c r="AN633"/>
    </row>
    <row r="634" spans="26:40">
      <c r="Z634" s="166"/>
      <c r="AL634" s="115"/>
      <c r="AN634"/>
    </row>
    <row r="635" spans="26:40">
      <c r="Z635" s="166"/>
      <c r="AL635" s="115"/>
      <c r="AN635"/>
    </row>
    <row r="636" spans="26:40">
      <c r="Z636" s="166"/>
      <c r="AL636" s="115"/>
      <c r="AN636"/>
    </row>
    <row r="637" spans="26:40">
      <c r="Z637" s="166"/>
      <c r="AL637" s="115"/>
      <c r="AN637"/>
    </row>
    <row r="638" spans="26:40">
      <c r="Z638" s="166"/>
      <c r="AL638" s="115"/>
      <c r="AN638"/>
    </row>
    <row r="639" spans="26:40">
      <c r="Z639" s="166"/>
      <c r="AL639" s="115"/>
      <c r="AN639"/>
    </row>
    <row r="640" spans="26:40">
      <c r="Z640" s="166"/>
      <c r="AL640" s="115"/>
      <c r="AN640"/>
    </row>
    <row r="641" spans="26:40">
      <c r="Z641" s="166"/>
      <c r="AL641" s="115"/>
      <c r="AN641"/>
    </row>
    <row r="642" spans="26:40">
      <c r="Z642" s="166"/>
      <c r="AL642" s="115"/>
      <c r="AN642"/>
    </row>
    <row r="643" spans="26:40">
      <c r="Z643" s="166"/>
      <c r="AL643" s="115"/>
      <c r="AN643"/>
    </row>
    <row r="644" spans="26:40">
      <c r="Z644" s="166"/>
      <c r="AL644" s="115"/>
      <c r="AN644"/>
    </row>
    <row r="645" spans="26:40">
      <c r="Z645" s="166"/>
      <c r="AL645" s="115"/>
      <c r="AN645"/>
    </row>
    <row r="646" spans="26:40">
      <c r="Z646" s="166"/>
      <c r="AL646" s="115"/>
      <c r="AN646"/>
    </row>
    <row r="647" spans="26:40">
      <c r="Z647" s="166"/>
      <c r="AL647" s="115"/>
      <c r="AN647"/>
    </row>
    <row r="648" spans="26:40">
      <c r="Z648" s="166"/>
      <c r="AL648" s="115"/>
      <c r="AN648"/>
    </row>
    <row r="649" spans="26:40">
      <c r="Z649" s="166"/>
      <c r="AL649" s="115"/>
      <c r="AN649"/>
    </row>
    <row r="650" spans="26:40">
      <c r="Z650" s="166"/>
      <c r="AL650" s="115"/>
      <c r="AN650"/>
    </row>
    <row r="651" spans="26:40">
      <c r="Z651" s="166"/>
      <c r="AL651" s="115"/>
      <c r="AN651"/>
    </row>
    <row r="652" spans="26:40">
      <c r="Z652" s="166"/>
      <c r="AL652" s="115"/>
      <c r="AN652"/>
    </row>
    <row r="653" spans="26:40" ht="15" customHeight="1">
      <c r="Z653" s="166"/>
      <c r="AL653" s="115"/>
      <c r="AN653"/>
    </row>
    <row r="654" spans="26:40" ht="15" customHeight="1">
      <c r="Z654" s="166"/>
      <c r="AL654" s="115"/>
      <c r="AN654"/>
    </row>
    <row r="655" spans="26:40" ht="15" customHeight="1">
      <c r="Z655" s="166"/>
      <c r="AL655" s="115"/>
      <c r="AN655"/>
    </row>
    <row r="656" spans="26:40" ht="15" customHeight="1">
      <c r="Z656" s="166"/>
      <c r="AL656" s="115"/>
      <c r="AN656"/>
    </row>
    <row r="657" spans="26:40" ht="15" customHeight="1">
      <c r="Z657" s="166"/>
      <c r="AL657" s="115"/>
      <c r="AN657"/>
    </row>
    <row r="658" spans="26:40" ht="15" customHeight="1">
      <c r="Z658" s="166"/>
      <c r="AL658" s="115"/>
      <c r="AN658"/>
    </row>
    <row r="659" spans="26:40" ht="15" customHeight="1">
      <c r="Z659" s="166"/>
      <c r="AL659" s="115"/>
      <c r="AN659"/>
    </row>
    <row r="660" spans="26:40" ht="15" customHeight="1">
      <c r="Z660" s="166"/>
      <c r="AL660" s="115"/>
      <c r="AN660"/>
    </row>
    <row r="661" spans="26:40" ht="15" customHeight="1">
      <c r="Z661" s="166"/>
      <c r="AL661" s="115"/>
      <c r="AN661"/>
    </row>
    <row r="662" spans="26:40" ht="15" customHeight="1">
      <c r="Z662" s="166"/>
      <c r="AL662" s="115"/>
      <c r="AN662"/>
    </row>
    <row r="663" spans="26:40" ht="15" customHeight="1">
      <c r="Z663" s="166"/>
      <c r="AL663" s="115"/>
      <c r="AN663"/>
    </row>
    <row r="664" spans="26:40" ht="15" customHeight="1">
      <c r="Z664" s="166"/>
      <c r="AL664" s="115"/>
      <c r="AN664"/>
    </row>
    <row r="665" spans="26:40" ht="15" customHeight="1">
      <c r="Z665" s="166"/>
      <c r="AL665" s="115"/>
      <c r="AN665"/>
    </row>
    <row r="666" spans="26:40" ht="15" customHeight="1">
      <c r="Z666" s="166"/>
      <c r="AL666" s="115"/>
      <c r="AN666"/>
    </row>
    <row r="667" spans="26:40" ht="15" customHeight="1">
      <c r="Z667" s="166"/>
      <c r="AL667" s="115"/>
      <c r="AN667"/>
    </row>
    <row r="668" spans="26:40" ht="15" customHeight="1">
      <c r="Z668" s="166"/>
      <c r="AL668" s="115"/>
      <c r="AN668"/>
    </row>
    <row r="669" spans="26:40" ht="15" customHeight="1">
      <c r="Z669" s="166"/>
      <c r="AL669" s="115"/>
      <c r="AN669"/>
    </row>
    <row r="670" spans="26:40" ht="15" customHeight="1">
      <c r="Z670" s="166"/>
      <c r="AL670" s="115"/>
      <c r="AN670"/>
    </row>
    <row r="671" spans="26:40" ht="15" customHeight="1">
      <c r="Z671" s="166"/>
      <c r="AL671" s="115"/>
      <c r="AN671"/>
    </row>
    <row r="672" spans="26:40" ht="15" customHeight="1">
      <c r="Z672" s="166"/>
      <c r="AL672" s="115"/>
      <c r="AN672"/>
    </row>
    <row r="673" spans="26:40" ht="15" customHeight="1">
      <c r="Z673" s="166"/>
      <c r="AL673" s="115"/>
      <c r="AN673"/>
    </row>
    <row r="674" spans="26:40" ht="15" customHeight="1">
      <c r="Z674" s="166"/>
      <c r="AL674" s="115"/>
      <c r="AN674"/>
    </row>
    <row r="675" spans="26:40" ht="15" customHeight="1">
      <c r="Z675" s="166"/>
      <c r="AL675" s="115"/>
      <c r="AN675"/>
    </row>
    <row r="676" spans="26:40" ht="15" customHeight="1">
      <c r="Z676" s="166"/>
      <c r="AL676" s="115"/>
      <c r="AN676"/>
    </row>
    <row r="677" spans="26:40" ht="15" customHeight="1">
      <c r="Z677" s="166"/>
      <c r="AL677" s="115"/>
      <c r="AN677"/>
    </row>
    <row r="678" spans="26:40" ht="15" customHeight="1">
      <c r="Z678" s="166"/>
      <c r="AL678" s="115"/>
      <c r="AN678"/>
    </row>
    <row r="679" spans="26:40" ht="15" customHeight="1">
      <c r="Z679" s="166"/>
      <c r="AL679" s="115"/>
      <c r="AN679"/>
    </row>
    <row r="680" spans="26:40" ht="15" customHeight="1">
      <c r="Z680" s="166"/>
      <c r="AL680" s="115"/>
      <c r="AN680"/>
    </row>
    <row r="681" spans="26:40" ht="15" customHeight="1">
      <c r="Z681" s="166"/>
      <c r="AL681" s="115"/>
      <c r="AN681"/>
    </row>
    <row r="682" spans="26:40" ht="15" customHeight="1">
      <c r="Z682" s="166"/>
      <c r="AL682" s="115"/>
      <c r="AN682"/>
    </row>
    <row r="683" spans="26:40" ht="15" customHeight="1">
      <c r="Z683" s="166"/>
      <c r="AL683" s="115"/>
      <c r="AN683"/>
    </row>
    <row r="684" spans="26:40" ht="15" customHeight="1">
      <c r="Z684" s="166"/>
      <c r="AL684" s="115"/>
      <c r="AN684"/>
    </row>
    <row r="685" spans="26:40" ht="15" customHeight="1">
      <c r="Z685" s="166"/>
      <c r="AL685" s="115"/>
      <c r="AN685"/>
    </row>
    <row r="686" spans="26:40" ht="15" customHeight="1">
      <c r="Z686" s="166"/>
      <c r="AL686" s="115"/>
      <c r="AN686"/>
    </row>
    <row r="687" spans="26:40" ht="15" customHeight="1">
      <c r="Z687" s="166"/>
      <c r="AL687" s="115"/>
      <c r="AN687"/>
    </row>
    <row r="688" spans="26:40" ht="15" customHeight="1">
      <c r="Z688" s="166"/>
      <c r="AL688" s="115"/>
      <c r="AN688"/>
    </row>
    <row r="689" spans="26:40" ht="15" customHeight="1">
      <c r="Z689" s="166"/>
      <c r="AL689" s="115"/>
      <c r="AN689"/>
    </row>
    <row r="690" spans="26:40" ht="15" customHeight="1">
      <c r="Z690" s="166"/>
      <c r="AL690" s="115"/>
      <c r="AN690"/>
    </row>
    <row r="691" spans="26:40" ht="15" customHeight="1">
      <c r="Z691" s="166"/>
      <c r="AL691" s="115"/>
      <c r="AN691"/>
    </row>
    <row r="692" spans="26:40" ht="15" customHeight="1">
      <c r="Z692" s="166"/>
      <c r="AL692" s="115"/>
      <c r="AN692"/>
    </row>
    <row r="693" spans="26:40" ht="15" customHeight="1">
      <c r="Z693" s="166"/>
      <c r="AL693" s="115"/>
      <c r="AN693"/>
    </row>
    <row r="694" spans="26:40" ht="15" customHeight="1">
      <c r="Z694" s="166"/>
      <c r="AL694" s="115"/>
      <c r="AN694"/>
    </row>
    <row r="695" spans="26:40" ht="15" customHeight="1">
      <c r="Z695" s="166"/>
      <c r="AL695" s="115"/>
      <c r="AN695"/>
    </row>
    <row r="696" spans="26:40" ht="15" customHeight="1">
      <c r="Z696" s="166"/>
      <c r="AL696" s="115"/>
      <c r="AN696"/>
    </row>
    <row r="697" spans="26:40" ht="15" customHeight="1">
      <c r="Z697" s="166"/>
      <c r="AL697" s="115"/>
      <c r="AN697"/>
    </row>
    <row r="698" spans="26:40" ht="15" customHeight="1">
      <c r="Z698" s="166"/>
      <c r="AL698" s="115"/>
      <c r="AN698"/>
    </row>
    <row r="699" spans="26:40" ht="15" customHeight="1">
      <c r="Z699" s="166"/>
      <c r="AL699" s="115"/>
      <c r="AN699"/>
    </row>
    <row r="700" spans="26:40" ht="15" customHeight="1">
      <c r="Z700" s="166"/>
      <c r="AL700" s="115"/>
      <c r="AN700"/>
    </row>
    <row r="701" spans="26:40" ht="15" customHeight="1">
      <c r="Z701" s="166"/>
      <c r="AL701" s="115"/>
      <c r="AN701"/>
    </row>
    <row r="702" spans="26:40" ht="15" customHeight="1">
      <c r="Z702" s="166"/>
      <c r="AL702" s="115"/>
      <c r="AN702"/>
    </row>
    <row r="703" spans="26:40" ht="15" customHeight="1">
      <c r="Z703" s="166"/>
      <c r="AL703" s="115"/>
      <c r="AN703"/>
    </row>
    <row r="704" spans="26:40" ht="15" customHeight="1">
      <c r="Z704" s="166"/>
      <c r="AL704" s="115"/>
      <c r="AN704"/>
    </row>
    <row r="705" spans="26:40" ht="15" customHeight="1">
      <c r="Z705" s="166"/>
      <c r="AL705" s="115"/>
      <c r="AN705"/>
    </row>
    <row r="706" spans="26:40" ht="15" customHeight="1">
      <c r="Z706" s="166"/>
      <c r="AL706" s="115"/>
      <c r="AN706"/>
    </row>
    <row r="707" spans="26:40" ht="15" customHeight="1">
      <c r="Z707" s="166"/>
      <c r="AL707" s="115"/>
      <c r="AN707"/>
    </row>
    <row r="708" spans="26:40" ht="15" customHeight="1">
      <c r="Z708" s="166"/>
      <c r="AL708" s="115"/>
      <c r="AN708"/>
    </row>
    <row r="709" spans="26:40" ht="15" customHeight="1">
      <c r="Z709" s="166"/>
      <c r="AL709" s="115"/>
      <c r="AN709"/>
    </row>
    <row r="710" spans="26:40" ht="15" customHeight="1">
      <c r="Z710" s="166"/>
      <c r="AL710" s="115"/>
      <c r="AN710"/>
    </row>
    <row r="711" spans="26:40" ht="15" customHeight="1">
      <c r="Z711" s="166"/>
      <c r="AL711" s="115"/>
      <c r="AN711"/>
    </row>
    <row r="712" spans="26:40" ht="15" customHeight="1">
      <c r="Z712" s="166"/>
      <c r="AL712" s="115"/>
      <c r="AN712"/>
    </row>
    <row r="713" spans="26:40" ht="15" customHeight="1">
      <c r="Z713" s="166"/>
      <c r="AL713" s="115"/>
      <c r="AN713"/>
    </row>
    <row r="714" spans="26:40" ht="15" customHeight="1">
      <c r="Z714" s="166"/>
      <c r="AL714" s="115"/>
      <c r="AN714"/>
    </row>
    <row r="715" spans="26:40" ht="15" customHeight="1">
      <c r="Z715" s="166"/>
      <c r="AL715" s="115"/>
      <c r="AN715"/>
    </row>
    <row r="716" spans="26:40" ht="15" customHeight="1">
      <c r="Z716" s="166"/>
      <c r="AL716" s="115"/>
      <c r="AN716"/>
    </row>
    <row r="717" spans="26:40" ht="15" customHeight="1">
      <c r="Z717" s="166"/>
      <c r="AL717" s="115"/>
      <c r="AN717"/>
    </row>
    <row r="718" spans="26:40" ht="15" customHeight="1">
      <c r="Z718" s="166"/>
      <c r="AL718" s="115"/>
      <c r="AN718"/>
    </row>
    <row r="719" spans="26:40" ht="15" customHeight="1">
      <c r="Z719" s="166"/>
      <c r="AL719" s="115"/>
      <c r="AN719"/>
    </row>
    <row r="720" spans="26:40" ht="15" customHeight="1">
      <c r="Z720" s="166"/>
      <c r="AL720" s="115"/>
      <c r="AN720"/>
    </row>
    <row r="721" spans="26:40" ht="15" customHeight="1">
      <c r="Z721" s="166"/>
      <c r="AL721" s="115"/>
      <c r="AN721"/>
    </row>
    <row r="722" spans="26:40" ht="15" customHeight="1">
      <c r="Z722" s="166"/>
      <c r="AL722" s="115"/>
      <c r="AN722"/>
    </row>
    <row r="723" spans="26:40" ht="15" customHeight="1">
      <c r="Z723" s="166"/>
      <c r="AL723" s="115"/>
      <c r="AN723"/>
    </row>
    <row r="724" spans="26:40" ht="15" customHeight="1">
      <c r="Z724" s="166"/>
      <c r="AL724" s="115"/>
      <c r="AN724"/>
    </row>
    <row r="725" spans="26:40" ht="15" customHeight="1">
      <c r="Z725" s="166"/>
      <c r="AL725" s="115"/>
      <c r="AN725"/>
    </row>
    <row r="726" spans="26:40" ht="15" customHeight="1">
      <c r="Z726" s="166"/>
      <c r="AL726" s="115"/>
      <c r="AN726"/>
    </row>
    <row r="727" spans="26:40" ht="15" customHeight="1">
      <c r="Z727" s="166"/>
      <c r="AL727" s="115"/>
      <c r="AN727"/>
    </row>
    <row r="728" spans="26:40" ht="15" customHeight="1">
      <c r="Z728" s="166"/>
      <c r="AL728" s="115"/>
      <c r="AN728"/>
    </row>
    <row r="729" spans="26:40" ht="15" customHeight="1">
      <c r="Z729" s="166"/>
      <c r="AL729" s="115"/>
      <c r="AN729"/>
    </row>
    <row r="730" spans="26:40" ht="15" customHeight="1">
      <c r="Z730" s="166"/>
      <c r="AL730" s="115"/>
      <c r="AN730"/>
    </row>
    <row r="731" spans="26:40" ht="15" customHeight="1">
      <c r="Z731" s="166"/>
      <c r="AL731" s="115"/>
      <c r="AN731"/>
    </row>
    <row r="732" spans="26:40" ht="15" customHeight="1">
      <c r="Z732" s="166"/>
      <c r="AL732" s="115"/>
      <c r="AN732"/>
    </row>
    <row r="733" spans="26:40" ht="15" customHeight="1">
      <c r="Z733" s="166"/>
      <c r="AL733" s="115"/>
      <c r="AN733"/>
    </row>
    <row r="734" spans="26:40" ht="15" customHeight="1">
      <c r="Z734" s="166"/>
      <c r="AL734" s="115"/>
      <c r="AN734"/>
    </row>
    <row r="735" spans="26:40" ht="15" customHeight="1">
      <c r="Z735" s="166"/>
      <c r="AL735" s="115"/>
      <c r="AN735"/>
    </row>
    <row r="736" spans="26:40" ht="15" customHeight="1">
      <c r="Z736" s="166"/>
      <c r="AL736" s="115"/>
      <c r="AN736"/>
    </row>
    <row r="737" spans="26:26" ht="15" customHeight="1">
      <c r="Z737" s="166"/>
    </row>
    <row r="738" spans="26:26" ht="15" customHeight="1">
      <c r="Z738" s="166"/>
    </row>
    <row r="739" spans="26:26" ht="15" customHeight="1">
      <c r="Z739" s="166"/>
    </row>
    <row r="740" spans="26:26" ht="15" customHeight="1">
      <c r="Z740" s="166"/>
    </row>
    <row r="741" spans="26:26" ht="15" customHeight="1">
      <c r="Z741" s="166"/>
    </row>
    <row r="742" spans="26:26" ht="15" customHeight="1">
      <c r="Z742" s="166"/>
    </row>
    <row r="743" spans="26:26" ht="15" customHeight="1">
      <c r="Z743" s="166"/>
    </row>
    <row r="744" spans="26:26" ht="15" customHeight="1">
      <c r="Z744" s="166"/>
    </row>
    <row r="745" spans="26:26" ht="15" customHeight="1">
      <c r="Z745" s="166"/>
    </row>
    <row r="746" spans="26:26" ht="15" customHeight="1">
      <c r="Z746" s="166"/>
    </row>
    <row r="747" spans="26:26" ht="15" customHeight="1">
      <c r="Z747" s="166"/>
    </row>
    <row r="748" spans="26:26" ht="15" customHeight="1">
      <c r="Z748" s="166"/>
    </row>
    <row r="749" spans="26:26" ht="15" customHeight="1">
      <c r="Z749" s="166"/>
    </row>
    <row r="750" spans="26:26" ht="15" customHeight="1">
      <c r="Z750" s="166"/>
    </row>
    <row r="751" spans="26:26" ht="15" customHeight="1">
      <c r="Z751" s="166"/>
    </row>
    <row r="752" spans="26:26" ht="15" customHeight="1">
      <c r="Z752" s="166"/>
    </row>
    <row r="753" spans="26:26" ht="15" customHeight="1">
      <c r="Z753" s="166"/>
    </row>
    <row r="754" spans="26:26" ht="15" customHeight="1">
      <c r="Z754" s="166"/>
    </row>
    <row r="755" spans="26:26" ht="15" customHeight="1">
      <c r="Z755" s="166"/>
    </row>
    <row r="756" spans="26:26" ht="15" customHeight="1">
      <c r="Z756" s="166"/>
    </row>
    <row r="757" spans="26:26" ht="15" customHeight="1">
      <c r="Z757" s="166"/>
    </row>
    <row r="758" spans="26:26" ht="15" customHeight="1">
      <c r="Z758" s="166"/>
    </row>
    <row r="759" spans="26:26" ht="15" customHeight="1">
      <c r="Z759" s="166"/>
    </row>
    <row r="760" spans="26:26" ht="15" customHeight="1">
      <c r="Z760" s="166"/>
    </row>
    <row r="761" spans="26:26" ht="15" customHeight="1">
      <c r="Z761" s="166"/>
    </row>
    <row r="762" spans="26:26" ht="15" customHeight="1">
      <c r="Z762" s="166"/>
    </row>
    <row r="763" spans="26:26" ht="15" customHeight="1">
      <c r="Z763" s="166"/>
    </row>
    <row r="764" spans="26:26" ht="15" customHeight="1">
      <c r="Z764" s="166"/>
    </row>
    <row r="765" spans="26:26" ht="15" customHeight="1">
      <c r="Z765" s="166"/>
    </row>
    <row r="766" spans="26:26" ht="15" customHeight="1">
      <c r="Z766" s="166"/>
    </row>
    <row r="767" spans="26:26" ht="15" customHeight="1">
      <c r="Z767" s="166"/>
    </row>
    <row r="768" spans="26:26" ht="15" customHeight="1">
      <c r="Z768" s="166"/>
    </row>
    <row r="769" spans="26:26" ht="15" customHeight="1">
      <c r="Z769" s="166"/>
    </row>
    <row r="770" spans="26:26" ht="15" customHeight="1">
      <c r="Z770" s="166"/>
    </row>
    <row r="771" spans="26:26" ht="15" customHeight="1">
      <c r="Z771" s="166"/>
    </row>
    <row r="772" spans="26:26" ht="15" customHeight="1">
      <c r="Z772" s="166"/>
    </row>
    <row r="773" spans="26:26" ht="15" customHeight="1">
      <c r="Z773" s="166"/>
    </row>
    <row r="774" spans="26:26" ht="15" customHeight="1">
      <c r="Z774" s="166"/>
    </row>
    <row r="775" spans="26:26" ht="15" customHeight="1">
      <c r="Z775" s="166"/>
    </row>
    <row r="776" spans="26:26" ht="15" customHeight="1">
      <c r="Z776" s="166"/>
    </row>
    <row r="777" spans="26:26" ht="15" customHeight="1">
      <c r="Z777" s="166"/>
    </row>
    <row r="778" spans="26:26" ht="15" customHeight="1">
      <c r="Z778" s="166"/>
    </row>
    <row r="779" spans="26:26" ht="15" customHeight="1">
      <c r="Z779" s="166"/>
    </row>
    <row r="780" spans="26:26" ht="15" customHeight="1">
      <c r="Z780" s="166"/>
    </row>
    <row r="781" spans="26:26" ht="15" customHeight="1">
      <c r="Z781" s="166"/>
    </row>
    <row r="782" spans="26:26" ht="15" customHeight="1">
      <c r="Z782" s="166"/>
    </row>
    <row r="783" spans="26:26" ht="15" customHeight="1">
      <c r="Z783" s="166"/>
    </row>
    <row r="784" spans="26:26" ht="15" customHeight="1">
      <c r="Z784" s="166"/>
    </row>
    <row r="785" spans="26:26" ht="15" customHeight="1">
      <c r="Z785" s="166"/>
    </row>
    <row r="786" spans="26:26" ht="15" customHeight="1">
      <c r="Z786" s="166"/>
    </row>
    <row r="787" spans="26:26" ht="15" customHeight="1">
      <c r="Z787" s="166"/>
    </row>
    <row r="788" spans="26:26" ht="15" customHeight="1">
      <c r="Z788" s="166"/>
    </row>
    <row r="789" spans="26:26" ht="15" customHeight="1">
      <c r="Z789" s="166"/>
    </row>
    <row r="790" spans="26:26" ht="15" customHeight="1">
      <c r="Z790" s="166"/>
    </row>
    <row r="791" spans="26:26" ht="15" customHeight="1">
      <c r="Z791" s="166"/>
    </row>
    <row r="792" spans="26:26" ht="15" customHeight="1">
      <c r="Z792" s="166"/>
    </row>
    <row r="793" spans="26:26" ht="15" customHeight="1">
      <c r="Z793" s="166"/>
    </row>
    <row r="794" spans="26:26" ht="15" customHeight="1">
      <c r="Z794" s="166"/>
    </row>
    <row r="795" spans="26:26" ht="15" customHeight="1">
      <c r="Z795" s="166"/>
    </row>
    <row r="796" spans="26:26" ht="15" customHeight="1">
      <c r="Z796" s="166"/>
    </row>
    <row r="797" spans="26:26" ht="15" customHeight="1">
      <c r="Z797" s="166"/>
    </row>
    <row r="798" spans="26:26" ht="15" customHeight="1">
      <c r="Z798" s="166"/>
    </row>
    <row r="799" spans="26:26" ht="15" customHeight="1">
      <c r="Z799" s="166"/>
    </row>
    <row r="800" spans="26:26" ht="15" customHeight="1">
      <c r="Z800" s="166"/>
    </row>
    <row r="801" spans="26:26" ht="15" customHeight="1">
      <c r="Z801" s="166"/>
    </row>
    <row r="802" spans="26:26" ht="15" customHeight="1">
      <c r="Z802" s="166"/>
    </row>
    <row r="803" spans="26:26" ht="15" customHeight="1">
      <c r="Z803" s="166"/>
    </row>
    <row r="804" spans="26:26" ht="15" customHeight="1">
      <c r="Z804" s="166"/>
    </row>
    <row r="805" spans="26:26" ht="15" customHeight="1">
      <c r="Z805" s="166"/>
    </row>
    <row r="806" spans="26:26" ht="15" customHeight="1">
      <c r="Z806" s="166"/>
    </row>
    <row r="807" spans="26:26" ht="15" customHeight="1">
      <c r="Z807" s="166"/>
    </row>
    <row r="808" spans="26:26" ht="15" customHeight="1">
      <c r="Z808" s="166"/>
    </row>
    <row r="809" spans="26:26" ht="15" customHeight="1">
      <c r="Z809" s="166"/>
    </row>
    <row r="810" spans="26:26" ht="15" customHeight="1">
      <c r="Z810" s="166"/>
    </row>
    <row r="811" spans="26:26" ht="15" customHeight="1">
      <c r="Z811" s="166"/>
    </row>
    <row r="812" spans="26:26" ht="15" customHeight="1">
      <c r="Z812" s="166"/>
    </row>
    <row r="813" spans="26:26" ht="15" customHeight="1">
      <c r="Z813" s="166"/>
    </row>
    <row r="814" spans="26:26" ht="15" customHeight="1">
      <c r="Z814" s="166"/>
    </row>
    <row r="815" spans="26:26" ht="15" customHeight="1">
      <c r="Z815" s="166"/>
    </row>
    <row r="816" spans="26:26" ht="15" customHeight="1">
      <c r="Z816" s="166"/>
    </row>
    <row r="817" spans="26:26" ht="15" customHeight="1">
      <c r="Z817" s="166"/>
    </row>
    <row r="818" spans="26:26" ht="15" customHeight="1">
      <c r="Z818" s="166"/>
    </row>
    <row r="819" spans="26:26" ht="15" customHeight="1">
      <c r="Z819" s="166"/>
    </row>
    <row r="820" spans="26:26" ht="15" customHeight="1">
      <c r="Z820" s="166"/>
    </row>
    <row r="821" spans="26:26" ht="15" customHeight="1">
      <c r="Z821" s="166"/>
    </row>
    <row r="822" spans="26:26" ht="15" customHeight="1">
      <c r="Z822" s="166"/>
    </row>
    <row r="823" spans="26:26" ht="15" customHeight="1">
      <c r="Z823" s="166"/>
    </row>
    <row r="824" spans="26:26" ht="15" customHeight="1">
      <c r="Z824" s="166"/>
    </row>
    <row r="825" spans="26:26" ht="15" customHeight="1">
      <c r="Z825" s="166"/>
    </row>
    <row r="826" spans="26:26" ht="15" customHeight="1">
      <c r="Z826" s="166"/>
    </row>
    <row r="827" spans="26:26" ht="15" customHeight="1">
      <c r="Z827" s="166"/>
    </row>
    <row r="828" spans="26:26" ht="15" customHeight="1">
      <c r="Z828" s="166"/>
    </row>
    <row r="993" ht="18" customHeight="1"/>
    <row r="1001" ht="18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</sheetData>
  <dataConsolidate/>
  <phoneticPr fontId="2" type="noConversion"/>
  <dataValidations count="3">
    <dataValidation type="list" allowBlank="1" showInputMessage="1" showErrorMessage="1" sqref="J124 J122 J108 J10:J11 Q1:Q130 I1:I130">
      <formula1>"是,否"</formula1>
    </dataValidation>
    <dataValidation type="list" allowBlank="1" showInputMessage="1" showErrorMessage="1" sqref="K1:K130">
      <formula1>"测试环境,生产环境,测试和生产环境"</formula1>
    </dataValidation>
    <dataValidation type="list" allowBlank="1" showInputMessage="1" showErrorMessage="1" sqref="M1:M130">
      <formula1>"思特奇,局方,开源,自编shell"</formula1>
    </dataValidation>
  </dataValidations>
  <hyperlinks>
    <hyperlink ref="N9" r:id="rId1"/>
    <hyperlink ref="N126" r:id="rId2"/>
    <hyperlink ref="N53" r:id="rId3"/>
    <hyperlink ref="N75" r:id="rId4"/>
    <hyperlink ref="N33" r:id="rId5"/>
    <hyperlink ref="N118" r:id="rId6"/>
    <hyperlink ref="N47" r:id="rId7"/>
    <hyperlink ref="N90" r:id="rId8"/>
    <hyperlink ref="N106" r:id="rId9"/>
    <hyperlink ref="N96" r:id="rId10"/>
    <hyperlink ref="N98" r:id="rId11"/>
    <hyperlink ref="N130" r:id="rId12"/>
    <hyperlink ref="N7" r:id="rId13"/>
    <hyperlink ref="O7" r:id="rId14"/>
    <hyperlink ref="P7" r:id="rId15"/>
    <hyperlink ref="N125" r:id="rId16"/>
    <hyperlink ref="O125" r:id="rId17"/>
    <hyperlink ref="P125" r:id="rId18"/>
    <hyperlink ref="P73" r:id="rId19"/>
    <hyperlink ref="N73" r:id="rId20"/>
    <hyperlink ref="N74" r:id="rId21"/>
    <hyperlink ref="P74" r:id="rId22"/>
    <hyperlink ref="N87" r:id="rId23"/>
    <hyperlink ref="P87" r:id="rId24"/>
    <hyperlink ref="N86" r:id="rId25"/>
    <hyperlink ref="N89" r:id="rId26"/>
    <hyperlink ref="P89" r:id="rId27"/>
    <hyperlink ref="N88" r:id="rId28"/>
    <hyperlink ref="P88" r:id="rId29"/>
    <hyperlink ref="N51" r:id="rId30"/>
    <hyperlink ref="O51" r:id="rId31"/>
    <hyperlink ref="P51" r:id="rId32"/>
    <hyperlink ref="P52" r:id="rId33"/>
    <hyperlink ref="N116" r:id="rId34"/>
    <hyperlink ref="O116" r:id="rId35"/>
    <hyperlink ref="P116" r:id="rId36"/>
    <hyperlink ref="N117" r:id="rId37"/>
    <hyperlink ref="O117" r:id="rId38"/>
    <hyperlink ref="P117" r:id="rId39"/>
    <hyperlink ref="N28" r:id="rId40"/>
    <hyperlink ref="N40" r:id="rId41"/>
    <hyperlink ref="N5" r:id="rId42"/>
    <hyperlink ref="N122" r:id="rId43"/>
    <hyperlink ref="P42" r:id="rId44"/>
    <hyperlink ref="P43" r:id="rId45"/>
    <hyperlink ref="O42" r:id="rId46"/>
    <hyperlink ref="O43" r:id="rId47"/>
    <hyperlink ref="N42" r:id="rId48"/>
    <hyperlink ref="N43" r:id="rId49"/>
    <hyperlink ref="P44" r:id="rId50"/>
    <hyperlink ref="P45" r:id="rId51"/>
    <hyperlink ref="P46" r:id="rId52"/>
    <hyperlink ref="O44" r:id="rId53"/>
    <hyperlink ref="O45" r:id="rId54"/>
    <hyperlink ref="O46" r:id="rId55"/>
    <hyperlink ref="N44" r:id="rId56"/>
    <hyperlink ref="N45" r:id="rId57"/>
    <hyperlink ref="N46" r:id="rId58"/>
    <hyperlink ref="N10" r:id="rId59"/>
    <hyperlink ref="O10" r:id="rId60"/>
    <hyperlink ref="N35" r:id="rId61"/>
    <hyperlink ref="O35" r:id="rId62"/>
    <hyperlink ref="N68" r:id="rId63"/>
    <hyperlink ref="O68" r:id="rId64"/>
    <hyperlink ref="N29" r:id="rId65"/>
    <hyperlink ref="N30" r:id="rId66"/>
    <hyperlink ref="N31" r:id="rId67"/>
    <hyperlink ref="N49" r:id="rId68"/>
    <hyperlink ref="O49" r:id="rId69"/>
    <hyperlink ref="P49" r:id="rId70"/>
    <hyperlink ref="N70" r:id="rId71"/>
    <hyperlink ref="O70" r:id="rId72"/>
    <hyperlink ref="O71" r:id="rId73"/>
    <hyperlink ref="P71" r:id="rId74"/>
    <hyperlink ref="P70" r:id="rId75"/>
    <hyperlink ref="N27" r:id="rId76"/>
    <hyperlink ref="N25" r:id="rId77"/>
    <hyperlink ref="N64" r:id="rId78"/>
    <hyperlink ref="N63" r:id="rId79"/>
    <hyperlink ref="O63" r:id="rId80"/>
    <hyperlink ref="O64" r:id="rId81"/>
    <hyperlink ref="P63" r:id="rId82"/>
    <hyperlink ref="P64" r:id="rId83"/>
    <hyperlink ref="P61" r:id="rId84"/>
    <hyperlink ref="O61" r:id="rId85"/>
    <hyperlink ref="N61" r:id="rId86"/>
    <hyperlink ref="P60" r:id="rId87"/>
    <hyperlink ref="O60" r:id="rId88"/>
    <hyperlink ref="N60" r:id="rId89"/>
    <hyperlink ref="N62" r:id="rId90"/>
    <hyperlink ref="O62" r:id="rId91"/>
    <hyperlink ref="P62" r:id="rId92"/>
    <hyperlink ref="P2" r:id="rId93"/>
    <hyperlink ref="O2" r:id="rId94"/>
    <hyperlink ref="N2" r:id="rId95"/>
    <hyperlink ref="N3" r:id="rId96"/>
    <hyperlink ref="P4" r:id="rId97"/>
    <hyperlink ref="O4" r:id="rId98"/>
    <hyperlink ref="N4" r:id="rId99"/>
    <hyperlink ref="O124" r:id="rId100"/>
    <hyperlink ref="N120" r:id="rId101"/>
    <hyperlink ref="P121" r:id="rId102"/>
    <hyperlink ref="O121" r:id="rId103"/>
    <hyperlink ref="N121" r:id="rId104"/>
    <hyperlink ref="N93" r:id="rId105"/>
    <hyperlink ref="P93" r:id="rId106"/>
    <hyperlink ref="N23" r:id="rId107"/>
    <hyperlink ref="O23" r:id="rId108"/>
    <hyperlink ref="P23" r:id="rId109"/>
    <hyperlink ref="N15" r:id="rId110"/>
    <hyperlink ref="O15" r:id="rId111"/>
    <hyperlink ref="P15" r:id="rId112"/>
    <hyperlink ref="N16" r:id="rId113" display="http://172.16.9.156:9001/svn/MISO_ECHD/"/>
    <hyperlink ref="O16" r:id="rId114" display="http://172.16.9.156:9001/svn/MISO_ECHD/"/>
    <hyperlink ref="P16" r:id="rId115" display="http://172.16.9.156:9001/svn/MISO_ECHD/"/>
    <hyperlink ref="N17" r:id="rId116"/>
    <hyperlink ref="O17" r:id="rId117"/>
    <hyperlink ref="N18" r:id="rId118"/>
    <hyperlink ref="O18" r:id="rId119"/>
    <hyperlink ref="O11" r:id="rId120"/>
    <hyperlink ref="P11" r:id="rId121"/>
    <hyperlink ref="O12" r:id="rId122"/>
    <hyperlink ref="P12" r:id="rId123"/>
    <hyperlink ref="N19" r:id="rId124"/>
    <hyperlink ref="N20" r:id="rId125"/>
    <hyperlink ref="O20" r:id="rId126"/>
    <hyperlink ref="P21" r:id="rId127"/>
    <hyperlink ref="N21" r:id="rId128" display="http://172.16.9.156:9001/svn/MISO_ECHD/安徽移动/各渠道文档及代码/个人触屏版/源代码/发布区"/>
    <hyperlink ref="N24" r:id="rId129"/>
    <hyperlink ref="P24" r:id="rId130"/>
    <hyperlink ref="N22" r:id="rId131" display="http://172.16.9.156:9001/svn/MISO_ECHD/安徽移动/各渠道文档及代码/个人触屏版/源代码/发布区"/>
    <hyperlink ref="P22" r:id="rId132"/>
    <hyperlink ref="O13" r:id="rId133"/>
    <hyperlink ref="P13" r:id="rId134"/>
    <hyperlink ref="O14" r:id="rId135"/>
    <hyperlink ref="P14" r:id="rId136"/>
    <hyperlink ref="N111" r:id="rId137"/>
    <hyperlink ref="N113" r:id="rId138"/>
    <hyperlink ref="O113" r:id="rId139"/>
    <hyperlink ref="P113" r:id="rId140"/>
    <hyperlink ref="N112" r:id="rId141"/>
  </hyperlinks>
  <pageMargins left="0.7" right="0.7" top="0.75" bottom="0.75" header="0.3" footer="0.3"/>
  <pageSetup paperSize="9" orientation="portrait" r:id="rId142"/>
</worksheet>
</file>

<file path=xl/worksheets/sheet6.xml><?xml version="1.0" encoding="utf-8"?>
<worksheet xmlns="http://schemas.openxmlformats.org/spreadsheetml/2006/main" xmlns:r="http://schemas.openxmlformats.org/officeDocument/2006/relationships">
  <dimension ref="A2:A12"/>
  <sheetViews>
    <sheetView workbookViewId="0">
      <selection activeCell="B10" sqref="B10"/>
    </sheetView>
  </sheetViews>
  <sheetFormatPr defaultRowHeight="13.5"/>
  <cols>
    <col min="1" max="1" width="38.875" bestFit="1" customWidth="1"/>
  </cols>
  <sheetData>
    <row r="2" spans="1:1" ht="14.1" customHeight="1">
      <c r="A2" s="178" t="s">
        <v>1402</v>
      </c>
    </row>
    <row r="3" spans="1:1" ht="14.1" customHeight="1">
      <c r="A3" s="178" t="s">
        <v>1392</v>
      </c>
    </row>
    <row r="4" spans="1:1" ht="14.1" customHeight="1">
      <c r="A4" s="178" t="s">
        <v>1393</v>
      </c>
    </row>
    <row r="5" spans="1:1" ht="14.1" customHeight="1">
      <c r="A5" s="178" t="s">
        <v>1394</v>
      </c>
    </row>
    <row r="6" spans="1:1" ht="14.1" customHeight="1">
      <c r="A6" s="179" t="s">
        <v>1395</v>
      </c>
    </row>
    <row r="7" spans="1:1" ht="14.1" customHeight="1">
      <c r="A7" s="179" t="s">
        <v>1396</v>
      </c>
    </row>
    <row r="8" spans="1:1" ht="14.1" customHeight="1">
      <c r="A8" s="179" t="s">
        <v>1397</v>
      </c>
    </row>
    <row r="9" spans="1:1" ht="14.1" customHeight="1">
      <c r="A9" s="179" t="s">
        <v>1398</v>
      </c>
    </row>
    <row r="10" spans="1:1" ht="14.1" customHeight="1">
      <c r="A10" s="179" t="s">
        <v>1399</v>
      </c>
    </row>
    <row r="11" spans="1:1" ht="14.1" customHeight="1">
      <c r="A11" s="179" t="s">
        <v>1400</v>
      </c>
    </row>
    <row r="12" spans="1:1" ht="14.1" customHeight="1">
      <c r="A12" s="179" t="s">
        <v>1401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92"/>
  <sheetViews>
    <sheetView topLeftCell="A73" workbookViewId="0">
      <selection activeCell="P96" sqref="P96"/>
    </sheetView>
  </sheetViews>
  <sheetFormatPr defaultRowHeight="13.5"/>
  <sheetData>
    <row r="2" spans="2:16" ht="14.25">
      <c r="B2" s="61" t="s">
        <v>455</v>
      </c>
      <c r="C2" s="61" t="s">
        <v>456</v>
      </c>
      <c r="D2" s="76">
        <v>201501</v>
      </c>
      <c r="E2" s="76">
        <v>201502</v>
      </c>
      <c r="F2" s="76">
        <v>201503</v>
      </c>
      <c r="G2" s="76">
        <v>201504</v>
      </c>
      <c r="H2" s="76">
        <v>201505</v>
      </c>
      <c r="I2" s="76">
        <v>201506</v>
      </c>
      <c r="J2" s="76">
        <v>201507</v>
      </c>
      <c r="K2" s="76">
        <v>201508</v>
      </c>
      <c r="L2" s="76">
        <v>201509</v>
      </c>
      <c r="M2" s="76">
        <v>201510</v>
      </c>
      <c r="N2" s="76">
        <v>201511</v>
      </c>
      <c r="O2" s="76">
        <v>201512</v>
      </c>
      <c r="P2" s="76" t="s">
        <v>459</v>
      </c>
    </row>
    <row r="3" spans="2:16">
      <c r="B3" s="50" t="s">
        <v>413</v>
      </c>
      <c r="C3" s="51" t="s">
        <v>143</v>
      </c>
      <c r="D3" s="67">
        <v>0</v>
      </c>
      <c r="E3" s="67">
        <v>0</v>
      </c>
      <c r="F3" s="67">
        <v>0</v>
      </c>
      <c r="G3" s="67">
        <v>0</v>
      </c>
      <c r="H3" s="67"/>
      <c r="I3" s="67"/>
      <c r="J3" s="67"/>
      <c r="K3" s="67"/>
      <c r="L3" s="67"/>
      <c r="M3" s="67"/>
      <c r="N3" s="67"/>
      <c r="O3" s="67"/>
      <c r="P3" s="67">
        <f>AVERAGE(D3:O3)</f>
        <v>0</v>
      </c>
    </row>
    <row r="4" spans="2:16">
      <c r="B4" s="52" t="s">
        <v>413</v>
      </c>
      <c r="C4" s="51" t="s">
        <v>37</v>
      </c>
      <c r="D4" s="67">
        <v>0</v>
      </c>
      <c r="E4" s="67">
        <v>0</v>
      </c>
      <c r="F4" s="67">
        <v>0</v>
      </c>
      <c r="G4" s="67">
        <v>2.5</v>
      </c>
      <c r="H4" s="67"/>
      <c r="I4" s="67"/>
      <c r="J4" s="67"/>
      <c r="K4" s="67"/>
      <c r="L4" s="67"/>
      <c r="M4" s="67"/>
      <c r="N4" s="67"/>
      <c r="O4" s="67"/>
      <c r="P4" s="67">
        <f t="shared" ref="P4:P67" si="0">AVERAGE(D4:O4)</f>
        <v>0.625</v>
      </c>
    </row>
    <row r="5" spans="2:16">
      <c r="B5" s="52" t="s">
        <v>413</v>
      </c>
      <c r="C5" s="51" t="s">
        <v>156</v>
      </c>
      <c r="D5" s="67">
        <v>0</v>
      </c>
      <c r="E5" s="67">
        <v>0</v>
      </c>
      <c r="F5" s="67">
        <v>0</v>
      </c>
      <c r="G5" s="67">
        <v>0.83333333333333337</v>
      </c>
      <c r="H5" s="67"/>
      <c r="I5" s="67"/>
      <c r="J5" s="67"/>
      <c r="K5" s="67"/>
      <c r="L5" s="67"/>
      <c r="M5" s="67"/>
      <c r="N5" s="67"/>
      <c r="O5" s="67"/>
      <c r="P5" s="67">
        <f t="shared" si="0"/>
        <v>0.20833333333333334</v>
      </c>
    </row>
    <row r="6" spans="2:16">
      <c r="B6" s="52" t="s">
        <v>413</v>
      </c>
      <c r="C6" s="51" t="s">
        <v>410</v>
      </c>
      <c r="D6" s="67">
        <v>0</v>
      </c>
      <c r="E6" s="67">
        <v>0</v>
      </c>
      <c r="F6" s="67">
        <v>0</v>
      </c>
      <c r="G6" s="67">
        <v>0</v>
      </c>
      <c r="H6" s="67"/>
      <c r="I6" s="67"/>
      <c r="J6" s="67"/>
      <c r="K6" s="67"/>
      <c r="L6" s="67"/>
      <c r="M6" s="67"/>
      <c r="N6" s="67"/>
      <c r="O6" s="67"/>
      <c r="P6" s="67">
        <f t="shared" si="0"/>
        <v>0</v>
      </c>
    </row>
    <row r="7" spans="2:16">
      <c r="B7" s="52" t="s">
        <v>413</v>
      </c>
      <c r="C7" s="53" t="s">
        <v>414</v>
      </c>
      <c r="D7" s="67">
        <v>0</v>
      </c>
      <c r="E7" s="67">
        <v>0</v>
      </c>
      <c r="F7" s="67">
        <v>0</v>
      </c>
      <c r="G7" s="67">
        <v>0</v>
      </c>
      <c r="H7" s="67"/>
      <c r="I7" s="67"/>
      <c r="J7" s="67"/>
      <c r="K7" s="67"/>
      <c r="L7" s="67"/>
      <c r="M7" s="67"/>
      <c r="N7" s="67"/>
      <c r="O7" s="67"/>
      <c r="P7" s="67">
        <f t="shared" si="0"/>
        <v>0</v>
      </c>
    </row>
    <row r="8" spans="2:16">
      <c r="B8" s="52" t="s">
        <v>413</v>
      </c>
      <c r="C8" s="51" t="s">
        <v>415</v>
      </c>
      <c r="D8" s="67">
        <v>0</v>
      </c>
      <c r="E8" s="67">
        <v>0</v>
      </c>
      <c r="F8" s="67">
        <v>0</v>
      </c>
      <c r="G8" s="67">
        <v>0</v>
      </c>
      <c r="H8" s="67"/>
      <c r="I8" s="67"/>
      <c r="J8" s="67"/>
      <c r="K8" s="67"/>
      <c r="L8" s="67"/>
      <c r="M8" s="67"/>
      <c r="N8" s="67"/>
      <c r="O8" s="67"/>
      <c r="P8" s="67">
        <f t="shared" si="0"/>
        <v>0</v>
      </c>
    </row>
    <row r="9" spans="2:16">
      <c r="B9" s="52" t="s">
        <v>413</v>
      </c>
      <c r="C9" s="51" t="s">
        <v>297</v>
      </c>
      <c r="D9" s="67">
        <v>0</v>
      </c>
      <c r="E9" s="67">
        <v>0</v>
      </c>
      <c r="F9" s="67">
        <v>0</v>
      </c>
      <c r="G9" s="67">
        <v>0</v>
      </c>
      <c r="H9" s="67"/>
      <c r="I9" s="67"/>
      <c r="J9" s="67"/>
      <c r="K9" s="67"/>
      <c r="L9" s="67"/>
      <c r="M9" s="67"/>
      <c r="N9" s="67"/>
      <c r="O9" s="67"/>
      <c r="P9" s="67">
        <f t="shared" si="0"/>
        <v>0</v>
      </c>
    </row>
    <row r="10" spans="2:16">
      <c r="B10" s="52" t="s">
        <v>413</v>
      </c>
      <c r="C10" s="51" t="s">
        <v>416</v>
      </c>
      <c r="D10" s="67">
        <v>0</v>
      </c>
      <c r="E10" s="67">
        <v>0</v>
      </c>
      <c r="F10" s="67">
        <v>0</v>
      </c>
      <c r="G10" s="67">
        <v>0</v>
      </c>
      <c r="H10" s="67"/>
      <c r="I10" s="67"/>
      <c r="J10" s="67"/>
      <c r="K10" s="67"/>
      <c r="L10" s="67"/>
      <c r="M10" s="67"/>
      <c r="N10" s="67"/>
      <c r="O10" s="67"/>
      <c r="P10" s="67">
        <f t="shared" si="0"/>
        <v>0</v>
      </c>
    </row>
    <row r="11" spans="2:16">
      <c r="B11" s="52" t="s">
        <v>413</v>
      </c>
      <c r="C11" s="53" t="s">
        <v>417</v>
      </c>
      <c r="D11" s="67">
        <v>0</v>
      </c>
      <c r="E11" s="67">
        <v>0</v>
      </c>
      <c r="F11" s="67">
        <v>0.7142857142857143</v>
      </c>
      <c r="G11" s="67">
        <v>1.4285714285714286</v>
      </c>
      <c r="H11" s="67"/>
      <c r="I11" s="67"/>
      <c r="J11" s="67"/>
      <c r="K11" s="67"/>
      <c r="L11" s="67"/>
      <c r="M11" s="67"/>
      <c r="N11" s="67"/>
      <c r="O11" s="67"/>
      <c r="P11" s="67">
        <f t="shared" si="0"/>
        <v>0.5357142857142857</v>
      </c>
    </row>
    <row r="12" spans="2:16">
      <c r="B12" s="52" t="s">
        <v>413</v>
      </c>
      <c r="C12" s="51" t="s">
        <v>12</v>
      </c>
      <c r="D12" s="67">
        <v>0</v>
      </c>
      <c r="E12" s="67">
        <v>0</v>
      </c>
      <c r="F12" s="67">
        <v>0.83333333333333337</v>
      </c>
      <c r="G12" s="67">
        <v>1.4285714285714286</v>
      </c>
      <c r="H12" s="67"/>
      <c r="I12" s="67"/>
      <c r="J12" s="67"/>
      <c r="K12" s="67"/>
      <c r="L12" s="67"/>
      <c r="M12" s="67"/>
      <c r="N12" s="67"/>
      <c r="O12" s="67"/>
      <c r="P12" s="67">
        <f t="shared" si="0"/>
        <v>0.56547619047619047</v>
      </c>
    </row>
    <row r="13" spans="2:16">
      <c r="B13" s="52" t="s">
        <v>413</v>
      </c>
      <c r="C13" s="51" t="s">
        <v>408</v>
      </c>
      <c r="D13" s="67">
        <v>0</v>
      </c>
      <c r="E13" s="67">
        <v>0</v>
      </c>
      <c r="F13" s="67">
        <v>0</v>
      </c>
      <c r="G13" s="67">
        <v>0</v>
      </c>
      <c r="H13" s="67"/>
      <c r="I13" s="67"/>
      <c r="J13" s="67"/>
      <c r="K13" s="67"/>
      <c r="L13" s="67"/>
      <c r="M13" s="67"/>
      <c r="N13" s="67"/>
      <c r="O13" s="67"/>
      <c r="P13" s="67">
        <f t="shared" si="0"/>
        <v>0</v>
      </c>
    </row>
    <row r="14" spans="2:16">
      <c r="B14" s="52" t="s">
        <v>413</v>
      </c>
      <c r="C14" s="53" t="s">
        <v>418</v>
      </c>
      <c r="D14" s="67">
        <v>0</v>
      </c>
      <c r="E14" s="67">
        <v>0</v>
      </c>
      <c r="F14" s="67">
        <v>1.25</v>
      </c>
      <c r="G14" s="67">
        <v>1.25</v>
      </c>
      <c r="H14" s="67"/>
      <c r="I14" s="67"/>
      <c r="J14" s="67"/>
      <c r="K14" s="67"/>
      <c r="L14" s="67"/>
      <c r="M14" s="67"/>
      <c r="N14" s="67"/>
      <c r="O14" s="67"/>
      <c r="P14" s="67">
        <f t="shared" si="0"/>
        <v>0.625</v>
      </c>
    </row>
    <row r="15" spans="2:16">
      <c r="B15" s="52" t="s">
        <v>413</v>
      </c>
      <c r="C15" s="51" t="s">
        <v>217</v>
      </c>
      <c r="D15" s="67">
        <v>0</v>
      </c>
      <c r="E15" s="67">
        <v>0</v>
      </c>
      <c r="F15" s="67">
        <v>1.6666666666666667</v>
      </c>
      <c r="G15" s="67">
        <v>1.25</v>
      </c>
      <c r="H15" s="67"/>
      <c r="I15" s="67"/>
      <c r="J15" s="67"/>
      <c r="K15" s="67"/>
      <c r="L15" s="67"/>
      <c r="M15" s="67"/>
      <c r="N15" s="67"/>
      <c r="O15" s="67"/>
      <c r="P15" s="67">
        <f t="shared" si="0"/>
        <v>0.72916666666666674</v>
      </c>
    </row>
    <row r="16" spans="2:16">
      <c r="B16" s="52" t="s">
        <v>413</v>
      </c>
      <c r="C16" s="51" t="s">
        <v>407</v>
      </c>
      <c r="D16" s="67">
        <v>0</v>
      </c>
      <c r="E16" s="67">
        <v>0</v>
      </c>
      <c r="F16" s="67">
        <v>0</v>
      </c>
      <c r="G16" s="67">
        <v>0</v>
      </c>
      <c r="H16" s="67"/>
      <c r="I16" s="67"/>
      <c r="J16" s="67"/>
      <c r="K16" s="67"/>
      <c r="L16" s="67"/>
      <c r="M16" s="67"/>
      <c r="N16" s="67"/>
      <c r="O16" s="67"/>
      <c r="P16" s="67">
        <f t="shared" si="0"/>
        <v>0</v>
      </c>
    </row>
    <row r="17" spans="2:16">
      <c r="B17" s="52" t="s">
        <v>413</v>
      </c>
      <c r="C17" s="51" t="s">
        <v>309</v>
      </c>
      <c r="D17" s="67">
        <v>0</v>
      </c>
      <c r="E17" s="67">
        <v>0</v>
      </c>
      <c r="F17" s="67">
        <v>0</v>
      </c>
      <c r="G17" s="67">
        <v>0</v>
      </c>
      <c r="H17" s="67"/>
      <c r="I17" s="67"/>
      <c r="J17" s="67"/>
      <c r="K17" s="67"/>
      <c r="L17" s="67"/>
      <c r="M17" s="67"/>
      <c r="N17" s="67"/>
      <c r="O17" s="67"/>
      <c r="P17" s="67">
        <f t="shared" si="0"/>
        <v>0</v>
      </c>
    </row>
    <row r="18" spans="2:16">
      <c r="B18" s="52" t="s">
        <v>413</v>
      </c>
      <c r="C18" s="51" t="s">
        <v>419</v>
      </c>
      <c r="D18" s="67">
        <v>0</v>
      </c>
      <c r="E18" s="67">
        <v>0</v>
      </c>
      <c r="F18" s="67">
        <v>0</v>
      </c>
      <c r="G18" s="67">
        <v>0</v>
      </c>
      <c r="H18" s="67"/>
      <c r="I18" s="67"/>
      <c r="J18" s="67"/>
      <c r="K18" s="67"/>
      <c r="L18" s="67"/>
      <c r="M18" s="67"/>
      <c r="N18" s="67"/>
      <c r="O18" s="67"/>
      <c r="P18" s="67">
        <f t="shared" si="0"/>
        <v>0</v>
      </c>
    </row>
    <row r="19" spans="2:16">
      <c r="B19" s="52" t="s">
        <v>413</v>
      </c>
      <c r="C19" s="54" t="s">
        <v>115</v>
      </c>
      <c r="D19" s="67">
        <v>0</v>
      </c>
      <c r="E19" s="67">
        <v>0</v>
      </c>
      <c r="F19" s="67">
        <v>0</v>
      </c>
      <c r="G19" s="67">
        <v>0</v>
      </c>
      <c r="H19" s="67"/>
      <c r="I19" s="67"/>
      <c r="J19" s="67"/>
      <c r="K19" s="67"/>
      <c r="L19" s="67"/>
      <c r="M19" s="67"/>
      <c r="N19" s="67"/>
      <c r="O19" s="67"/>
      <c r="P19" s="67">
        <f t="shared" si="0"/>
        <v>0</v>
      </c>
    </row>
    <row r="20" spans="2:16">
      <c r="B20" s="52" t="s">
        <v>413</v>
      </c>
      <c r="C20" s="55" t="s">
        <v>420</v>
      </c>
      <c r="D20" s="67">
        <v>0</v>
      </c>
      <c r="E20" s="67">
        <v>0</v>
      </c>
      <c r="F20" s="67">
        <v>0</v>
      </c>
      <c r="G20" s="67">
        <v>0</v>
      </c>
      <c r="H20" s="67"/>
      <c r="I20" s="67"/>
      <c r="J20" s="67"/>
      <c r="K20" s="67"/>
      <c r="L20" s="67"/>
      <c r="M20" s="67"/>
      <c r="N20" s="67"/>
      <c r="O20" s="67"/>
      <c r="P20" s="67">
        <f t="shared" si="0"/>
        <v>0</v>
      </c>
    </row>
    <row r="21" spans="2:16">
      <c r="B21" s="52" t="s">
        <v>413</v>
      </c>
      <c r="C21" s="55" t="s">
        <v>421</v>
      </c>
      <c r="D21" s="67">
        <v>0</v>
      </c>
      <c r="E21" s="67">
        <v>0</v>
      </c>
      <c r="F21" s="67">
        <v>0</v>
      </c>
      <c r="G21" s="67">
        <v>0</v>
      </c>
      <c r="H21" s="67"/>
      <c r="I21" s="67"/>
      <c r="J21" s="67"/>
      <c r="K21" s="67"/>
      <c r="L21" s="67"/>
      <c r="M21" s="67"/>
      <c r="N21" s="67"/>
      <c r="O21" s="67"/>
      <c r="P21" s="67">
        <f t="shared" si="0"/>
        <v>0</v>
      </c>
    </row>
    <row r="22" spans="2:16">
      <c r="B22" s="52" t="s">
        <v>413</v>
      </c>
      <c r="C22" s="55" t="s">
        <v>422</v>
      </c>
      <c r="D22" s="67">
        <v>0</v>
      </c>
      <c r="E22" s="67">
        <v>0</v>
      </c>
      <c r="F22" s="67">
        <v>0</v>
      </c>
      <c r="G22" s="67">
        <v>0</v>
      </c>
      <c r="H22" s="67"/>
      <c r="I22" s="67"/>
      <c r="J22" s="67"/>
      <c r="K22" s="67"/>
      <c r="L22" s="67"/>
      <c r="M22" s="67"/>
      <c r="N22" s="67"/>
      <c r="O22" s="67"/>
      <c r="P22" s="67">
        <f t="shared" si="0"/>
        <v>0</v>
      </c>
    </row>
    <row r="23" spans="2:16">
      <c r="B23" s="52" t="s">
        <v>413</v>
      </c>
      <c r="C23" s="55" t="s">
        <v>235</v>
      </c>
      <c r="D23" s="67">
        <v>2.5</v>
      </c>
      <c r="E23" s="67">
        <v>5</v>
      </c>
      <c r="F23" s="67">
        <v>0</v>
      </c>
      <c r="G23" s="67">
        <v>0</v>
      </c>
      <c r="H23" s="67"/>
      <c r="I23" s="67"/>
      <c r="J23" s="67"/>
      <c r="K23" s="67"/>
      <c r="L23" s="67"/>
      <c r="M23" s="67"/>
      <c r="N23" s="67"/>
      <c r="O23" s="67"/>
      <c r="P23" s="67">
        <f t="shared" si="0"/>
        <v>1.875</v>
      </c>
    </row>
    <row r="24" spans="2:16">
      <c r="B24" s="52" t="s">
        <v>413</v>
      </c>
      <c r="C24" s="55" t="s">
        <v>14</v>
      </c>
      <c r="D24" s="67">
        <v>0</v>
      </c>
      <c r="E24" s="67">
        <v>0</v>
      </c>
      <c r="F24" s="67">
        <v>0</v>
      </c>
      <c r="G24" s="67">
        <v>1</v>
      </c>
      <c r="H24" s="67"/>
      <c r="I24" s="67"/>
      <c r="J24" s="67"/>
      <c r="K24" s="67"/>
      <c r="L24" s="67"/>
      <c r="M24" s="67"/>
      <c r="N24" s="67"/>
      <c r="O24" s="67"/>
      <c r="P24" s="67">
        <f t="shared" si="0"/>
        <v>0.25</v>
      </c>
    </row>
    <row r="25" spans="2:16">
      <c r="B25" s="52" t="s">
        <v>413</v>
      </c>
      <c r="C25" s="55" t="s">
        <v>119</v>
      </c>
      <c r="D25" s="67">
        <v>0</v>
      </c>
      <c r="E25" s="67">
        <v>0</v>
      </c>
      <c r="F25" s="67">
        <v>0</v>
      </c>
      <c r="G25" s="67">
        <v>0</v>
      </c>
      <c r="H25" s="67"/>
      <c r="I25" s="67"/>
      <c r="J25" s="67"/>
      <c r="K25" s="67"/>
      <c r="L25" s="67"/>
      <c r="M25" s="67"/>
      <c r="N25" s="67"/>
      <c r="O25" s="67"/>
      <c r="P25" s="67">
        <f t="shared" si="0"/>
        <v>0</v>
      </c>
    </row>
    <row r="26" spans="2:16">
      <c r="B26" s="52" t="s">
        <v>413</v>
      </c>
      <c r="C26" s="54" t="s">
        <v>423</v>
      </c>
      <c r="D26" s="67">
        <v>0</v>
      </c>
      <c r="E26" s="67">
        <v>0</v>
      </c>
      <c r="F26" s="67">
        <v>1.25</v>
      </c>
      <c r="G26" s="67">
        <v>1</v>
      </c>
      <c r="H26" s="67"/>
      <c r="I26" s="67"/>
      <c r="J26" s="67"/>
      <c r="K26" s="67"/>
      <c r="L26" s="67"/>
      <c r="M26" s="67"/>
      <c r="N26" s="67"/>
      <c r="O26" s="67"/>
      <c r="P26" s="67">
        <f t="shared" si="0"/>
        <v>0.5625</v>
      </c>
    </row>
    <row r="27" spans="2:16">
      <c r="B27" s="52" t="s">
        <v>413</v>
      </c>
      <c r="C27" s="55" t="s">
        <v>240</v>
      </c>
      <c r="D27" s="67">
        <v>0</v>
      </c>
      <c r="E27" s="67">
        <v>0</v>
      </c>
      <c r="F27" s="67">
        <v>1.25</v>
      </c>
      <c r="G27" s="67">
        <v>1.25</v>
      </c>
      <c r="H27" s="67"/>
      <c r="I27" s="67"/>
      <c r="J27" s="67"/>
      <c r="K27" s="67"/>
      <c r="L27" s="67"/>
      <c r="M27" s="67"/>
      <c r="N27" s="67"/>
      <c r="O27" s="67"/>
      <c r="P27" s="67">
        <f t="shared" si="0"/>
        <v>0.625</v>
      </c>
    </row>
    <row r="28" spans="2:16">
      <c r="B28" s="52" t="s">
        <v>413</v>
      </c>
      <c r="C28" s="55" t="s">
        <v>336</v>
      </c>
      <c r="D28" s="67">
        <v>0</v>
      </c>
      <c r="E28" s="67">
        <v>0</v>
      </c>
      <c r="F28" s="67">
        <v>0</v>
      </c>
      <c r="G28" s="67">
        <v>0</v>
      </c>
      <c r="H28" s="67"/>
      <c r="I28" s="67"/>
      <c r="J28" s="67"/>
      <c r="K28" s="67"/>
      <c r="L28" s="67"/>
      <c r="M28" s="67"/>
      <c r="N28" s="67"/>
      <c r="O28" s="67"/>
      <c r="P28" s="67">
        <f t="shared" si="0"/>
        <v>0</v>
      </c>
    </row>
    <row r="29" spans="2:16">
      <c r="B29" s="52" t="s">
        <v>413</v>
      </c>
      <c r="C29" s="54" t="s">
        <v>128</v>
      </c>
      <c r="D29" s="67">
        <v>1.6666666666666667</v>
      </c>
      <c r="E29" s="67">
        <v>0</v>
      </c>
      <c r="F29" s="67">
        <v>0</v>
      </c>
      <c r="G29" s="67">
        <v>0</v>
      </c>
      <c r="H29" s="67"/>
      <c r="I29" s="67"/>
      <c r="J29" s="67"/>
      <c r="K29" s="67"/>
      <c r="L29" s="67"/>
      <c r="M29" s="67"/>
      <c r="N29" s="67"/>
      <c r="O29" s="67"/>
      <c r="P29" s="67">
        <f t="shared" si="0"/>
        <v>0.41666666666666669</v>
      </c>
    </row>
    <row r="30" spans="2:16">
      <c r="B30" s="52" t="s">
        <v>413</v>
      </c>
      <c r="C30" s="55" t="s">
        <v>411</v>
      </c>
      <c r="D30" s="67">
        <v>1.6666666666666667</v>
      </c>
      <c r="E30" s="67">
        <v>0</v>
      </c>
      <c r="F30" s="67">
        <v>0</v>
      </c>
      <c r="G30" s="67">
        <v>0</v>
      </c>
      <c r="H30" s="67"/>
      <c r="I30" s="67"/>
      <c r="J30" s="67"/>
      <c r="K30" s="67"/>
      <c r="L30" s="67"/>
      <c r="M30" s="67"/>
      <c r="N30" s="67"/>
      <c r="O30" s="67"/>
      <c r="P30" s="67">
        <f t="shared" si="0"/>
        <v>0.41666666666666669</v>
      </c>
    </row>
    <row r="31" spans="2:16">
      <c r="B31" s="56" t="s">
        <v>424</v>
      </c>
      <c r="C31" s="55" t="s">
        <v>134</v>
      </c>
      <c r="D31" s="67">
        <v>0</v>
      </c>
      <c r="E31" s="67">
        <v>0</v>
      </c>
      <c r="F31" s="67">
        <v>0</v>
      </c>
      <c r="G31" s="67">
        <v>0</v>
      </c>
      <c r="H31" s="67"/>
      <c r="I31" s="67"/>
      <c r="J31" s="67"/>
      <c r="K31" s="67"/>
      <c r="L31" s="67"/>
      <c r="M31" s="67"/>
      <c r="N31" s="67"/>
      <c r="O31" s="67"/>
      <c r="P31" s="67">
        <f t="shared" si="0"/>
        <v>0</v>
      </c>
    </row>
    <row r="32" spans="2:16">
      <c r="B32" s="56" t="s">
        <v>424</v>
      </c>
      <c r="C32" s="55" t="s">
        <v>175</v>
      </c>
      <c r="D32" s="67">
        <v>0</v>
      </c>
      <c r="E32" s="67">
        <v>0</v>
      </c>
      <c r="F32" s="67">
        <v>0</v>
      </c>
      <c r="G32" s="67">
        <v>0</v>
      </c>
      <c r="H32" s="67"/>
      <c r="I32" s="67"/>
      <c r="J32" s="67"/>
      <c r="K32" s="67"/>
      <c r="L32" s="67"/>
      <c r="M32" s="67"/>
      <c r="N32" s="67"/>
      <c r="O32" s="67"/>
      <c r="P32" s="67">
        <f t="shared" si="0"/>
        <v>0</v>
      </c>
    </row>
    <row r="33" spans="2:16">
      <c r="B33" s="56" t="s">
        <v>424</v>
      </c>
      <c r="C33" s="55" t="s">
        <v>187</v>
      </c>
      <c r="D33" s="67">
        <v>0</v>
      </c>
      <c r="E33" s="67">
        <v>0</v>
      </c>
      <c r="F33" s="67">
        <v>0</v>
      </c>
      <c r="G33" s="67">
        <v>0</v>
      </c>
      <c r="H33" s="67"/>
      <c r="I33" s="67"/>
      <c r="J33" s="67"/>
      <c r="K33" s="67"/>
      <c r="L33" s="67"/>
      <c r="M33" s="67"/>
      <c r="N33" s="67"/>
      <c r="O33" s="67"/>
      <c r="P33" s="67">
        <f t="shared" si="0"/>
        <v>0</v>
      </c>
    </row>
    <row r="34" spans="2:16">
      <c r="B34" s="56" t="s">
        <v>424</v>
      </c>
      <c r="C34" s="55" t="s">
        <v>425</v>
      </c>
      <c r="D34" s="67">
        <v>0</v>
      </c>
      <c r="E34" s="67">
        <v>0</v>
      </c>
      <c r="F34" s="67">
        <v>0</v>
      </c>
      <c r="G34" s="67">
        <v>0</v>
      </c>
      <c r="H34" s="67"/>
      <c r="I34" s="67"/>
      <c r="J34" s="67"/>
      <c r="K34" s="67"/>
      <c r="L34" s="67"/>
      <c r="M34" s="67"/>
      <c r="N34" s="67"/>
      <c r="O34" s="67"/>
      <c r="P34" s="67">
        <f t="shared" si="0"/>
        <v>0</v>
      </c>
    </row>
    <row r="35" spans="2:16">
      <c r="B35" s="57" t="s">
        <v>424</v>
      </c>
      <c r="C35" s="54" t="s">
        <v>194</v>
      </c>
      <c r="D35" s="67">
        <v>0</v>
      </c>
      <c r="E35" s="67">
        <v>0</v>
      </c>
      <c r="F35" s="67">
        <v>0</v>
      </c>
      <c r="G35" s="67">
        <v>0</v>
      </c>
      <c r="H35" s="67"/>
      <c r="I35" s="67"/>
      <c r="J35" s="67"/>
      <c r="K35" s="67"/>
      <c r="L35" s="67"/>
      <c r="M35" s="67"/>
      <c r="N35" s="67"/>
      <c r="O35" s="67"/>
      <c r="P35" s="67">
        <f t="shared" si="0"/>
        <v>0</v>
      </c>
    </row>
    <row r="36" spans="2:16">
      <c r="B36" s="57" t="s">
        <v>424</v>
      </c>
      <c r="C36" s="55" t="s">
        <v>426</v>
      </c>
      <c r="D36" s="67">
        <v>0</v>
      </c>
      <c r="E36" s="67">
        <v>0</v>
      </c>
      <c r="F36" s="67">
        <v>0</v>
      </c>
      <c r="G36" s="67">
        <v>0</v>
      </c>
      <c r="H36" s="67"/>
      <c r="I36" s="67"/>
      <c r="J36" s="67"/>
      <c r="K36" s="67"/>
      <c r="L36" s="67"/>
      <c r="M36" s="67"/>
      <c r="N36" s="67"/>
      <c r="O36" s="67"/>
      <c r="P36" s="67">
        <f t="shared" si="0"/>
        <v>0</v>
      </c>
    </row>
    <row r="37" spans="2:16">
      <c r="B37" s="57" t="s">
        <v>424</v>
      </c>
      <c r="C37" s="55" t="s">
        <v>427</v>
      </c>
      <c r="D37" s="67">
        <v>0</v>
      </c>
      <c r="E37" s="67">
        <v>0</v>
      </c>
      <c r="F37" s="67">
        <v>0</v>
      </c>
      <c r="G37" s="67">
        <v>0</v>
      </c>
      <c r="H37" s="67"/>
      <c r="I37" s="67"/>
      <c r="J37" s="67"/>
      <c r="K37" s="67"/>
      <c r="L37" s="67"/>
      <c r="M37" s="67"/>
      <c r="N37" s="67"/>
      <c r="O37" s="67"/>
      <c r="P37" s="67">
        <f t="shared" si="0"/>
        <v>0</v>
      </c>
    </row>
    <row r="38" spans="2:16">
      <c r="B38" s="57" t="s">
        <v>424</v>
      </c>
      <c r="C38" s="55" t="s">
        <v>428</v>
      </c>
      <c r="D38" s="67">
        <v>0</v>
      </c>
      <c r="E38" s="67">
        <v>0</v>
      </c>
      <c r="F38" s="67">
        <v>0</v>
      </c>
      <c r="G38" s="67">
        <v>0</v>
      </c>
      <c r="H38" s="67"/>
      <c r="I38" s="67"/>
      <c r="J38" s="67"/>
      <c r="K38" s="67"/>
      <c r="L38" s="67"/>
      <c r="M38" s="67"/>
      <c r="N38" s="67"/>
      <c r="O38" s="67"/>
      <c r="P38" s="67">
        <f t="shared" si="0"/>
        <v>0</v>
      </c>
    </row>
    <row r="39" spans="2:16">
      <c r="B39" s="56" t="s">
        <v>424</v>
      </c>
      <c r="C39" s="55" t="s">
        <v>429</v>
      </c>
      <c r="D39" s="67">
        <v>0</v>
      </c>
      <c r="E39" s="67">
        <v>0</v>
      </c>
      <c r="F39" s="67">
        <v>0</v>
      </c>
      <c r="G39" s="67">
        <v>0</v>
      </c>
      <c r="H39" s="67"/>
      <c r="I39" s="67"/>
      <c r="J39" s="67"/>
      <c r="K39" s="67"/>
      <c r="L39" s="67"/>
      <c r="M39" s="67"/>
      <c r="N39" s="67"/>
      <c r="O39" s="67"/>
      <c r="P39" s="67">
        <f t="shared" si="0"/>
        <v>0</v>
      </c>
    </row>
    <row r="40" spans="2:16">
      <c r="B40" s="56" t="s">
        <v>424</v>
      </c>
      <c r="C40" s="55" t="s">
        <v>430</v>
      </c>
      <c r="D40" s="67">
        <v>0</v>
      </c>
      <c r="E40" s="67">
        <v>0</v>
      </c>
      <c r="F40" s="67">
        <v>0</v>
      </c>
      <c r="G40" s="67">
        <v>0</v>
      </c>
      <c r="H40" s="67"/>
      <c r="I40" s="67"/>
      <c r="J40" s="67"/>
      <c r="K40" s="67"/>
      <c r="L40" s="67"/>
      <c r="M40" s="67"/>
      <c r="N40" s="67"/>
      <c r="O40" s="67"/>
      <c r="P40" s="67">
        <f t="shared" si="0"/>
        <v>0</v>
      </c>
    </row>
    <row r="41" spans="2:16">
      <c r="B41" s="56" t="s">
        <v>424</v>
      </c>
      <c r="C41" s="55" t="s">
        <v>225</v>
      </c>
      <c r="D41" s="67">
        <v>0</v>
      </c>
      <c r="E41" s="67">
        <v>0</v>
      </c>
      <c r="F41" s="67">
        <v>0</v>
      </c>
      <c r="G41" s="67">
        <v>0</v>
      </c>
      <c r="H41" s="67"/>
      <c r="I41" s="67"/>
      <c r="J41" s="67"/>
      <c r="K41" s="67"/>
      <c r="L41" s="67"/>
      <c r="M41" s="67"/>
      <c r="N41" s="67"/>
      <c r="O41" s="67"/>
      <c r="P41" s="67">
        <f t="shared" si="0"/>
        <v>0</v>
      </c>
    </row>
    <row r="42" spans="2:16">
      <c r="B42" s="56" t="s">
        <v>424</v>
      </c>
      <c r="C42" s="55" t="s">
        <v>227</v>
      </c>
      <c r="D42" s="67">
        <v>0</v>
      </c>
      <c r="E42" s="67">
        <v>0</v>
      </c>
      <c r="F42" s="67">
        <v>0</v>
      </c>
      <c r="G42" s="67">
        <v>0</v>
      </c>
      <c r="H42" s="67"/>
      <c r="I42" s="67"/>
      <c r="J42" s="67"/>
      <c r="K42" s="67"/>
      <c r="L42" s="67"/>
      <c r="M42" s="67"/>
      <c r="N42" s="67"/>
      <c r="O42" s="67"/>
      <c r="P42" s="67">
        <f t="shared" si="0"/>
        <v>0</v>
      </c>
    </row>
    <row r="43" spans="2:16">
      <c r="B43" s="56" t="s">
        <v>424</v>
      </c>
      <c r="C43" s="55" t="s">
        <v>431</v>
      </c>
      <c r="D43" s="67">
        <v>0</v>
      </c>
      <c r="E43" s="67">
        <v>0</v>
      </c>
      <c r="F43" s="67">
        <v>0</v>
      </c>
      <c r="G43" s="67">
        <v>0</v>
      </c>
      <c r="H43" s="67"/>
      <c r="I43" s="67"/>
      <c r="J43" s="67"/>
      <c r="K43" s="67"/>
      <c r="L43" s="67"/>
      <c r="M43" s="67"/>
      <c r="N43" s="67"/>
      <c r="O43" s="67"/>
      <c r="P43" s="67">
        <f t="shared" si="0"/>
        <v>0</v>
      </c>
    </row>
    <row r="44" spans="2:16">
      <c r="B44" s="56" t="s">
        <v>424</v>
      </c>
      <c r="C44" s="55" t="s">
        <v>102</v>
      </c>
      <c r="D44" s="67">
        <v>0</v>
      </c>
      <c r="E44" s="67">
        <v>0</v>
      </c>
      <c r="F44" s="67">
        <v>0</v>
      </c>
      <c r="G44" s="67">
        <v>0</v>
      </c>
      <c r="H44" s="67"/>
      <c r="I44" s="67"/>
      <c r="J44" s="67"/>
      <c r="K44" s="67"/>
      <c r="L44" s="67"/>
      <c r="M44" s="67"/>
      <c r="N44" s="67"/>
      <c r="O44" s="67"/>
      <c r="P44" s="67">
        <f t="shared" si="0"/>
        <v>0</v>
      </c>
    </row>
    <row r="45" spans="2:16">
      <c r="B45" s="56" t="s">
        <v>424</v>
      </c>
      <c r="C45" s="55" t="s">
        <v>432</v>
      </c>
      <c r="D45" s="67">
        <v>0</v>
      </c>
      <c r="E45" s="67">
        <v>0</v>
      </c>
      <c r="F45" s="67">
        <v>0</v>
      </c>
      <c r="G45" s="67">
        <v>0</v>
      </c>
      <c r="H45" s="67"/>
      <c r="I45" s="67"/>
      <c r="J45" s="67"/>
      <c r="K45" s="67"/>
      <c r="L45" s="67"/>
      <c r="M45" s="67"/>
      <c r="N45" s="67"/>
      <c r="O45" s="67"/>
      <c r="P45" s="67">
        <f t="shared" si="0"/>
        <v>0</v>
      </c>
    </row>
    <row r="46" spans="2:16">
      <c r="B46" s="57" t="s">
        <v>424</v>
      </c>
      <c r="C46" s="54" t="s">
        <v>406</v>
      </c>
      <c r="D46" s="67">
        <v>0</v>
      </c>
      <c r="E46" s="67">
        <v>0</v>
      </c>
      <c r="F46" s="67">
        <v>0</v>
      </c>
      <c r="G46" s="67">
        <v>0</v>
      </c>
      <c r="H46" s="67"/>
      <c r="I46" s="67"/>
      <c r="J46" s="67"/>
      <c r="K46" s="67"/>
      <c r="L46" s="67"/>
      <c r="M46" s="67"/>
      <c r="N46" s="67"/>
      <c r="O46" s="67"/>
      <c r="P46" s="67">
        <f t="shared" si="0"/>
        <v>0</v>
      </c>
    </row>
    <row r="47" spans="2:16">
      <c r="B47" s="57" t="s">
        <v>424</v>
      </c>
      <c r="C47" s="55" t="s">
        <v>433</v>
      </c>
      <c r="D47" s="67">
        <v>0</v>
      </c>
      <c r="E47" s="67">
        <v>0</v>
      </c>
      <c r="F47" s="67">
        <v>0</v>
      </c>
      <c r="G47" s="67">
        <v>0</v>
      </c>
      <c r="H47" s="67"/>
      <c r="I47" s="67"/>
      <c r="J47" s="67"/>
      <c r="K47" s="67"/>
      <c r="L47" s="67"/>
      <c r="M47" s="67"/>
      <c r="N47" s="67"/>
      <c r="O47" s="67"/>
      <c r="P47" s="67">
        <f t="shared" si="0"/>
        <v>0</v>
      </c>
    </row>
    <row r="48" spans="2:16">
      <c r="B48" s="56" t="s">
        <v>424</v>
      </c>
      <c r="C48" s="55" t="s">
        <v>9</v>
      </c>
      <c r="D48" s="67">
        <v>0</v>
      </c>
      <c r="E48" s="67">
        <v>0</v>
      </c>
      <c r="F48" s="67">
        <v>0</v>
      </c>
      <c r="G48" s="67">
        <v>0</v>
      </c>
      <c r="H48" s="67"/>
      <c r="I48" s="67"/>
      <c r="J48" s="67"/>
      <c r="K48" s="67"/>
      <c r="L48" s="67"/>
      <c r="M48" s="67"/>
      <c r="N48" s="67"/>
      <c r="O48" s="67"/>
      <c r="P48" s="67">
        <f t="shared" si="0"/>
        <v>0</v>
      </c>
    </row>
    <row r="49" spans="2:16">
      <c r="B49" s="57" t="s">
        <v>424</v>
      </c>
      <c r="C49" s="54" t="s">
        <v>242</v>
      </c>
      <c r="D49" s="67">
        <v>0</v>
      </c>
      <c r="E49" s="67">
        <v>0</v>
      </c>
      <c r="F49" s="67">
        <v>0</v>
      </c>
      <c r="G49" s="67">
        <v>0</v>
      </c>
      <c r="H49" s="67"/>
      <c r="I49" s="67"/>
      <c r="J49" s="67"/>
      <c r="K49" s="67"/>
      <c r="L49" s="67"/>
      <c r="M49" s="67"/>
      <c r="N49" s="67"/>
      <c r="O49" s="67"/>
      <c r="P49" s="67">
        <f t="shared" si="0"/>
        <v>0</v>
      </c>
    </row>
    <row r="50" spans="2:16">
      <c r="B50" s="57" t="s">
        <v>424</v>
      </c>
      <c r="C50" s="55" t="s">
        <v>13</v>
      </c>
      <c r="D50" s="67">
        <v>0</v>
      </c>
      <c r="E50" s="67">
        <v>0</v>
      </c>
      <c r="F50" s="67">
        <v>0</v>
      </c>
      <c r="G50" s="67">
        <v>0</v>
      </c>
      <c r="H50" s="67"/>
      <c r="I50" s="67"/>
      <c r="J50" s="67"/>
      <c r="K50" s="67"/>
      <c r="L50" s="67"/>
      <c r="M50" s="67"/>
      <c r="N50" s="67"/>
      <c r="O50" s="67"/>
      <c r="P50" s="67">
        <f t="shared" si="0"/>
        <v>0</v>
      </c>
    </row>
    <row r="51" spans="2:16" ht="14.25">
      <c r="B51" s="57" t="s">
        <v>424</v>
      </c>
      <c r="C51" s="70" t="s">
        <v>461</v>
      </c>
      <c r="D51" s="67">
        <v>0</v>
      </c>
      <c r="E51" s="67">
        <v>0</v>
      </c>
      <c r="F51" s="67">
        <v>0</v>
      </c>
      <c r="G51" s="67">
        <v>0</v>
      </c>
      <c r="H51" s="67"/>
      <c r="I51" s="67"/>
      <c r="J51" s="67"/>
      <c r="K51" s="67"/>
      <c r="L51" s="67"/>
      <c r="M51" s="67"/>
      <c r="N51" s="67"/>
      <c r="O51" s="67"/>
      <c r="P51" s="67">
        <f t="shared" si="0"/>
        <v>0</v>
      </c>
    </row>
    <row r="52" spans="2:16">
      <c r="B52" s="56" t="s">
        <v>424</v>
      </c>
      <c r="C52" s="55" t="s">
        <v>409</v>
      </c>
      <c r="D52" s="67">
        <v>0</v>
      </c>
      <c r="E52" s="67">
        <v>0</v>
      </c>
      <c r="F52" s="67">
        <v>0</v>
      </c>
      <c r="G52" s="67">
        <v>0</v>
      </c>
      <c r="H52" s="67"/>
      <c r="I52" s="67"/>
      <c r="J52" s="67"/>
      <c r="K52" s="67"/>
      <c r="L52" s="67"/>
      <c r="M52" s="67"/>
      <c r="N52" s="67"/>
      <c r="O52" s="67"/>
      <c r="P52" s="67">
        <f t="shared" si="0"/>
        <v>0</v>
      </c>
    </row>
    <row r="53" spans="2:16">
      <c r="B53" s="56" t="s">
        <v>424</v>
      </c>
      <c r="C53" s="55" t="s">
        <v>252</v>
      </c>
      <c r="D53" s="67">
        <v>0</v>
      </c>
      <c r="E53" s="67">
        <v>0</v>
      </c>
      <c r="F53" s="67">
        <v>0</v>
      </c>
      <c r="G53" s="67">
        <v>0</v>
      </c>
      <c r="H53" s="67"/>
      <c r="I53" s="67"/>
      <c r="J53" s="67"/>
      <c r="K53" s="67"/>
      <c r="L53" s="67"/>
      <c r="M53" s="67"/>
      <c r="N53" s="67"/>
      <c r="O53" s="67"/>
      <c r="P53" s="67">
        <f t="shared" si="0"/>
        <v>0</v>
      </c>
    </row>
    <row r="54" spans="2:16">
      <c r="B54" s="56" t="s">
        <v>424</v>
      </c>
      <c r="C54" s="55" t="s">
        <v>8</v>
      </c>
      <c r="D54" s="67">
        <v>0</v>
      </c>
      <c r="E54" s="67">
        <v>0</v>
      </c>
      <c r="F54" s="67">
        <v>0</v>
      </c>
      <c r="G54" s="67">
        <v>0</v>
      </c>
      <c r="H54" s="67"/>
      <c r="I54" s="67"/>
      <c r="J54" s="67"/>
      <c r="K54" s="67"/>
      <c r="L54" s="67"/>
      <c r="M54" s="67"/>
      <c r="N54" s="67"/>
      <c r="O54" s="67"/>
      <c r="P54" s="67">
        <f t="shared" si="0"/>
        <v>0</v>
      </c>
    </row>
    <row r="55" spans="2:16">
      <c r="B55" s="56" t="s">
        <v>424</v>
      </c>
      <c r="C55" s="55" t="s">
        <v>259</v>
      </c>
      <c r="D55" s="67">
        <v>0</v>
      </c>
      <c r="E55" s="67">
        <v>0</v>
      </c>
      <c r="F55" s="67">
        <v>0</v>
      </c>
      <c r="G55" s="67">
        <v>0</v>
      </c>
      <c r="H55" s="67"/>
      <c r="I55" s="67"/>
      <c r="J55" s="67"/>
      <c r="K55" s="67"/>
      <c r="L55" s="67"/>
      <c r="M55" s="67"/>
      <c r="N55" s="67"/>
      <c r="O55" s="67"/>
      <c r="P55" s="67">
        <f t="shared" si="0"/>
        <v>0</v>
      </c>
    </row>
    <row r="56" spans="2:16">
      <c r="B56" s="57" t="s">
        <v>424</v>
      </c>
      <c r="C56" s="55" t="s">
        <v>261</v>
      </c>
      <c r="D56" s="67">
        <v>0</v>
      </c>
      <c r="E56" s="67">
        <v>0</v>
      </c>
      <c r="F56" s="67">
        <v>0</v>
      </c>
      <c r="G56" s="67">
        <v>0</v>
      </c>
      <c r="H56" s="67"/>
      <c r="I56" s="67"/>
      <c r="J56" s="67"/>
      <c r="K56" s="67"/>
      <c r="L56" s="67"/>
      <c r="M56" s="67"/>
      <c r="N56" s="67"/>
      <c r="O56" s="67"/>
      <c r="P56" s="67">
        <f t="shared" si="0"/>
        <v>0</v>
      </c>
    </row>
    <row r="57" spans="2:16" ht="14.25">
      <c r="B57" s="57" t="s">
        <v>424</v>
      </c>
      <c r="C57" s="71" t="s">
        <v>464</v>
      </c>
      <c r="D57" s="67">
        <v>1</v>
      </c>
      <c r="E57" s="67">
        <v>0</v>
      </c>
      <c r="F57" s="67">
        <v>0</v>
      </c>
      <c r="G57" s="67">
        <v>0</v>
      </c>
      <c r="H57" s="67"/>
      <c r="I57" s="67"/>
      <c r="J57" s="67"/>
      <c r="K57" s="67"/>
      <c r="L57" s="67"/>
      <c r="M57" s="67"/>
      <c r="N57" s="67"/>
      <c r="O57" s="67"/>
      <c r="P57" s="67">
        <f t="shared" si="0"/>
        <v>0.25</v>
      </c>
    </row>
    <row r="58" spans="2:16" ht="14.25">
      <c r="B58" s="57" t="s">
        <v>424</v>
      </c>
      <c r="C58" s="71" t="s">
        <v>465</v>
      </c>
      <c r="D58" s="67">
        <v>1.25</v>
      </c>
      <c r="E58" s="67">
        <v>0</v>
      </c>
      <c r="F58" s="67">
        <v>0</v>
      </c>
      <c r="G58" s="67">
        <v>0</v>
      </c>
      <c r="H58" s="67"/>
      <c r="I58" s="67"/>
      <c r="J58" s="67"/>
      <c r="K58" s="67"/>
      <c r="L58" s="67"/>
      <c r="M58" s="67"/>
      <c r="N58" s="67"/>
      <c r="O58" s="67"/>
      <c r="P58" s="67">
        <f t="shared" si="0"/>
        <v>0.3125</v>
      </c>
    </row>
    <row r="59" spans="2:16" ht="14.25">
      <c r="B59" s="57" t="s">
        <v>424</v>
      </c>
      <c r="C59" s="71" t="s">
        <v>466</v>
      </c>
      <c r="D59" s="67">
        <v>0</v>
      </c>
      <c r="E59" s="67">
        <v>0</v>
      </c>
      <c r="F59" s="67">
        <v>0</v>
      </c>
      <c r="G59" s="67">
        <v>0</v>
      </c>
      <c r="H59" s="67"/>
      <c r="I59" s="67"/>
      <c r="J59" s="67"/>
      <c r="K59" s="67"/>
      <c r="L59" s="67"/>
      <c r="M59" s="67"/>
      <c r="N59" s="67"/>
      <c r="O59" s="67"/>
      <c r="P59" s="67">
        <f t="shared" si="0"/>
        <v>0</v>
      </c>
    </row>
    <row r="60" spans="2:16">
      <c r="B60" s="58" t="s">
        <v>434</v>
      </c>
      <c r="C60" s="55" t="s">
        <v>435</v>
      </c>
      <c r="D60" s="67">
        <v>0</v>
      </c>
      <c r="E60" s="67">
        <v>0</v>
      </c>
      <c r="F60" s="67">
        <v>0</v>
      </c>
      <c r="G60" s="67">
        <v>0</v>
      </c>
      <c r="H60" s="67"/>
      <c r="I60" s="67"/>
      <c r="J60" s="67"/>
      <c r="K60" s="67"/>
      <c r="L60" s="67"/>
      <c r="M60" s="67"/>
      <c r="N60" s="67"/>
      <c r="O60" s="67"/>
      <c r="P60" s="67">
        <f t="shared" si="0"/>
        <v>0</v>
      </c>
    </row>
    <row r="61" spans="2:16">
      <c r="B61" s="58" t="s">
        <v>434</v>
      </c>
      <c r="C61" s="55" t="s">
        <v>436</v>
      </c>
      <c r="D61" s="67">
        <v>0</v>
      </c>
      <c r="E61" s="67">
        <v>0</v>
      </c>
      <c r="F61" s="67">
        <v>0</v>
      </c>
      <c r="G61" s="67">
        <v>0</v>
      </c>
      <c r="H61" s="67"/>
      <c r="I61" s="67"/>
      <c r="J61" s="67"/>
      <c r="K61" s="67"/>
      <c r="L61" s="67"/>
      <c r="M61" s="67"/>
      <c r="N61" s="67"/>
      <c r="O61" s="67"/>
      <c r="P61" s="67">
        <f t="shared" si="0"/>
        <v>0</v>
      </c>
    </row>
    <row r="62" spans="2:16">
      <c r="B62" s="58" t="s">
        <v>434</v>
      </c>
      <c r="C62" s="55" t="s">
        <v>437</v>
      </c>
      <c r="D62" s="67">
        <v>0</v>
      </c>
      <c r="E62" s="67">
        <v>0</v>
      </c>
      <c r="F62" s="67">
        <v>0</v>
      </c>
      <c r="G62" s="67">
        <v>0</v>
      </c>
      <c r="H62" s="67"/>
      <c r="I62" s="67"/>
      <c r="J62" s="67"/>
      <c r="K62" s="67"/>
      <c r="L62" s="67"/>
      <c r="M62" s="67"/>
      <c r="N62" s="67"/>
      <c r="O62" s="67"/>
      <c r="P62" s="67">
        <f t="shared" si="0"/>
        <v>0</v>
      </c>
    </row>
    <row r="63" spans="2:16">
      <c r="B63" s="58" t="s">
        <v>434</v>
      </c>
      <c r="C63" s="55" t="s">
        <v>438</v>
      </c>
      <c r="D63" s="67">
        <v>0</v>
      </c>
      <c r="E63" s="67">
        <v>0</v>
      </c>
      <c r="F63" s="67">
        <v>0</v>
      </c>
      <c r="G63" s="67">
        <v>0</v>
      </c>
      <c r="H63" s="67"/>
      <c r="I63" s="67"/>
      <c r="J63" s="67"/>
      <c r="K63" s="67"/>
      <c r="L63" s="67"/>
      <c r="M63" s="67"/>
      <c r="N63" s="67"/>
      <c r="O63" s="67"/>
      <c r="P63" s="67">
        <f t="shared" si="0"/>
        <v>0</v>
      </c>
    </row>
    <row r="64" spans="2:16">
      <c r="B64" s="58" t="s">
        <v>434</v>
      </c>
      <c r="C64" s="55" t="s">
        <v>223</v>
      </c>
      <c r="D64" s="67">
        <v>0</v>
      </c>
      <c r="E64" s="67">
        <v>0</v>
      </c>
      <c r="F64" s="67">
        <v>0</v>
      </c>
      <c r="G64" s="67">
        <v>0</v>
      </c>
      <c r="H64" s="67"/>
      <c r="I64" s="67"/>
      <c r="J64" s="67"/>
      <c r="K64" s="67"/>
      <c r="L64" s="67"/>
      <c r="M64" s="67"/>
      <c r="N64" s="67"/>
      <c r="O64" s="67"/>
      <c r="P64" s="67">
        <f t="shared" si="0"/>
        <v>0</v>
      </c>
    </row>
    <row r="65" spans="2:16">
      <c r="B65" s="58" t="s">
        <v>434</v>
      </c>
      <c r="C65" s="55" t="s">
        <v>439</v>
      </c>
      <c r="D65" s="67">
        <v>0</v>
      </c>
      <c r="E65" s="67">
        <v>0</v>
      </c>
      <c r="F65" s="67">
        <v>0</v>
      </c>
      <c r="G65" s="67">
        <v>0</v>
      </c>
      <c r="H65" s="67"/>
      <c r="I65" s="67"/>
      <c r="J65" s="67"/>
      <c r="K65" s="67"/>
      <c r="L65" s="67"/>
      <c r="M65" s="67"/>
      <c r="N65" s="67"/>
      <c r="O65" s="67"/>
      <c r="P65" s="67">
        <f t="shared" si="0"/>
        <v>0</v>
      </c>
    </row>
    <row r="66" spans="2:16">
      <c r="B66" s="58" t="s">
        <v>434</v>
      </c>
      <c r="C66" s="55" t="s">
        <v>440</v>
      </c>
      <c r="D66" s="67">
        <v>0</v>
      </c>
      <c r="E66" s="67">
        <v>0</v>
      </c>
      <c r="F66" s="67">
        <v>0</v>
      </c>
      <c r="G66" s="67">
        <v>0</v>
      </c>
      <c r="H66" s="67"/>
      <c r="I66" s="67"/>
      <c r="J66" s="67"/>
      <c r="K66" s="67"/>
      <c r="L66" s="67"/>
      <c r="M66" s="67"/>
      <c r="N66" s="67"/>
      <c r="O66" s="67"/>
      <c r="P66" s="67">
        <f t="shared" si="0"/>
        <v>0</v>
      </c>
    </row>
    <row r="67" spans="2:16">
      <c r="B67" s="58" t="s">
        <v>434</v>
      </c>
      <c r="C67" s="55" t="s">
        <v>441</v>
      </c>
      <c r="D67" s="67">
        <v>0</v>
      </c>
      <c r="E67" s="67">
        <v>0</v>
      </c>
      <c r="F67" s="67">
        <v>0</v>
      </c>
      <c r="G67" s="67">
        <v>0</v>
      </c>
      <c r="H67" s="67"/>
      <c r="I67" s="67"/>
      <c r="J67" s="67"/>
      <c r="K67" s="67"/>
      <c r="L67" s="67"/>
      <c r="M67" s="67"/>
      <c r="N67" s="67"/>
      <c r="O67" s="67"/>
      <c r="P67" s="67">
        <f t="shared" si="0"/>
        <v>0</v>
      </c>
    </row>
    <row r="68" spans="2:16">
      <c r="B68" s="58" t="s">
        <v>434</v>
      </c>
      <c r="C68" s="55" t="s">
        <v>442</v>
      </c>
      <c r="D68" s="67">
        <v>0</v>
      </c>
      <c r="E68" s="67">
        <v>0</v>
      </c>
      <c r="F68" s="67">
        <v>0</v>
      </c>
      <c r="G68" s="67">
        <v>0</v>
      </c>
      <c r="H68" s="67"/>
      <c r="I68" s="67"/>
      <c r="J68" s="67"/>
      <c r="K68" s="67"/>
      <c r="L68" s="67"/>
      <c r="M68" s="67"/>
      <c r="N68" s="67"/>
      <c r="O68" s="67"/>
      <c r="P68" s="67">
        <f t="shared" ref="P68:P75" si="1">AVERAGE(D68:O68)</f>
        <v>0</v>
      </c>
    </row>
    <row r="69" spans="2:16">
      <c r="B69" s="58" t="s">
        <v>434</v>
      </c>
      <c r="C69" s="55" t="s">
        <v>254</v>
      </c>
      <c r="D69" s="67">
        <v>0</v>
      </c>
      <c r="E69" s="67">
        <v>0</v>
      </c>
      <c r="F69" s="67">
        <v>0</v>
      </c>
      <c r="G69" s="67">
        <v>0</v>
      </c>
      <c r="H69" s="67"/>
      <c r="I69" s="67"/>
      <c r="J69" s="67"/>
      <c r="K69" s="67"/>
      <c r="L69" s="67"/>
      <c r="M69" s="67"/>
      <c r="N69" s="67"/>
      <c r="O69" s="67"/>
      <c r="P69" s="67">
        <f t="shared" si="1"/>
        <v>0</v>
      </c>
    </row>
    <row r="70" spans="2:16">
      <c r="B70" s="59" t="s">
        <v>443</v>
      </c>
      <c r="C70" s="55" t="s">
        <v>221</v>
      </c>
      <c r="D70" s="67">
        <v>0</v>
      </c>
      <c r="E70" s="67">
        <v>0</v>
      </c>
      <c r="F70" s="67">
        <v>0</v>
      </c>
      <c r="G70" s="67">
        <v>0</v>
      </c>
      <c r="H70" s="67"/>
      <c r="I70" s="67"/>
      <c r="J70" s="67"/>
      <c r="K70" s="67"/>
      <c r="L70" s="67"/>
      <c r="M70" s="67"/>
      <c r="N70" s="67"/>
      <c r="O70" s="67"/>
      <c r="P70" s="67">
        <f t="shared" si="1"/>
        <v>0</v>
      </c>
    </row>
    <row r="71" spans="2:16">
      <c r="B71" s="59" t="s">
        <v>443</v>
      </c>
      <c r="C71" s="55" t="s">
        <v>444</v>
      </c>
      <c r="D71" s="67">
        <v>0</v>
      </c>
      <c r="E71" s="67">
        <v>0</v>
      </c>
      <c r="F71" s="67">
        <v>0</v>
      </c>
      <c r="G71" s="67">
        <v>0</v>
      </c>
      <c r="H71" s="67"/>
      <c r="I71" s="67"/>
      <c r="J71" s="67"/>
      <c r="K71" s="67"/>
      <c r="L71" s="67"/>
      <c r="M71" s="67"/>
      <c r="N71" s="67"/>
      <c r="O71" s="67"/>
      <c r="P71" s="67">
        <f t="shared" si="1"/>
        <v>0</v>
      </c>
    </row>
    <row r="72" spans="2:16">
      <c r="B72" s="59" t="s">
        <v>443</v>
      </c>
      <c r="C72" s="55" t="s">
        <v>445</v>
      </c>
      <c r="D72" s="67">
        <v>0</v>
      </c>
      <c r="E72" s="67">
        <v>0</v>
      </c>
      <c r="F72" s="67">
        <v>0</v>
      </c>
      <c r="G72" s="67">
        <v>0</v>
      </c>
      <c r="H72" s="67"/>
      <c r="I72" s="67"/>
      <c r="J72" s="67"/>
      <c r="K72" s="67"/>
      <c r="L72" s="67"/>
      <c r="M72" s="67"/>
      <c r="N72" s="67"/>
      <c r="O72" s="67"/>
      <c r="P72" s="67">
        <f t="shared" si="1"/>
        <v>0</v>
      </c>
    </row>
    <row r="73" spans="2:16">
      <c r="B73" s="59" t="s">
        <v>443</v>
      </c>
      <c r="C73" s="55" t="s">
        <v>326</v>
      </c>
      <c r="D73" s="67">
        <v>0</v>
      </c>
      <c r="E73" s="67">
        <v>0</v>
      </c>
      <c r="F73" s="67">
        <v>0</v>
      </c>
      <c r="G73" s="67">
        <v>0</v>
      </c>
      <c r="H73" s="67"/>
      <c r="I73" s="67"/>
      <c r="J73" s="67"/>
      <c r="K73" s="67"/>
      <c r="L73" s="67"/>
      <c r="M73" s="67"/>
      <c r="N73" s="67"/>
      <c r="O73" s="67"/>
      <c r="P73" s="67">
        <f t="shared" si="1"/>
        <v>0</v>
      </c>
    </row>
    <row r="74" spans="2:16" ht="14.25">
      <c r="B74" s="72"/>
      <c r="C74" s="70" t="s">
        <v>462</v>
      </c>
      <c r="D74" s="67">
        <v>0</v>
      </c>
      <c r="E74" s="67">
        <v>0</v>
      </c>
      <c r="F74" s="67">
        <v>0</v>
      </c>
      <c r="G74" s="67">
        <v>0</v>
      </c>
      <c r="H74" s="67"/>
      <c r="I74" s="67"/>
      <c r="J74" s="67"/>
      <c r="K74" s="67"/>
      <c r="L74" s="67"/>
      <c r="M74" s="67"/>
      <c r="N74" s="67"/>
      <c r="O74" s="67"/>
      <c r="P74" s="67">
        <f t="shared" si="1"/>
        <v>0</v>
      </c>
    </row>
    <row r="75" spans="2:16" ht="14.25">
      <c r="B75" s="72"/>
      <c r="C75" s="70" t="s">
        <v>463</v>
      </c>
      <c r="D75" s="67">
        <v>0</v>
      </c>
      <c r="E75" s="67">
        <v>0</v>
      </c>
      <c r="F75" s="67">
        <v>0</v>
      </c>
      <c r="G75" s="67">
        <v>0</v>
      </c>
      <c r="H75" s="67"/>
      <c r="I75" s="67"/>
      <c r="J75" s="67"/>
      <c r="K75" s="67"/>
      <c r="L75" s="67"/>
      <c r="M75" s="67"/>
      <c r="N75" s="67"/>
      <c r="O75" s="67"/>
      <c r="P75" s="67">
        <f t="shared" si="1"/>
        <v>0</v>
      </c>
    </row>
    <row r="76" spans="2:16">
      <c r="D76" s="75"/>
      <c r="E76" s="65"/>
      <c r="F76" s="174"/>
      <c r="G76" s="65"/>
      <c r="H76" s="65"/>
      <c r="I76" s="65"/>
      <c r="J76" s="65"/>
      <c r="K76" s="65"/>
      <c r="L76" s="65"/>
      <c r="M76" s="65"/>
      <c r="N76" s="65"/>
      <c r="O76" s="65"/>
      <c r="P76" s="65"/>
    </row>
    <row r="77" spans="2:16">
      <c r="D77" s="75"/>
      <c r="E77" s="65"/>
      <c r="F77" s="174"/>
      <c r="G77" s="65"/>
      <c r="H77" s="65"/>
      <c r="I77" s="65"/>
      <c r="J77" s="65"/>
      <c r="K77" s="65"/>
      <c r="L77" s="65"/>
      <c r="M77" s="65"/>
      <c r="N77" s="65"/>
      <c r="O77" s="65"/>
      <c r="P77" s="65"/>
    </row>
    <row r="78" spans="2:16" ht="14.25">
      <c r="B78" s="61" t="s">
        <v>412</v>
      </c>
      <c r="C78" s="61" t="s">
        <v>412</v>
      </c>
      <c r="D78" s="76">
        <v>201501</v>
      </c>
      <c r="E78" s="76">
        <v>201502</v>
      </c>
      <c r="F78" s="76">
        <v>201503</v>
      </c>
      <c r="G78" s="76">
        <v>201504</v>
      </c>
      <c r="H78" s="76">
        <v>201505</v>
      </c>
      <c r="I78" s="76">
        <v>201506</v>
      </c>
      <c r="J78" s="76">
        <v>201507</v>
      </c>
      <c r="K78" s="76">
        <v>201508</v>
      </c>
      <c r="L78" s="76">
        <v>201509</v>
      </c>
      <c r="M78" s="76">
        <v>201510</v>
      </c>
      <c r="N78" s="76">
        <v>201511</v>
      </c>
      <c r="O78" s="76">
        <v>201512</v>
      </c>
      <c r="P78" s="67" t="s">
        <v>481</v>
      </c>
    </row>
    <row r="79" spans="2:16">
      <c r="B79" s="62" t="s">
        <v>4</v>
      </c>
      <c r="C79" s="62" t="s">
        <v>451</v>
      </c>
      <c r="D79" s="67">
        <v>0</v>
      </c>
      <c r="E79" s="67">
        <v>0</v>
      </c>
      <c r="F79" s="67">
        <v>0</v>
      </c>
      <c r="G79" s="67">
        <v>1.25</v>
      </c>
      <c r="H79" s="67"/>
      <c r="I79" s="67"/>
      <c r="J79" s="67"/>
      <c r="K79" s="67"/>
      <c r="L79" s="67"/>
      <c r="M79" s="67"/>
      <c r="N79" s="67"/>
      <c r="O79" s="67"/>
      <c r="P79" s="67">
        <f t="shared" ref="P79:P92" si="2">AVERAGE(D79:O79)</f>
        <v>0.3125</v>
      </c>
    </row>
    <row r="80" spans="2:16">
      <c r="B80" s="62" t="s">
        <v>1</v>
      </c>
      <c r="C80" s="62" t="s">
        <v>1</v>
      </c>
      <c r="D80" s="67">
        <v>0</v>
      </c>
      <c r="E80" s="67">
        <v>0</v>
      </c>
      <c r="F80" s="67">
        <v>0.5</v>
      </c>
      <c r="G80" s="67">
        <v>1</v>
      </c>
      <c r="H80" s="67"/>
      <c r="I80" s="67"/>
      <c r="J80" s="67"/>
      <c r="K80" s="67"/>
      <c r="L80" s="67"/>
      <c r="M80" s="67"/>
      <c r="N80" s="67"/>
      <c r="O80" s="67"/>
      <c r="P80" s="67">
        <f t="shared" si="2"/>
        <v>0.375</v>
      </c>
    </row>
    <row r="81" spans="2:16">
      <c r="B81" s="62" t="s">
        <v>446</v>
      </c>
      <c r="C81" s="62" t="s">
        <v>452</v>
      </c>
      <c r="D81" s="67">
        <v>0</v>
      </c>
      <c r="E81" s="67">
        <v>0</v>
      </c>
      <c r="F81" s="67">
        <v>0.55555555555555558</v>
      </c>
      <c r="G81" s="67">
        <v>0</v>
      </c>
      <c r="H81" s="67"/>
      <c r="I81" s="67"/>
      <c r="J81" s="67"/>
      <c r="K81" s="67"/>
      <c r="L81" s="67"/>
      <c r="M81" s="67"/>
      <c r="N81" s="67"/>
      <c r="O81" s="67"/>
      <c r="P81" s="67">
        <f t="shared" si="2"/>
        <v>0.1388888888888889</v>
      </c>
    </row>
    <row r="82" spans="2:16">
      <c r="B82" s="62" t="s">
        <v>265</v>
      </c>
      <c r="C82" s="62" t="s">
        <v>265</v>
      </c>
      <c r="D82" s="67">
        <v>3.3333333333333335</v>
      </c>
      <c r="E82" s="67">
        <v>2.5</v>
      </c>
      <c r="F82" s="67">
        <v>0</v>
      </c>
      <c r="G82" s="67">
        <v>0</v>
      </c>
      <c r="H82" s="67"/>
      <c r="I82" s="67"/>
      <c r="J82" s="67"/>
      <c r="K82" s="67"/>
      <c r="L82" s="67"/>
      <c r="M82" s="67"/>
      <c r="N82" s="67"/>
      <c r="O82" s="67"/>
      <c r="P82" s="67">
        <f t="shared" si="2"/>
        <v>1.4583333333333335</v>
      </c>
    </row>
    <row r="83" spans="2:16">
      <c r="B83" s="62" t="s">
        <v>450</v>
      </c>
      <c r="C83" s="62" t="s">
        <v>453</v>
      </c>
      <c r="D83" s="67">
        <v>2.5</v>
      </c>
      <c r="E83" s="67">
        <v>0</v>
      </c>
      <c r="F83" s="67">
        <v>2.5</v>
      </c>
      <c r="G83" s="67">
        <v>1.6666666666666667</v>
      </c>
      <c r="H83" s="67"/>
      <c r="I83" s="67"/>
      <c r="J83" s="67"/>
      <c r="K83" s="67"/>
      <c r="L83" s="67"/>
      <c r="M83" s="67"/>
      <c r="N83" s="67"/>
      <c r="O83" s="67"/>
      <c r="P83" s="67">
        <f t="shared" si="2"/>
        <v>1.6666666666666667</v>
      </c>
    </row>
    <row r="84" spans="2:16">
      <c r="B84" s="62" t="s">
        <v>447</v>
      </c>
      <c r="C84" s="62" t="s">
        <v>454</v>
      </c>
      <c r="D84" s="67">
        <v>0</v>
      </c>
      <c r="E84" s="67">
        <v>0</v>
      </c>
      <c r="F84" s="67">
        <v>4</v>
      </c>
      <c r="G84" s="67">
        <v>2</v>
      </c>
      <c r="H84" s="67"/>
      <c r="I84" s="67"/>
      <c r="J84" s="67"/>
      <c r="K84" s="67"/>
      <c r="L84" s="67"/>
      <c r="M84" s="67"/>
      <c r="N84" s="67"/>
      <c r="O84" s="67"/>
      <c r="P84" s="67">
        <f t="shared" si="2"/>
        <v>1.5</v>
      </c>
    </row>
    <row r="85" spans="2:16">
      <c r="B85" s="62" t="s">
        <v>2</v>
      </c>
      <c r="C85" s="62" t="s">
        <v>2</v>
      </c>
      <c r="D85" s="67">
        <v>0</v>
      </c>
      <c r="E85" s="67">
        <v>0</v>
      </c>
      <c r="F85" s="67">
        <v>0</v>
      </c>
      <c r="G85" s="67">
        <v>0</v>
      </c>
      <c r="H85" s="67"/>
      <c r="I85" s="67"/>
      <c r="J85" s="67"/>
      <c r="K85" s="67"/>
      <c r="L85" s="67"/>
      <c r="M85" s="67"/>
      <c r="N85" s="67"/>
      <c r="O85" s="67"/>
      <c r="P85" s="67">
        <f t="shared" si="2"/>
        <v>0</v>
      </c>
    </row>
    <row r="86" spans="2:16">
      <c r="B86" s="62" t="s">
        <v>7</v>
      </c>
      <c r="C86" s="62" t="s">
        <v>7</v>
      </c>
      <c r="D86" s="67">
        <v>0</v>
      </c>
      <c r="E86" s="67">
        <v>0</v>
      </c>
      <c r="F86" s="67">
        <v>0</v>
      </c>
      <c r="G86" s="67">
        <v>0</v>
      </c>
      <c r="H86" s="67"/>
      <c r="I86" s="67"/>
      <c r="J86" s="67"/>
      <c r="K86" s="67"/>
      <c r="L86" s="67"/>
      <c r="M86" s="67"/>
      <c r="N86" s="67"/>
      <c r="O86" s="67"/>
      <c r="P86" s="67">
        <f t="shared" si="2"/>
        <v>0</v>
      </c>
    </row>
    <row r="87" spans="2:16">
      <c r="B87" s="62" t="s">
        <v>3</v>
      </c>
      <c r="C87" s="62" t="s">
        <v>3</v>
      </c>
      <c r="D87" s="67">
        <v>0</v>
      </c>
      <c r="E87" s="67">
        <v>0</v>
      </c>
      <c r="F87" s="67">
        <v>0</v>
      </c>
      <c r="G87" s="67">
        <v>0</v>
      </c>
      <c r="H87" s="67"/>
      <c r="I87" s="67"/>
      <c r="J87" s="67"/>
      <c r="K87" s="67"/>
      <c r="L87" s="67"/>
      <c r="M87" s="67"/>
      <c r="N87" s="67"/>
      <c r="O87" s="67"/>
      <c r="P87" s="67">
        <f t="shared" si="2"/>
        <v>0</v>
      </c>
    </row>
    <row r="88" spans="2:16">
      <c r="B88" s="62" t="s">
        <v>5</v>
      </c>
      <c r="C88" s="62" t="s">
        <v>5</v>
      </c>
      <c r="D88" s="67">
        <v>0</v>
      </c>
      <c r="E88" s="67">
        <v>0</v>
      </c>
      <c r="F88" s="67">
        <v>0</v>
      </c>
      <c r="G88" s="67">
        <v>0</v>
      </c>
      <c r="H88" s="67"/>
      <c r="I88" s="67"/>
      <c r="J88" s="67"/>
      <c r="K88" s="67"/>
      <c r="L88" s="67"/>
      <c r="M88" s="67"/>
      <c r="N88" s="67"/>
      <c r="O88" s="67"/>
      <c r="P88" s="67">
        <f t="shared" si="2"/>
        <v>0</v>
      </c>
    </row>
    <row r="89" spans="2:16">
      <c r="B89" s="62" t="s">
        <v>0</v>
      </c>
      <c r="C89" s="62" t="s">
        <v>0</v>
      </c>
      <c r="D89" s="67">
        <v>0</v>
      </c>
      <c r="E89" s="67">
        <v>0</v>
      </c>
      <c r="F89" s="67">
        <v>0</v>
      </c>
      <c r="G89" s="67">
        <v>0</v>
      </c>
      <c r="H89" s="67"/>
      <c r="I89" s="67"/>
      <c r="J89" s="67"/>
      <c r="K89" s="67"/>
      <c r="L89" s="67"/>
      <c r="M89" s="67"/>
      <c r="N89" s="67"/>
      <c r="O89" s="67"/>
      <c r="P89" s="67">
        <f t="shared" si="2"/>
        <v>0</v>
      </c>
    </row>
    <row r="90" spans="2:16">
      <c r="B90" s="63" t="s">
        <v>1410</v>
      </c>
      <c r="C90" s="63" t="s">
        <v>1410</v>
      </c>
      <c r="D90" s="67">
        <v>0</v>
      </c>
      <c r="E90" s="67">
        <v>0</v>
      </c>
      <c r="F90" s="67">
        <v>0</v>
      </c>
      <c r="G90" s="67">
        <v>0</v>
      </c>
      <c r="H90" s="67"/>
      <c r="I90" s="67"/>
      <c r="J90" s="67"/>
      <c r="K90" s="67"/>
      <c r="L90" s="67"/>
      <c r="M90" s="67"/>
      <c r="N90" s="67"/>
      <c r="O90" s="67"/>
      <c r="P90" s="67">
        <f t="shared" si="2"/>
        <v>0</v>
      </c>
    </row>
    <row r="91" spans="2:16">
      <c r="B91" s="63" t="s">
        <v>449</v>
      </c>
      <c r="C91" s="63" t="s">
        <v>449</v>
      </c>
      <c r="D91" s="67">
        <v>0</v>
      </c>
      <c r="E91" s="67">
        <v>0</v>
      </c>
      <c r="F91" s="67">
        <v>0</v>
      </c>
      <c r="G91" s="67">
        <v>0</v>
      </c>
      <c r="H91" s="67"/>
      <c r="I91" s="67"/>
      <c r="J91" s="67"/>
      <c r="K91" s="67"/>
      <c r="L91" s="67"/>
      <c r="M91" s="67"/>
      <c r="N91" s="67"/>
      <c r="O91" s="67"/>
      <c r="P91" s="67">
        <f t="shared" si="2"/>
        <v>0</v>
      </c>
    </row>
    <row r="92" spans="2:16">
      <c r="B92" s="68" t="s">
        <v>460</v>
      </c>
      <c r="C92" s="60"/>
      <c r="D92" s="82">
        <v>2.0270270270270272</v>
      </c>
      <c r="E92" s="67">
        <v>1.3157894736842106</v>
      </c>
      <c r="F92" s="67">
        <v>3.5</v>
      </c>
      <c r="G92" s="67">
        <v>3.2407407407407409</v>
      </c>
      <c r="H92" s="67"/>
      <c r="I92" s="67"/>
      <c r="J92" s="67"/>
      <c r="K92" s="67"/>
      <c r="L92" s="67"/>
      <c r="M92" s="67"/>
      <c r="N92" s="67"/>
      <c r="O92" s="67"/>
      <c r="P92" s="67">
        <f t="shared" si="2"/>
        <v>2.5208893103629948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201504</vt:lpstr>
      <vt:lpstr>201503</vt:lpstr>
      <vt:lpstr>201502</vt:lpstr>
      <vt:lpstr>201501</vt:lpstr>
      <vt:lpstr>基准</vt:lpstr>
      <vt:lpstr>Sheet1</vt:lpstr>
      <vt:lpstr>持续迭代（新需求）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2015-02-25T06:29:00Z</dcterms:created>
  <dcterms:modified xsi:type="dcterms:W3CDTF">2015-05-06T07:30:24Z</dcterms:modified>
</cp:coreProperties>
</file>