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yankaakkaraju/Desktop/PAA final datasets/"/>
    </mc:Choice>
  </mc:AlternateContent>
  <xr:revisionPtr revIDLastSave="0" documentId="8_{C0B32224-522F-6648-8C2F-EE0C6749079F}" xr6:coauthVersionLast="47" xr6:coauthVersionMax="47" xr10:uidLastSave="{00000000-0000-0000-0000-000000000000}"/>
  <bookViews>
    <workbookView xWindow="1400" yWindow="500" windowWidth="21740" windowHeight="15160" xr2:uid="{FB3DD1A8-209F-7644-980C-C79E610C3A7A}"/>
  </bookViews>
  <sheets>
    <sheet name="real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9" i="1"/>
  <c r="J30" i="1"/>
  <c r="J31" i="1"/>
  <c r="J32" i="1"/>
  <c r="J33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C2" i="1"/>
  <c r="B2" i="1"/>
</calcChain>
</file>

<file path=xl/sharedStrings.xml><?xml version="1.0" encoding="utf-8"?>
<sst xmlns="http://schemas.openxmlformats.org/spreadsheetml/2006/main" count="171" uniqueCount="39">
  <si>
    <t>Polymer</t>
  </si>
  <si>
    <t>TG</t>
  </si>
  <si>
    <t>TG SD</t>
  </si>
  <si>
    <t>pH</t>
  </si>
  <si>
    <t>Prep</t>
  </si>
  <si>
    <t>AT</t>
  </si>
  <si>
    <t>AT SD</t>
  </si>
  <si>
    <t>WA</t>
  </si>
  <si>
    <t>WA SD</t>
  </si>
  <si>
    <t>PAA450cysteine</t>
  </si>
  <si>
    <t>PAA450</t>
  </si>
  <si>
    <t>lyo</t>
  </si>
  <si>
    <t>Polycarbophil</t>
  </si>
  <si>
    <t>pr</t>
  </si>
  <si>
    <t>Carbopol 980</t>
  </si>
  <si>
    <t>Carbopol 974P</t>
  </si>
  <si>
    <t>Polycarbophilcysteine</t>
  </si>
  <si>
    <t>Carbopol 971P</t>
  </si>
  <si>
    <t>Carbopol Pemulen TR-1</t>
  </si>
  <si>
    <t>Carbopol Ultrez 20</t>
  </si>
  <si>
    <t>Carbopol Pemulen TR-2</t>
  </si>
  <si>
    <t>Carbopol Ultrez 21</t>
  </si>
  <si>
    <t>PAA100</t>
  </si>
  <si>
    <t>PAA450cysteineMNA</t>
  </si>
  <si>
    <t>Carbopol Ultrez 20 cysteine</t>
  </si>
  <si>
    <t>Carbopol Ultrez 20 cysteineMNA</t>
  </si>
  <si>
    <t>PAA2</t>
  </si>
  <si>
    <t>PAA2cysteine</t>
  </si>
  <si>
    <t>PAA45</t>
  </si>
  <si>
    <t>PAA45cysteine</t>
  </si>
  <si>
    <t>PAA250</t>
  </si>
  <si>
    <t>PAA250cysteine</t>
  </si>
  <si>
    <t>PAA100cysteine</t>
  </si>
  <si>
    <t>PAA100cysteineMNA</t>
  </si>
  <si>
    <t>PAA250cysteineMNA</t>
  </si>
  <si>
    <t>Class</t>
  </si>
  <si>
    <t>Thiolation</t>
  </si>
  <si>
    <t>AT CoV</t>
  </si>
  <si>
    <t>WA 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</si>
</sst>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4ED57-77EA-0644-ADBC-2C326BC0B208}">
  <dimension ref="A1:M80"/>
  <sheetViews>
    <sheetView tabSelected="1" topLeftCell="C1" workbookViewId="0">
      <selection activeCell="N13" sqref="N13"/>
    </sheetView>
  </sheetViews>
  <sheetFormatPr baseColWidth="10" defaultColWidth="10.83203125" defaultRowHeight="16" x14ac:dyDescent="0.2"/>
  <cols>
    <col min="1" max="1" width="25" style="1" customWidth="1"/>
    <col min="2" max="3" width="10.83203125" style="3"/>
    <col min="4" max="4" width="19.1640625" style="2" customWidth="1"/>
    <col min="5" max="5" width="19.1640625" style="3" customWidth="1"/>
    <col min="6" max="6" width="9" style="3" customWidth="1"/>
    <col min="7" max="7" width="10.33203125" style="3" customWidth="1"/>
    <col min="8" max="10" width="12.83203125" style="3" customWidth="1"/>
    <col min="11" max="12" width="15.1640625" style="3" customWidth="1"/>
    <col min="13" max="16384" width="10.83203125" style="3"/>
  </cols>
  <sheetData>
    <row r="1" spans="1:13" x14ac:dyDescent="0.2">
      <c r="A1" s="1" t="s">
        <v>0</v>
      </c>
      <c r="B1" t="s">
        <v>35</v>
      </c>
      <c r="C1" t="s">
        <v>36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37</v>
      </c>
      <c r="K1" s="3" t="s">
        <v>7</v>
      </c>
      <c r="L1" s="3" t="s">
        <v>8</v>
      </c>
      <c r="M1" s="3" t="s">
        <v>38</v>
      </c>
    </row>
    <row r="2" spans="1:13" x14ac:dyDescent="0.2">
      <c r="A2" s="3" t="s">
        <v>17</v>
      </c>
      <c r="B2" t="str">
        <f>IF(OR( A2="Carbopol 980", A2="Carbopol 971P", A2="Carbopol 974P", A2="Carbopol Ultrez 20", A2="Carbopol Ultrez 21", A2="Carbopol Pemulen TR-1", A2="Carbopol Pemulen TR-2", A2="Carbopol Ultrez 20 cysteine", A2="Carbopol Ultrez 21 cysteine",  A2="Carbopol Ultrez 20 cysteineMNA", A2="Carbopol Ultrez 21 cysteineMNA"), "Carbopol", IF(OR(A2="PAA450", A2="PAA450cysteine", A2="PAA450cysteineMNA", A2="PAA450GSH"), "PAA450", IF(OR(A2="PAA250", A2="PAA250cysteine", A2="PAA250cysteineMNA", A2="PAA250GSH"), "PAA250", IF(OR(A2="PAA100", A2="PAA100cysteine", A2="PAA100cysteineMNA", A2="PAA100GSH"), "PAA100", IF(OR(A2="PAA45", A2="PAA45cysteine", A2="PAA45cysteineMNA", A2="PAA45GSH"), "PAA45", IF(OR(A2="PAA2", A2="PAA2cysteine", A2="PAA2cysteineMNA", A2="PAA2GSH"), "PAA2", IF(OR(A2="Polycarbophil", A2="Polycarbophilcysteine"), "PCP",  "false")))))))</f>
        <v>Carbopol</v>
      </c>
      <c r="C2" t="str">
        <f>IF(OR(A2="PAA2", A2="PAA45", A2="PAA100", A2="PAA250", A2="PAA450", A2="Polycarbophil", A2="Carbopol 980", A2="Carbopol 971P", A2="Carbopol 974P", A2="Carbopol Ultrez 20", A2="Carbopol Ultrez 21", A2="Carbopol Pemulen TR-1", A2="Carbopol Pemulen TR-2"), "not thiolated", IF(OR(A2="PAA2cysteine", A2="PAA45cysteine", A2="PAA100cysteine", A2="PAA250cysteine", A2="PAA450cysteine", A2="Polycarbophilcysteine", A2="Carbopol 980 cysteine", A2="Carbopol 971P cysteine", A2="Carbopol 974P cysteine", A2="Carbopol Ultrez 20 cysteine", A2="Carbopol Ultrez 21 cysteine", A2="Carbopol Pemulen TR-1 cysteine", A2="Carbopol Pemulen TR-2 cysteine"), "cysteine conjugation", IF(OR(A2="PAA2cysteineMNA", A2="PAA45cysteineMNA", A2="PAA100cysteineMNA", A2="PAA250cysteineMNA", A2="PAA450cysteineMNA", A2="Carbopol Ultrez 20 cysteineMNA", A2="Carbopol Ultrez 21 cysteineMNA"), "cysteineMNA conjugation", IF(OR(A2="PAA2GSH", A2="PAA45GSH", A2="PAA100GSH", A2="PAA250GSH", A2="PAA450GSH"), "glutathione conjugation", "false"))))</f>
        <v>not thiolated</v>
      </c>
      <c r="D2" s="2">
        <v>0</v>
      </c>
      <c r="E2" s="3">
        <v>0</v>
      </c>
      <c r="F2" s="3">
        <v>3</v>
      </c>
      <c r="G2" s="3" t="s">
        <v>11</v>
      </c>
      <c r="H2" s="3">
        <v>7.2</v>
      </c>
      <c r="I2" s="3">
        <v>0.6</v>
      </c>
      <c r="J2" s="3">
        <f>I2*100/H2</f>
        <v>8.3333333333333339</v>
      </c>
      <c r="K2" s="3">
        <v>110.1</v>
      </c>
      <c r="L2" s="3">
        <v>23.1</v>
      </c>
      <c r="M2" s="3">
        <f>L2*100/K2</f>
        <v>20.980926430517712</v>
      </c>
    </row>
    <row r="3" spans="1:13" x14ac:dyDescent="0.2">
      <c r="A3" s="3" t="s">
        <v>17</v>
      </c>
      <c r="B3" t="str">
        <f t="shared" ref="B3:B66" si="0">IF(OR( A3="Carbopol 980", A3="Carbopol 971P", A3="Carbopol 974P", A3="Carbopol Ultrez 20", A3="Carbopol Ultrez 21", A3="Carbopol Pemulen TR-1", A3="Carbopol Pemulen TR-2", A3="Carbopol Ultrez 20 cysteine", A3="Carbopol Ultrez 21 cysteine",  A3="Carbopol Ultrez 20 cysteineMNA", A3="Carbopol Ultrez 21 cysteineMNA"), "Carbopol", IF(OR(A3="PAA450", A3="PAA450cysteine", A3="PAA450cysteineMNA", A3="PAA450GSH"), "PAA450", IF(OR(A3="PAA250", A3="PAA250cysteine", A3="PAA250cysteineMNA", A3="PAA250GSH"), "PAA250", IF(OR(A3="PAA100", A3="PAA100cysteine", A3="PAA100cysteineMNA", A3="PAA100GSH"), "PAA100", IF(OR(A3="PAA45", A3="PAA45cysteine", A3="PAA45cysteineMNA", A3="PAA45GSH"), "PAA45", IF(OR(A3="PAA2", A3="PAA2cysteine", A3="PAA2cysteineMNA", A3="PAA2GSH"), "PAA2", IF(OR(A3="Polycarbophil", A3="Polycarbophilcysteine"), "PCP",  "false")))))))</f>
        <v>Carbopol</v>
      </c>
      <c r="C3" t="str">
        <f t="shared" ref="C3:C66" si="1">IF(OR(A3="PAA2", A3="PAA45", A3="PAA100", A3="PAA250", A3="PAA450", A3="Polycarbophil", A3="Carbopol 980", A3="Carbopol 971P", A3="Carbopol 974P", A3="Carbopol Ultrez 20", A3="Carbopol Ultrez 21", A3="Carbopol Pemulen TR-1", A3="Carbopol Pemulen TR-2"), "not thiolated", IF(OR(A3="PAA2cysteine", A3="PAA45cysteine", A3="PAA100cysteine", A3="PAA250cysteine", A3="PAA450cysteine", A3="Polycarbophilcysteine", A3="Carbopol 980 cysteine", A3="Carbopol 971P cysteine", A3="Carbopol 974P cysteine", A3="Carbopol Ultrez 20 cysteine", A3="Carbopol Ultrez 21 cysteine", A3="Carbopol Pemulen TR-1 cysteine", A3="Carbopol Pemulen TR-2 cysteine"), "cysteine conjugation", IF(OR(A3="PAA2cysteineMNA", A3="PAA45cysteineMNA", A3="PAA100cysteineMNA", A3="PAA250cysteineMNA", A3="PAA450cysteineMNA", A3="Carbopol Ultrez 20 cysteineMNA", A3="Carbopol Ultrez 21 cysteineMNA"), "cysteineMNA conjugation", IF(OR(A3="PAA2GSH", A3="PAA45GSH", A3="PAA100GSH", A3="PAA250GSH", A3="PAA450GSH"), "glutathione conjugation", "false"))))</f>
        <v>not thiolated</v>
      </c>
      <c r="D3" s="2">
        <v>0</v>
      </c>
      <c r="E3" s="3">
        <v>0</v>
      </c>
      <c r="F3" s="3">
        <v>3</v>
      </c>
      <c r="G3" s="3" t="s">
        <v>13</v>
      </c>
      <c r="H3" s="3">
        <v>5.5</v>
      </c>
      <c r="I3" s="3">
        <v>0.8</v>
      </c>
      <c r="J3" s="3">
        <f t="shared" ref="J3:J66" si="2">I3*100/H3</f>
        <v>14.545454545454545</v>
      </c>
      <c r="K3" s="3">
        <v>130.9</v>
      </c>
      <c r="L3" s="3">
        <v>16.7</v>
      </c>
      <c r="M3" s="3">
        <f t="shared" ref="M3:M66" si="3">L3*100/K3</f>
        <v>12.757830404889228</v>
      </c>
    </row>
    <row r="4" spans="1:13" x14ac:dyDescent="0.2">
      <c r="A4" s="3" t="s">
        <v>17</v>
      </c>
      <c r="B4" t="str">
        <f t="shared" si="0"/>
        <v>Carbopol</v>
      </c>
      <c r="C4" t="str">
        <f t="shared" si="1"/>
        <v>not thiolated</v>
      </c>
      <c r="D4" s="2">
        <v>0</v>
      </c>
      <c r="E4" s="3">
        <v>0</v>
      </c>
      <c r="F4" s="3">
        <v>5.37</v>
      </c>
      <c r="G4" s="3" t="s">
        <v>11</v>
      </c>
      <c r="H4" s="3">
        <v>2.6</v>
      </c>
      <c r="I4" s="3">
        <v>0.5</v>
      </c>
      <c r="J4" s="3">
        <f t="shared" si="2"/>
        <v>19.23076923076923</v>
      </c>
      <c r="K4" s="3">
        <v>43.2</v>
      </c>
      <c r="L4" s="3">
        <v>6.4</v>
      </c>
      <c r="M4" s="3">
        <f t="shared" si="3"/>
        <v>14.814814814814813</v>
      </c>
    </row>
    <row r="5" spans="1:13" x14ac:dyDescent="0.2">
      <c r="A5" s="3" t="s">
        <v>17</v>
      </c>
      <c r="B5" t="str">
        <f t="shared" si="0"/>
        <v>Carbopol</v>
      </c>
      <c r="C5" t="str">
        <f t="shared" si="1"/>
        <v>not thiolated</v>
      </c>
      <c r="D5" s="2">
        <v>0</v>
      </c>
      <c r="E5" s="3">
        <v>0</v>
      </c>
      <c r="F5" s="3">
        <v>7</v>
      </c>
      <c r="G5" s="3" t="s">
        <v>11</v>
      </c>
      <c r="H5" s="3">
        <v>3.1</v>
      </c>
      <c r="I5" s="3">
        <v>0.4</v>
      </c>
      <c r="J5" s="3">
        <f t="shared" si="2"/>
        <v>12.903225806451612</v>
      </c>
      <c r="K5" s="3">
        <v>118.7</v>
      </c>
      <c r="L5" s="3">
        <v>17.2</v>
      </c>
      <c r="M5" s="3">
        <f t="shared" si="3"/>
        <v>14.490311710193765</v>
      </c>
    </row>
    <row r="6" spans="1:13" x14ac:dyDescent="0.2">
      <c r="A6" s="3" t="s">
        <v>17</v>
      </c>
      <c r="B6" t="str">
        <f t="shared" si="0"/>
        <v>Carbopol</v>
      </c>
      <c r="C6" t="str">
        <f t="shared" si="1"/>
        <v>not thiolated</v>
      </c>
      <c r="D6" s="2">
        <v>0</v>
      </c>
      <c r="E6" s="3">
        <v>0</v>
      </c>
      <c r="F6" s="3">
        <v>7</v>
      </c>
      <c r="G6" s="3" t="s">
        <v>13</v>
      </c>
      <c r="H6" s="3">
        <v>7.2</v>
      </c>
      <c r="I6" s="3">
        <v>0.6</v>
      </c>
      <c r="J6" s="3">
        <f t="shared" si="2"/>
        <v>8.3333333333333339</v>
      </c>
      <c r="K6" s="3">
        <v>156.1</v>
      </c>
      <c r="L6" s="3">
        <v>35.200000000000003</v>
      </c>
      <c r="M6" s="3">
        <f t="shared" si="3"/>
        <v>22.549647661755287</v>
      </c>
    </row>
    <row r="7" spans="1:13" x14ac:dyDescent="0.2">
      <c r="A7" s="3" t="s">
        <v>15</v>
      </c>
      <c r="B7" t="str">
        <f t="shared" si="0"/>
        <v>Carbopol</v>
      </c>
      <c r="C7" t="str">
        <f t="shared" si="1"/>
        <v>not thiolated</v>
      </c>
      <c r="D7" s="2">
        <v>0</v>
      </c>
      <c r="E7" s="3">
        <v>0</v>
      </c>
      <c r="F7" s="3">
        <v>3</v>
      </c>
      <c r="G7" s="3" t="s">
        <v>11</v>
      </c>
      <c r="H7" s="3">
        <v>8.1999999999999993</v>
      </c>
      <c r="I7" s="3">
        <v>0.3</v>
      </c>
      <c r="J7" s="3">
        <f t="shared" si="2"/>
        <v>3.6585365853658538</v>
      </c>
      <c r="K7" s="3">
        <v>119.1</v>
      </c>
      <c r="L7" s="3">
        <v>6.71</v>
      </c>
      <c r="M7" s="3">
        <f t="shared" si="3"/>
        <v>5.6339210747271204</v>
      </c>
    </row>
    <row r="8" spans="1:13" x14ac:dyDescent="0.2">
      <c r="A8" s="3" t="s">
        <v>15</v>
      </c>
      <c r="B8" t="str">
        <f t="shared" si="0"/>
        <v>Carbopol</v>
      </c>
      <c r="C8" t="str">
        <f t="shared" si="1"/>
        <v>not thiolated</v>
      </c>
      <c r="D8" s="2">
        <v>0</v>
      </c>
      <c r="E8" s="3">
        <v>0</v>
      </c>
      <c r="F8" s="3">
        <v>3</v>
      </c>
      <c r="G8" s="3" t="s">
        <v>13</v>
      </c>
      <c r="H8" s="3">
        <v>6.8</v>
      </c>
      <c r="I8" s="3">
        <v>0.7</v>
      </c>
      <c r="J8" s="3">
        <f t="shared" si="2"/>
        <v>10.294117647058824</v>
      </c>
      <c r="K8" s="3">
        <v>219.3</v>
      </c>
      <c r="L8" s="3">
        <v>36.6</v>
      </c>
      <c r="M8" s="3">
        <f t="shared" si="3"/>
        <v>16.689466484268124</v>
      </c>
    </row>
    <row r="9" spans="1:13" x14ac:dyDescent="0.2">
      <c r="A9" s="3" t="s">
        <v>15</v>
      </c>
      <c r="B9" t="str">
        <f t="shared" si="0"/>
        <v>Carbopol</v>
      </c>
      <c r="C9" t="str">
        <f t="shared" si="1"/>
        <v>not thiolated</v>
      </c>
      <c r="D9" s="2">
        <v>0</v>
      </c>
      <c r="E9" s="3">
        <v>0</v>
      </c>
      <c r="F9" s="3">
        <v>5.37</v>
      </c>
      <c r="G9" s="3" t="s">
        <v>11</v>
      </c>
      <c r="H9" s="3">
        <v>3.7</v>
      </c>
      <c r="I9" s="3">
        <v>0.2</v>
      </c>
      <c r="J9" s="3">
        <f t="shared" si="2"/>
        <v>5.4054054054054053</v>
      </c>
      <c r="K9" s="3">
        <v>53.9</v>
      </c>
      <c r="L9" s="3">
        <v>6.1</v>
      </c>
      <c r="M9" s="3">
        <f t="shared" si="3"/>
        <v>11.317254174397032</v>
      </c>
    </row>
    <row r="10" spans="1:13" x14ac:dyDescent="0.2">
      <c r="A10" s="3" t="s">
        <v>15</v>
      </c>
      <c r="B10" t="str">
        <f t="shared" si="0"/>
        <v>Carbopol</v>
      </c>
      <c r="C10" t="str">
        <f t="shared" si="1"/>
        <v>not thiolated</v>
      </c>
      <c r="D10" s="2">
        <v>0</v>
      </c>
      <c r="E10" s="3">
        <v>0</v>
      </c>
      <c r="F10" s="3">
        <v>7</v>
      </c>
      <c r="G10" s="3" t="s">
        <v>11</v>
      </c>
      <c r="H10" s="3">
        <v>4.5999999999999996</v>
      </c>
      <c r="I10" s="3">
        <v>0.5</v>
      </c>
      <c r="J10" s="3">
        <f t="shared" si="2"/>
        <v>10.869565217391305</v>
      </c>
      <c r="K10" s="3">
        <v>89.2</v>
      </c>
      <c r="L10" s="3">
        <v>18</v>
      </c>
      <c r="M10" s="3">
        <f t="shared" si="3"/>
        <v>20.179372197309416</v>
      </c>
    </row>
    <row r="11" spans="1:13" x14ac:dyDescent="0.2">
      <c r="A11" s="3" t="s">
        <v>15</v>
      </c>
      <c r="B11" t="str">
        <f t="shared" si="0"/>
        <v>Carbopol</v>
      </c>
      <c r="C11" t="str">
        <f t="shared" si="1"/>
        <v>not thiolated</v>
      </c>
      <c r="D11" s="2">
        <v>0</v>
      </c>
      <c r="E11" s="3">
        <v>0</v>
      </c>
      <c r="F11" s="3">
        <v>7</v>
      </c>
      <c r="G11" s="3" t="s">
        <v>13</v>
      </c>
      <c r="H11" s="3">
        <v>10.3</v>
      </c>
      <c r="I11" s="3">
        <v>0.9</v>
      </c>
      <c r="J11" s="3">
        <f t="shared" si="2"/>
        <v>8.7378640776699026</v>
      </c>
      <c r="K11" s="3">
        <v>211.2</v>
      </c>
      <c r="L11" s="3">
        <v>22</v>
      </c>
      <c r="M11" s="3">
        <f t="shared" si="3"/>
        <v>10.416666666666668</v>
      </c>
    </row>
    <row r="12" spans="1:13" x14ac:dyDescent="0.2">
      <c r="A12" s="3" t="s">
        <v>14</v>
      </c>
      <c r="B12" t="str">
        <f t="shared" si="0"/>
        <v>Carbopol</v>
      </c>
      <c r="C12" t="str">
        <f t="shared" si="1"/>
        <v>not thiolated</v>
      </c>
      <c r="D12" s="2">
        <v>0</v>
      </c>
      <c r="E12" s="3">
        <v>0</v>
      </c>
      <c r="F12" s="3">
        <v>3</v>
      </c>
      <c r="G12" s="3" t="s">
        <v>11</v>
      </c>
      <c r="H12" s="3">
        <v>9.8000000000000007</v>
      </c>
      <c r="I12" s="3">
        <v>0.2</v>
      </c>
      <c r="J12" s="3">
        <f t="shared" si="2"/>
        <v>2.0408163265306123</v>
      </c>
      <c r="K12" s="3">
        <v>188.4</v>
      </c>
      <c r="L12" s="3">
        <v>25.7</v>
      </c>
      <c r="M12" s="3">
        <f t="shared" si="3"/>
        <v>13.641188959660298</v>
      </c>
    </row>
    <row r="13" spans="1:13" x14ac:dyDescent="0.2">
      <c r="A13" s="3" t="s">
        <v>14</v>
      </c>
      <c r="B13" t="str">
        <f t="shared" si="0"/>
        <v>Carbopol</v>
      </c>
      <c r="C13" t="str">
        <f t="shared" si="1"/>
        <v>not thiolated</v>
      </c>
      <c r="D13" s="2">
        <v>0</v>
      </c>
      <c r="E13" s="3">
        <v>0</v>
      </c>
      <c r="F13" s="3">
        <v>3</v>
      </c>
      <c r="G13" s="3" t="s">
        <v>13</v>
      </c>
      <c r="H13" s="3">
        <v>8.4</v>
      </c>
      <c r="I13" s="3">
        <v>0.3</v>
      </c>
      <c r="J13" s="3">
        <f t="shared" si="2"/>
        <v>3.5714285714285712</v>
      </c>
      <c r="K13" s="3">
        <v>256.89999999999998</v>
      </c>
      <c r="L13" s="3">
        <v>49</v>
      </c>
      <c r="M13" s="3">
        <f t="shared" si="3"/>
        <v>19.073569482288828</v>
      </c>
    </row>
    <row r="14" spans="1:13" x14ac:dyDescent="0.2">
      <c r="A14" s="3" t="s">
        <v>14</v>
      </c>
      <c r="B14" t="str">
        <f t="shared" si="0"/>
        <v>Carbopol</v>
      </c>
      <c r="C14" t="str">
        <f t="shared" si="1"/>
        <v>not thiolated</v>
      </c>
      <c r="D14" s="2">
        <v>0</v>
      </c>
      <c r="E14" s="3">
        <v>0</v>
      </c>
      <c r="F14" s="3">
        <v>5.37</v>
      </c>
      <c r="G14" s="3" t="s">
        <v>11</v>
      </c>
      <c r="H14" s="3">
        <v>4.8</v>
      </c>
      <c r="I14" s="3">
        <v>0.2</v>
      </c>
      <c r="J14" s="3">
        <f t="shared" si="2"/>
        <v>4.166666666666667</v>
      </c>
      <c r="K14" s="3">
        <v>78.2</v>
      </c>
      <c r="L14" s="3">
        <v>7.6</v>
      </c>
      <c r="M14" s="3">
        <f t="shared" si="3"/>
        <v>9.7186700767263421</v>
      </c>
    </row>
    <row r="15" spans="1:13" x14ac:dyDescent="0.2">
      <c r="A15" s="3" t="s">
        <v>14</v>
      </c>
      <c r="B15" t="str">
        <f t="shared" si="0"/>
        <v>Carbopol</v>
      </c>
      <c r="C15" t="str">
        <f t="shared" si="1"/>
        <v>not thiolated</v>
      </c>
      <c r="D15" s="2">
        <v>0</v>
      </c>
      <c r="E15" s="3">
        <v>0</v>
      </c>
      <c r="F15" s="3">
        <v>7</v>
      </c>
      <c r="G15" s="3" t="s">
        <v>11</v>
      </c>
      <c r="H15" s="3">
        <v>6.4</v>
      </c>
      <c r="I15" s="3">
        <v>0.4</v>
      </c>
      <c r="J15" s="3">
        <f t="shared" si="2"/>
        <v>6.25</v>
      </c>
      <c r="K15" s="3">
        <v>158.5</v>
      </c>
      <c r="L15" s="3">
        <v>27.6</v>
      </c>
      <c r="M15" s="3">
        <f t="shared" si="3"/>
        <v>17.413249211356465</v>
      </c>
    </row>
    <row r="16" spans="1:13" x14ac:dyDescent="0.2">
      <c r="A16" s="3" t="s">
        <v>14</v>
      </c>
      <c r="B16" t="str">
        <f t="shared" si="0"/>
        <v>Carbopol</v>
      </c>
      <c r="C16" t="str">
        <f t="shared" si="1"/>
        <v>not thiolated</v>
      </c>
      <c r="D16" s="2">
        <v>0</v>
      </c>
      <c r="E16" s="3">
        <v>0</v>
      </c>
      <c r="F16" s="3">
        <v>7</v>
      </c>
      <c r="G16" s="3" t="s">
        <v>13</v>
      </c>
      <c r="H16" s="3">
        <v>12.5</v>
      </c>
      <c r="I16" s="3">
        <v>0.9</v>
      </c>
      <c r="J16" s="3">
        <f t="shared" si="2"/>
        <v>7.2</v>
      </c>
      <c r="K16" s="3">
        <v>311.8</v>
      </c>
      <c r="L16" s="3">
        <v>42</v>
      </c>
      <c r="M16" s="3">
        <f t="shared" si="3"/>
        <v>13.470173187940988</v>
      </c>
    </row>
    <row r="17" spans="1:13" x14ac:dyDescent="0.2">
      <c r="A17" s="3" t="s">
        <v>18</v>
      </c>
      <c r="B17" t="str">
        <f t="shared" si="0"/>
        <v>Carbopol</v>
      </c>
      <c r="C17" t="str">
        <f t="shared" si="1"/>
        <v>not thiolated</v>
      </c>
      <c r="D17" s="2">
        <v>0</v>
      </c>
      <c r="E17" s="3">
        <v>0</v>
      </c>
      <c r="F17" s="3">
        <v>5.37</v>
      </c>
      <c r="G17" s="3" t="s">
        <v>11</v>
      </c>
      <c r="H17" s="3">
        <v>4.2</v>
      </c>
      <c r="I17" s="3">
        <v>0.8</v>
      </c>
      <c r="J17" s="3">
        <f t="shared" si="2"/>
        <v>19.047619047619047</v>
      </c>
      <c r="K17" s="3">
        <v>61.9</v>
      </c>
      <c r="L17" s="3">
        <v>5.0999999999999996</v>
      </c>
      <c r="M17" s="3">
        <f t="shared" si="3"/>
        <v>8.2390953150242314</v>
      </c>
    </row>
    <row r="18" spans="1:13" x14ac:dyDescent="0.2">
      <c r="A18" s="3" t="s">
        <v>20</v>
      </c>
      <c r="B18" t="str">
        <f t="shared" si="0"/>
        <v>Carbopol</v>
      </c>
      <c r="C18" t="str">
        <f t="shared" si="1"/>
        <v>not thiolated</v>
      </c>
      <c r="D18" s="2">
        <v>0</v>
      </c>
      <c r="E18" s="3">
        <v>0</v>
      </c>
      <c r="F18" s="3">
        <v>5.37</v>
      </c>
      <c r="G18" s="3" t="s">
        <v>11</v>
      </c>
      <c r="H18" s="3">
        <v>2.5</v>
      </c>
      <c r="I18" s="3">
        <v>1</v>
      </c>
      <c r="J18" s="3">
        <f t="shared" si="2"/>
        <v>40</v>
      </c>
      <c r="K18" s="3">
        <v>44.1</v>
      </c>
      <c r="L18" s="3">
        <v>8.6</v>
      </c>
      <c r="M18" s="3">
        <f t="shared" si="3"/>
        <v>19.501133786848072</v>
      </c>
    </row>
    <row r="19" spans="1:13" x14ac:dyDescent="0.2">
      <c r="A19" s="3" t="s">
        <v>19</v>
      </c>
      <c r="B19" t="str">
        <f t="shared" si="0"/>
        <v>Carbopol</v>
      </c>
      <c r="C19" t="str">
        <f t="shared" si="1"/>
        <v>not thiolated</v>
      </c>
      <c r="D19" s="2">
        <v>0</v>
      </c>
      <c r="E19" s="3">
        <v>0</v>
      </c>
      <c r="F19" s="3">
        <v>5.37</v>
      </c>
      <c r="G19" s="3" t="s">
        <v>11</v>
      </c>
      <c r="H19" s="3">
        <v>3.8</v>
      </c>
      <c r="I19" s="3">
        <v>0.1</v>
      </c>
      <c r="J19" s="3">
        <f t="shared" si="2"/>
        <v>2.6315789473684212</v>
      </c>
      <c r="K19" s="3">
        <v>92.8</v>
      </c>
      <c r="L19" s="3">
        <v>6.9</v>
      </c>
      <c r="M19" s="3">
        <f t="shared" si="3"/>
        <v>7.4353448275862073</v>
      </c>
    </row>
    <row r="20" spans="1:13" x14ac:dyDescent="0.2">
      <c r="A20" s="3" t="s">
        <v>19</v>
      </c>
      <c r="B20" t="str">
        <f t="shared" si="0"/>
        <v>Carbopol</v>
      </c>
      <c r="C20" t="str">
        <f t="shared" si="1"/>
        <v>not thiolated</v>
      </c>
      <c r="D20" s="2">
        <v>12.15</v>
      </c>
      <c r="E20" s="3">
        <v>0</v>
      </c>
      <c r="F20" s="3">
        <v>5.37</v>
      </c>
      <c r="G20" s="3" t="s">
        <v>11</v>
      </c>
      <c r="H20" s="3">
        <v>1.45</v>
      </c>
      <c r="I20" s="3">
        <v>0.45</v>
      </c>
      <c r="J20" s="3">
        <f t="shared" si="2"/>
        <v>31.03448275862069</v>
      </c>
      <c r="K20" s="3">
        <v>85.26</v>
      </c>
      <c r="L20" s="3">
        <v>17.37</v>
      </c>
      <c r="M20" s="3">
        <f t="shared" si="3"/>
        <v>20.372976776917664</v>
      </c>
    </row>
    <row r="21" spans="1:13" x14ac:dyDescent="0.2">
      <c r="A21" s="3" t="s">
        <v>24</v>
      </c>
      <c r="B21" t="str">
        <f t="shared" si="0"/>
        <v>Carbopol</v>
      </c>
      <c r="C21" t="str">
        <f t="shared" si="1"/>
        <v>cysteine conjugation</v>
      </c>
      <c r="D21" s="2">
        <v>814.82</v>
      </c>
      <c r="E21" s="3">
        <v>0</v>
      </c>
      <c r="F21" s="3">
        <v>5.5</v>
      </c>
      <c r="G21" s="3" t="s">
        <v>11</v>
      </c>
      <c r="H21" s="3">
        <v>5.28</v>
      </c>
      <c r="I21" s="3">
        <v>0.82</v>
      </c>
      <c r="J21" s="3">
        <f t="shared" si="2"/>
        <v>15.530303030303029</v>
      </c>
      <c r="K21" s="3">
        <v>138.94</v>
      </c>
      <c r="L21" s="3">
        <v>12.63</v>
      </c>
      <c r="M21" s="3">
        <f t="shared" si="3"/>
        <v>9.0902547862386651</v>
      </c>
    </row>
    <row r="22" spans="1:13" x14ac:dyDescent="0.2">
      <c r="A22" s="3" t="s">
        <v>25</v>
      </c>
      <c r="B22" t="str">
        <f t="shared" si="0"/>
        <v>Carbopol</v>
      </c>
      <c r="C22" t="str">
        <f t="shared" si="1"/>
        <v>cysteineMNA conjugation</v>
      </c>
      <c r="D22" s="2">
        <v>45.13</v>
      </c>
      <c r="E22" s="3">
        <v>0</v>
      </c>
      <c r="F22" s="3">
        <v>8</v>
      </c>
      <c r="G22" s="3" t="s">
        <v>11</v>
      </c>
      <c r="H22" s="3">
        <v>25.13</v>
      </c>
      <c r="I22" s="3">
        <v>4.09</v>
      </c>
      <c r="J22" s="3">
        <f t="shared" si="2"/>
        <v>16.275368085953044</v>
      </c>
      <c r="K22" s="3">
        <v>484.73</v>
      </c>
      <c r="L22" s="3">
        <v>26.84</v>
      </c>
      <c r="M22" s="3">
        <f t="shared" si="3"/>
        <v>5.5371031295772903</v>
      </c>
    </row>
    <row r="23" spans="1:13" x14ac:dyDescent="0.2">
      <c r="A23" s="3" t="s">
        <v>21</v>
      </c>
      <c r="B23" t="str">
        <f t="shared" si="0"/>
        <v>Carbopol</v>
      </c>
      <c r="C23" t="str">
        <f t="shared" si="1"/>
        <v>not thiolated</v>
      </c>
      <c r="D23" s="2">
        <v>0</v>
      </c>
      <c r="E23" s="3">
        <v>0</v>
      </c>
      <c r="F23" s="3">
        <v>5.37</v>
      </c>
      <c r="G23" s="3" t="s">
        <v>11</v>
      </c>
      <c r="H23" s="3">
        <v>1.6</v>
      </c>
      <c r="I23" s="3">
        <v>0.3</v>
      </c>
      <c r="J23" s="3">
        <f t="shared" si="2"/>
        <v>18.75</v>
      </c>
      <c r="K23" s="3">
        <v>36.6</v>
      </c>
      <c r="L23" s="3">
        <v>10.4</v>
      </c>
      <c r="M23" s="3">
        <f t="shared" si="3"/>
        <v>28.415300546448087</v>
      </c>
    </row>
    <row r="24" spans="1:13" x14ac:dyDescent="0.2">
      <c r="A24" s="3" t="s">
        <v>22</v>
      </c>
      <c r="B24" t="str">
        <f t="shared" si="0"/>
        <v>PAA100</v>
      </c>
      <c r="C24" t="str">
        <f t="shared" si="1"/>
        <v>not thiolated</v>
      </c>
      <c r="D24" s="2">
        <v>0</v>
      </c>
      <c r="E24" s="3">
        <v>0</v>
      </c>
      <c r="F24" s="3">
        <v>7</v>
      </c>
      <c r="G24" s="3" t="s">
        <v>11</v>
      </c>
      <c r="H24" s="3">
        <v>0</v>
      </c>
      <c r="I24" s="3">
        <v>0</v>
      </c>
      <c r="J24" s="3">
        <v>0</v>
      </c>
      <c r="K24" s="3">
        <v>8.3000000000000007</v>
      </c>
      <c r="L24" s="3">
        <v>1.2</v>
      </c>
      <c r="M24" s="3">
        <f t="shared" si="3"/>
        <v>14.457831325301203</v>
      </c>
    </row>
    <row r="25" spans="1:13" x14ac:dyDescent="0.2">
      <c r="A25" s="3" t="s">
        <v>22</v>
      </c>
      <c r="B25" t="str">
        <f t="shared" si="0"/>
        <v>PAA100</v>
      </c>
      <c r="C25" t="str">
        <f t="shared" si="1"/>
        <v>not thiolated</v>
      </c>
      <c r="D25" s="2">
        <v>4</v>
      </c>
      <c r="E25" s="2">
        <v>2</v>
      </c>
      <c r="F25" s="3">
        <v>5.37</v>
      </c>
      <c r="G25" s="3" t="s">
        <v>11</v>
      </c>
      <c r="H25" s="3">
        <v>0.1</v>
      </c>
      <c r="I25" s="3">
        <v>0.01</v>
      </c>
      <c r="J25" s="3">
        <f t="shared" si="2"/>
        <v>10</v>
      </c>
      <c r="K25" s="3">
        <v>25.7</v>
      </c>
      <c r="L25" s="3">
        <v>3</v>
      </c>
      <c r="M25" s="3">
        <f t="shared" si="3"/>
        <v>11.673151750972764</v>
      </c>
    </row>
    <row r="26" spans="1:13" x14ac:dyDescent="0.2">
      <c r="A26" s="3" t="s">
        <v>32</v>
      </c>
      <c r="B26" t="str">
        <f t="shared" si="0"/>
        <v>PAA100</v>
      </c>
      <c r="C26" t="str">
        <f t="shared" si="1"/>
        <v>cysteine conjugation</v>
      </c>
      <c r="D26" s="2">
        <v>18.670000000000002</v>
      </c>
      <c r="E26" s="2">
        <v>1.81</v>
      </c>
      <c r="F26" s="3">
        <v>6</v>
      </c>
      <c r="G26" s="3" t="s">
        <v>11</v>
      </c>
      <c r="H26" s="3">
        <v>1.1599999999999999</v>
      </c>
      <c r="I26" s="3">
        <v>0.03</v>
      </c>
      <c r="J26" s="3">
        <f t="shared" si="2"/>
        <v>2.5862068965517242</v>
      </c>
      <c r="K26" s="3">
        <v>75.400000000000006</v>
      </c>
      <c r="L26" s="3">
        <v>9.5</v>
      </c>
      <c r="M26" s="3">
        <f t="shared" si="3"/>
        <v>12.59946949602122</v>
      </c>
    </row>
    <row r="27" spans="1:13" x14ac:dyDescent="0.2">
      <c r="A27" s="3" t="s">
        <v>33</v>
      </c>
      <c r="B27" t="str">
        <f t="shared" si="0"/>
        <v>PAA100</v>
      </c>
      <c r="C27" t="str">
        <f t="shared" si="1"/>
        <v>cysteineMNA conjugation</v>
      </c>
      <c r="D27" s="2">
        <v>113.5</v>
      </c>
      <c r="E27" s="2">
        <v>15.7</v>
      </c>
      <c r="F27" s="3">
        <v>7.5</v>
      </c>
      <c r="G27" s="3" t="s">
        <v>11</v>
      </c>
      <c r="H27" s="3">
        <v>0.5</v>
      </c>
      <c r="I27" s="3">
        <v>4.7E-2</v>
      </c>
      <c r="J27" s="3">
        <f t="shared" si="2"/>
        <v>9.4</v>
      </c>
      <c r="K27" s="3">
        <v>152.19999999999999</v>
      </c>
      <c r="L27" s="3">
        <v>44.3</v>
      </c>
      <c r="M27" s="3">
        <f t="shared" si="3"/>
        <v>29.106438896189228</v>
      </c>
    </row>
    <row r="28" spans="1:13" s="4" customFormat="1" x14ac:dyDescent="0.2">
      <c r="A28" s="4" t="s">
        <v>26</v>
      </c>
      <c r="B28" t="str">
        <f t="shared" si="0"/>
        <v>PAA2</v>
      </c>
      <c r="C28" t="str">
        <f t="shared" si="1"/>
        <v>not thiolated</v>
      </c>
      <c r="D28" s="5">
        <v>0</v>
      </c>
      <c r="E28" s="4">
        <v>0</v>
      </c>
      <c r="F28" s="4">
        <v>5</v>
      </c>
      <c r="G28" s="4" t="s">
        <v>11</v>
      </c>
      <c r="H28" s="4">
        <v>0</v>
      </c>
      <c r="I28" s="4">
        <v>0</v>
      </c>
      <c r="J28" s="3">
        <v>0</v>
      </c>
      <c r="K28" s="4">
        <v>43.57</v>
      </c>
      <c r="L28" s="4">
        <v>37.9</v>
      </c>
      <c r="M28" s="3">
        <f t="shared" si="3"/>
        <v>86.986458572412204</v>
      </c>
    </row>
    <row r="29" spans="1:13" x14ac:dyDescent="0.2">
      <c r="A29" s="3" t="s">
        <v>30</v>
      </c>
      <c r="B29" t="str">
        <f t="shared" si="0"/>
        <v>PAA250</v>
      </c>
      <c r="C29" t="str">
        <f t="shared" si="1"/>
        <v>not thiolated</v>
      </c>
      <c r="D29" s="2">
        <v>0</v>
      </c>
      <c r="E29" s="3">
        <v>0</v>
      </c>
      <c r="F29" s="3">
        <v>5</v>
      </c>
      <c r="G29" s="3" t="s">
        <v>11</v>
      </c>
      <c r="H29" s="3">
        <v>0.1</v>
      </c>
      <c r="I29" s="3">
        <v>0</v>
      </c>
      <c r="J29" s="3">
        <f t="shared" si="2"/>
        <v>0</v>
      </c>
      <c r="K29" s="3">
        <v>109.89</v>
      </c>
      <c r="L29" s="3">
        <v>11.37</v>
      </c>
      <c r="M29" s="3">
        <f t="shared" si="3"/>
        <v>10.346710346710347</v>
      </c>
    </row>
    <row r="30" spans="1:13" x14ac:dyDescent="0.2">
      <c r="A30" s="3" t="s">
        <v>30</v>
      </c>
      <c r="B30" t="str">
        <f t="shared" si="0"/>
        <v>PAA250</v>
      </c>
      <c r="C30" t="str">
        <f t="shared" si="1"/>
        <v>not thiolated</v>
      </c>
      <c r="D30" s="2">
        <v>4</v>
      </c>
      <c r="E30" s="2">
        <v>2</v>
      </c>
      <c r="F30" s="3">
        <v>5.37</v>
      </c>
      <c r="G30" s="3" t="s">
        <v>11</v>
      </c>
      <c r="H30" s="3">
        <v>0.23</v>
      </c>
      <c r="I30" s="3">
        <v>0.04</v>
      </c>
      <c r="J30" s="3">
        <f t="shared" si="2"/>
        <v>17.391304347826086</v>
      </c>
      <c r="K30" s="3">
        <v>47.3</v>
      </c>
      <c r="L30" s="3">
        <v>7.9</v>
      </c>
      <c r="M30" s="3">
        <f t="shared" si="3"/>
        <v>16.701902748414376</v>
      </c>
    </row>
    <row r="31" spans="1:13" x14ac:dyDescent="0.2">
      <c r="A31" s="3" t="s">
        <v>31</v>
      </c>
      <c r="B31" t="str">
        <f t="shared" si="0"/>
        <v>PAA250</v>
      </c>
      <c r="C31" t="str">
        <f t="shared" si="1"/>
        <v>cysteine conjugation</v>
      </c>
      <c r="D31" s="2">
        <v>15.73</v>
      </c>
      <c r="E31" s="2">
        <v>4.4000000000000004</v>
      </c>
      <c r="F31" s="3">
        <v>6</v>
      </c>
      <c r="G31" s="3" t="s">
        <v>11</v>
      </c>
      <c r="H31" s="3">
        <v>0.57999999999999996</v>
      </c>
      <c r="I31" s="3">
        <v>0.09</v>
      </c>
      <c r="J31" s="3">
        <f t="shared" si="2"/>
        <v>15.517241379310345</v>
      </c>
      <c r="K31" s="3">
        <v>98.5</v>
      </c>
      <c r="L31" s="3">
        <v>3.9</v>
      </c>
      <c r="M31" s="3">
        <f t="shared" si="3"/>
        <v>3.9593908629441623</v>
      </c>
    </row>
    <row r="32" spans="1:13" x14ac:dyDescent="0.2">
      <c r="A32" s="3" t="s">
        <v>31</v>
      </c>
      <c r="B32" t="str">
        <f t="shared" si="0"/>
        <v>PAA250</v>
      </c>
      <c r="C32" t="str">
        <f t="shared" si="1"/>
        <v>cysteine conjugation</v>
      </c>
      <c r="D32" s="2">
        <v>404.1</v>
      </c>
      <c r="E32" s="3">
        <v>65.11</v>
      </c>
      <c r="F32" s="3">
        <v>5</v>
      </c>
      <c r="G32" s="3" t="s">
        <v>11</v>
      </c>
      <c r="H32" s="3">
        <v>14.91</v>
      </c>
      <c r="I32" s="3">
        <v>0.43</v>
      </c>
      <c r="J32" s="3">
        <f t="shared" si="2"/>
        <v>2.8839704896042924</v>
      </c>
      <c r="K32" s="3">
        <v>638.52</v>
      </c>
      <c r="L32" s="3">
        <v>236.84</v>
      </c>
      <c r="M32" s="3">
        <f t="shared" si="3"/>
        <v>37.092025308525969</v>
      </c>
    </row>
    <row r="33" spans="1:13" x14ac:dyDescent="0.2">
      <c r="A33" s="3" t="s">
        <v>34</v>
      </c>
      <c r="B33" t="str">
        <f t="shared" si="0"/>
        <v>PAA250</v>
      </c>
      <c r="C33" t="str">
        <f t="shared" si="1"/>
        <v>cysteineMNA conjugation</v>
      </c>
      <c r="D33" s="2">
        <v>22.7</v>
      </c>
      <c r="E33" s="2">
        <v>12.2</v>
      </c>
      <c r="F33" s="3">
        <v>7.5</v>
      </c>
      <c r="G33" s="3" t="s">
        <v>11</v>
      </c>
      <c r="H33" s="3">
        <v>1.17</v>
      </c>
      <c r="I33" s="3">
        <v>0.16</v>
      </c>
      <c r="J33" s="3">
        <f t="shared" si="2"/>
        <v>13.675213675213676</v>
      </c>
      <c r="K33" s="3">
        <v>189.5</v>
      </c>
      <c r="L33" s="3">
        <v>7.5</v>
      </c>
      <c r="M33" s="3">
        <f t="shared" si="3"/>
        <v>3.9577836411609497</v>
      </c>
    </row>
    <row r="34" spans="1:13" s="4" customFormat="1" x14ac:dyDescent="0.2">
      <c r="A34" s="4" t="s">
        <v>27</v>
      </c>
      <c r="B34" t="str">
        <f t="shared" si="0"/>
        <v>PAA2</v>
      </c>
      <c r="C34" t="str">
        <f t="shared" si="1"/>
        <v>cysteine conjugation</v>
      </c>
      <c r="D34" s="5">
        <v>404.1</v>
      </c>
      <c r="E34" s="4">
        <v>65.7</v>
      </c>
      <c r="F34" s="4">
        <v>5</v>
      </c>
      <c r="G34" s="4" t="s">
        <v>11</v>
      </c>
      <c r="H34" s="4">
        <v>0</v>
      </c>
      <c r="I34" s="4">
        <v>0</v>
      </c>
      <c r="J34" s="3">
        <v>0</v>
      </c>
      <c r="K34" s="4">
        <v>68.209999999999994</v>
      </c>
      <c r="L34" s="4">
        <v>64.42</v>
      </c>
      <c r="M34" s="3">
        <f t="shared" si="3"/>
        <v>94.443629966280611</v>
      </c>
    </row>
    <row r="35" spans="1:13" x14ac:dyDescent="0.2">
      <c r="A35" s="3" t="s">
        <v>28</v>
      </c>
      <c r="B35" t="str">
        <f t="shared" si="0"/>
        <v>PAA45</v>
      </c>
      <c r="C35" t="str">
        <f t="shared" si="1"/>
        <v>not thiolated</v>
      </c>
      <c r="D35" s="2">
        <v>0</v>
      </c>
      <c r="E35" s="3">
        <v>0</v>
      </c>
      <c r="F35" s="3">
        <v>5</v>
      </c>
      <c r="G35" s="3" t="s">
        <v>11</v>
      </c>
      <c r="H35" s="3">
        <v>0</v>
      </c>
      <c r="I35" s="3">
        <v>0</v>
      </c>
      <c r="J35" s="3">
        <v>0</v>
      </c>
      <c r="K35" s="3">
        <v>66.31</v>
      </c>
      <c r="L35" s="3">
        <v>43.58</v>
      </c>
      <c r="M35" s="3">
        <f t="shared" si="3"/>
        <v>65.721610616799879</v>
      </c>
    </row>
    <row r="36" spans="1:13" x14ac:dyDescent="0.2">
      <c r="A36" s="3" t="s">
        <v>10</v>
      </c>
      <c r="B36" t="str">
        <f t="shared" si="0"/>
        <v>PAA450</v>
      </c>
      <c r="C36" t="str">
        <f t="shared" si="1"/>
        <v>not thiolated</v>
      </c>
      <c r="D36" s="2">
        <v>0</v>
      </c>
      <c r="E36" s="3">
        <v>0</v>
      </c>
      <c r="F36" s="3">
        <v>3</v>
      </c>
      <c r="G36" s="3" t="s">
        <v>11</v>
      </c>
      <c r="H36" s="3">
        <v>1.1000000000000001</v>
      </c>
      <c r="I36" s="3">
        <v>0.5</v>
      </c>
      <c r="J36" s="3">
        <f t="shared" si="2"/>
        <v>45.454545454545453</v>
      </c>
      <c r="K36" s="3">
        <v>191.3</v>
      </c>
      <c r="L36" s="3">
        <v>26.3</v>
      </c>
      <c r="M36" s="3">
        <f t="shared" si="3"/>
        <v>13.748039728175639</v>
      </c>
    </row>
    <row r="37" spans="1:13" x14ac:dyDescent="0.2">
      <c r="A37" s="3" t="s">
        <v>10</v>
      </c>
      <c r="B37" t="str">
        <f t="shared" si="0"/>
        <v>PAA450</v>
      </c>
      <c r="C37" t="str">
        <f t="shared" si="1"/>
        <v>not thiolated</v>
      </c>
      <c r="D37" s="2">
        <v>0</v>
      </c>
      <c r="E37" s="3">
        <v>0</v>
      </c>
      <c r="F37" s="3">
        <v>3</v>
      </c>
      <c r="G37" s="3" t="s">
        <v>13</v>
      </c>
      <c r="H37" s="3">
        <v>1.1000000000000001</v>
      </c>
      <c r="I37" s="3">
        <v>0.1</v>
      </c>
      <c r="J37" s="3">
        <f t="shared" si="2"/>
        <v>9.0909090909090899</v>
      </c>
      <c r="K37" s="3">
        <v>145.4</v>
      </c>
      <c r="L37" s="3">
        <v>21.6</v>
      </c>
      <c r="M37" s="3">
        <f t="shared" si="3"/>
        <v>14.855570839064649</v>
      </c>
    </row>
    <row r="38" spans="1:13" x14ac:dyDescent="0.2">
      <c r="A38" s="3" t="s">
        <v>10</v>
      </c>
      <c r="B38" t="str">
        <f t="shared" si="0"/>
        <v>PAA450</v>
      </c>
      <c r="C38" t="str">
        <f t="shared" si="1"/>
        <v>not thiolated</v>
      </c>
      <c r="D38" s="2">
        <v>0</v>
      </c>
      <c r="E38" s="3">
        <v>0</v>
      </c>
      <c r="F38" s="3">
        <v>4</v>
      </c>
      <c r="G38" s="3" t="s">
        <v>11</v>
      </c>
      <c r="H38" s="3">
        <v>1.32</v>
      </c>
      <c r="I38" s="3">
        <v>0.59</v>
      </c>
      <c r="J38" s="3">
        <f t="shared" si="2"/>
        <v>44.696969696969695</v>
      </c>
      <c r="K38" s="3">
        <v>214.28</v>
      </c>
      <c r="L38" s="3">
        <v>21.65</v>
      </c>
      <c r="M38" s="3">
        <f t="shared" si="3"/>
        <v>10.103602762740339</v>
      </c>
    </row>
    <row r="39" spans="1:13" x14ac:dyDescent="0.2">
      <c r="A39" s="3" t="s">
        <v>10</v>
      </c>
      <c r="B39" t="str">
        <f t="shared" si="0"/>
        <v>PAA450</v>
      </c>
      <c r="C39" t="str">
        <f t="shared" si="1"/>
        <v>not thiolated</v>
      </c>
      <c r="D39" s="2">
        <v>0</v>
      </c>
      <c r="E39" s="3">
        <v>0</v>
      </c>
      <c r="F39" s="3">
        <v>5</v>
      </c>
      <c r="G39" s="3" t="s">
        <v>11</v>
      </c>
      <c r="H39" s="3">
        <v>1.27</v>
      </c>
      <c r="I39" s="3">
        <v>0.11</v>
      </c>
      <c r="J39" s="3">
        <f t="shared" si="2"/>
        <v>8.6614173228346463</v>
      </c>
      <c r="K39" s="3">
        <v>168.63</v>
      </c>
      <c r="L39" s="3">
        <v>53.05</v>
      </c>
      <c r="M39" s="3">
        <f t="shared" si="3"/>
        <v>31.459408171736939</v>
      </c>
    </row>
    <row r="40" spans="1:13" x14ac:dyDescent="0.2">
      <c r="A40" s="3" t="s">
        <v>10</v>
      </c>
      <c r="B40" t="str">
        <f t="shared" si="0"/>
        <v>PAA450</v>
      </c>
      <c r="C40" t="str">
        <f t="shared" si="1"/>
        <v>not thiolated</v>
      </c>
      <c r="D40" s="2">
        <v>0</v>
      </c>
      <c r="E40" s="2">
        <v>0</v>
      </c>
      <c r="F40" s="3">
        <v>5.37</v>
      </c>
      <c r="G40" s="3" t="s">
        <v>13</v>
      </c>
      <c r="H40" s="3">
        <v>1.1200000000000001</v>
      </c>
      <c r="I40" s="3">
        <v>0</v>
      </c>
      <c r="J40" s="3">
        <f t="shared" si="2"/>
        <v>0</v>
      </c>
      <c r="K40" s="3">
        <v>19.100000000000001</v>
      </c>
      <c r="L40" s="3">
        <v>2.39</v>
      </c>
      <c r="M40" s="3">
        <f t="shared" si="3"/>
        <v>12.513089005235601</v>
      </c>
    </row>
    <row r="41" spans="1:13" x14ac:dyDescent="0.2">
      <c r="A41" s="3" t="s">
        <v>10</v>
      </c>
      <c r="B41" t="str">
        <f t="shared" si="0"/>
        <v>PAA450</v>
      </c>
      <c r="C41" t="str">
        <f t="shared" si="1"/>
        <v>not thiolated</v>
      </c>
      <c r="D41" s="2">
        <v>0</v>
      </c>
      <c r="E41" s="3">
        <v>0</v>
      </c>
      <c r="F41" s="3">
        <v>6</v>
      </c>
      <c r="G41" s="3" t="s">
        <v>11</v>
      </c>
      <c r="H41" s="3">
        <v>1.27</v>
      </c>
      <c r="I41" s="3">
        <v>0.28000000000000003</v>
      </c>
      <c r="J41" s="3">
        <f t="shared" si="2"/>
        <v>22.047244094488192</v>
      </c>
      <c r="K41" s="3">
        <v>144.82</v>
      </c>
      <c r="L41" s="3">
        <v>41.38</v>
      </c>
      <c r="M41" s="3">
        <f t="shared" si="3"/>
        <v>28.573401463886206</v>
      </c>
    </row>
    <row r="42" spans="1:13" x14ac:dyDescent="0.2">
      <c r="A42" s="3" t="s">
        <v>10</v>
      </c>
      <c r="B42" t="str">
        <f t="shared" si="0"/>
        <v>PAA450</v>
      </c>
      <c r="C42" t="str">
        <f t="shared" si="1"/>
        <v>not thiolated</v>
      </c>
      <c r="D42" s="2">
        <v>0</v>
      </c>
      <c r="E42" s="3">
        <v>0</v>
      </c>
      <c r="F42" s="3">
        <v>7</v>
      </c>
      <c r="G42" s="3" t="s">
        <v>11</v>
      </c>
      <c r="H42" s="3">
        <v>0.4</v>
      </c>
      <c r="I42" s="3">
        <v>0.1</v>
      </c>
      <c r="J42" s="3">
        <f t="shared" si="2"/>
        <v>25</v>
      </c>
      <c r="K42" s="3">
        <v>205</v>
      </c>
      <c r="L42" s="3">
        <v>27.6</v>
      </c>
      <c r="M42" s="3">
        <f t="shared" si="3"/>
        <v>13.463414634146341</v>
      </c>
    </row>
    <row r="43" spans="1:13" x14ac:dyDescent="0.2">
      <c r="A43" s="3" t="s">
        <v>10</v>
      </c>
      <c r="B43" t="str">
        <f t="shared" si="0"/>
        <v>PAA450</v>
      </c>
      <c r="C43" t="str">
        <f t="shared" si="1"/>
        <v>not thiolated</v>
      </c>
      <c r="D43" s="2">
        <v>0</v>
      </c>
      <c r="E43" s="3">
        <v>0</v>
      </c>
      <c r="F43" s="3">
        <v>7</v>
      </c>
      <c r="G43" s="3" t="s">
        <v>11</v>
      </c>
      <c r="H43" s="3">
        <v>0.7</v>
      </c>
      <c r="I43" s="3">
        <v>0.1</v>
      </c>
      <c r="J43" s="3">
        <f t="shared" si="2"/>
        <v>14.285714285714286</v>
      </c>
      <c r="K43" s="3">
        <v>37.700000000000003</v>
      </c>
      <c r="L43" s="3">
        <v>4.3</v>
      </c>
      <c r="M43" s="3">
        <f t="shared" si="3"/>
        <v>11.405835543766578</v>
      </c>
    </row>
    <row r="44" spans="1:13" s="4" customFormat="1" x14ac:dyDescent="0.2">
      <c r="A44" s="4" t="s">
        <v>10</v>
      </c>
      <c r="B44" t="str">
        <f t="shared" si="0"/>
        <v>PAA450</v>
      </c>
      <c r="C44" t="str">
        <f t="shared" si="1"/>
        <v>not thiolated</v>
      </c>
      <c r="D44" s="5">
        <v>0</v>
      </c>
      <c r="E44" s="4">
        <v>0</v>
      </c>
      <c r="F44" s="4">
        <v>7</v>
      </c>
      <c r="G44" s="4" t="s">
        <v>13</v>
      </c>
      <c r="H44" s="4">
        <v>0.5</v>
      </c>
      <c r="I44" s="4">
        <v>0</v>
      </c>
      <c r="J44" s="3">
        <f t="shared" si="2"/>
        <v>0</v>
      </c>
      <c r="K44" s="4">
        <v>84.8</v>
      </c>
      <c r="L44" s="4">
        <v>32.200000000000003</v>
      </c>
      <c r="M44" s="3">
        <f t="shared" si="3"/>
        <v>37.971698113207552</v>
      </c>
    </row>
    <row r="45" spans="1:13" x14ac:dyDescent="0.2">
      <c r="A45" s="3" t="s">
        <v>10</v>
      </c>
      <c r="B45" t="str">
        <f t="shared" si="0"/>
        <v>PAA450</v>
      </c>
      <c r="C45" t="str">
        <f t="shared" si="1"/>
        <v>not thiolated</v>
      </c>
      <c r="D45" s="2">
        <v>4</v>
      </c>
      <c r="E45" s="2">
        <v>2</v>
      </c>
      <c r="F45" s="3">
        <v>5.37</v>
      </c>
      <c r="G45" s="3" t="s">
        <v>11</v>
      </c>
      <c r="H45" s="3">
        <v>1.96</v>
      </c>
      <c r="I45" s="3">
        <v>0.32</v>
      </c>
      <c r="J45" s="3">
        <f t="shared" si="2"/>
        <v>16.326530612244898</v>
      </c>
      <c r="K45" s="3">
        <v>106.9</v>
      </c>
      <c r="L45" s="3">
        <v>13.2</v>
      </c>
      <c r="M45" s="3">
        <f t="shared" si="3"/>
        <v>12.34798877455566</v>
      </c>
    </row>
    <row r="46" spans="1:13" x14ac:dyDescent="0.2">
      <c r="A46" s="3" t="s">
        <v>9</v>
      </c>
      <c r="B46" t="str">
        <f t="shared" si="0"/>
        <v>PAA450</v>
      </c>
      <c r="C46" t="str">
        <f t="shared" si="1"/>
        <v>cysteine conjugation</v>
      </c>
      <c r="D46" s="2">
        <v>16.82</v>
      </c>
      <c r="E46" s="2">
        <v>2.19</v>
      </c>
      <c r="F46" s="3">
        <v>6</v>
      </c>
      <c r="G46" s="3" t="s">
        <v>11</v>
      </c>
      <c r="H46" s="3">
        <v>7.37</v>
      </c>
      <c r="I46" s="3">
        <v>0.93</v>
      </c>
      <c r="J46" s="3">
        <f t="shared" si="2"/>
        <v>12.618724559023066</v>
      </c>
      <c r="K46" s="3">
        <v>202.2</v>
      </c>
      <c r="L46" s="3">
        <v>24.3</v>
      </c>
      <c r="M46" s="3">
        <f t="shared" si="3"/>
        <v>12.017804154302672</v>
      </c>
    </row>
    <row r="47" spans="1:13" s="4" customFormat="1" x14ac:dyDescent="0.2">
      <c r="A47" s="4" t="s">
        <v>9</v>
      </c>
      <c r="B47" t="str">
        <f t="shared" si="0"/>
        <v>PAA450</v>
      </c>
      <c r="C47" t="str">
        <f t="shared" si="1"/>
        <v>cysteine conjugation</v>
      </c>
      <c r="D47" s="5">
        <v>53</v>
      </c>
      <c r="E47" s="4">
        <v>1.8</v>
      </c>
      <c r="F47" s="4">
        <v>4</v>
      </c>
      <c r="G47" s="4" t="s">
        <v>11</v>
      </c>
      <c r="H47" s="4">
        <v>2.94</v>
      </c>
      <c r="I47" s="4">
        <v>1.92</v>
      </c>
      <c r="J47" s="3">
        <f t="shared" si="2"/>
        <v>65.306122448979593</v>
      </c>
      <c r="K47" s="4">
        <v>194.8</v>
      </c>
      <c r="L47" s="4">
        <v>67.099999999999994</v>
      </c>
      <c r="M47" s="3">
        <f t="shared" si="3"/>
        <v>34.445585215605746</v>
      </c>
    </row>
    <row r="48" spans="1:13" x14ac:dyDescent="0.2">
      <c r="A48" s="3" t="s">
        <v>9</v>
      </c>
      <c r="B48" t="str">
        <f t="shared" si="0"/>
        <v>PAA450</v>
      </c>
      <c r="C48" t="str">
        <f t="shared" si="1"/>
        <v>cysteine conjugation</v>
      </c>
      <c r="D48" s="2">
        <v>90.5</v>
      </c>
      <c r="E48" s="3">
        <v>15.8</v>
      </c>
      <c r="F48" s="3">
        <v>6</v>
      </c>
      <c r="G48" s="3" t="s">
        <v>11</v>
      </c>
      <c r="H48" s="3">
        <v>4.1100000000000003</v>
      </c>
      <c r="I48" s="3">
        <v>1.63</v>
      </c>
      <c r="J48" s="3">
        <f t="shared" si="2"/>
        <v>39.659367396593673</v>
      </c>
      <c r="K48" s="3">
        <v>155.22999999999999</v>
      </c>
      <c r="L48" s="3">
        <v>24.03</v>
      </c>
      <c r="M48" s="3">
        <f t="shared" si="3"/>
        <v>15.480255105327579</v>
      </c>
    </row>
    <row r="49" spans="1:13" x14ac:dyDescent="0.2">
      <c r="A49" s="3" t="s">
        <v>9</v>
      </c>
      <c r="B49" t="str">
        <f t="shared" si="0"/>
        <v>PAA450</v>
      </c>
      <c r="C49" t="str">
        <f t="shared" si="1"/>
        <v>cysteine conjugation</v>
      </c>
      <c r="D49" s="2">
        <v>113.4</v>
      </c>
      <c r="E49" s="3">
        <v>1.6</v>
      </c>
      <c r="F49" s="3">
        <v>4</v>
      </c>
      <c r="G49" s="3" t="s">
        <v>11</v>
      </c>
      <c r="H49" s="3">
        <v>4.8600000000000003</v>
      </c>
      <c r="I49" s="3">
        <v>1.47</v>
      </c>
      <c r="J49" s="3">
        <f t="shared" si="2"/>
        <v>30.246913580246911</v>
      </c>
      <c r="K49" s="3">
        <v>225.1</v>
      </c>
      <c r="L49" s="3">
        <v>56.28</v>
      </c>
      <c r="M49" s="3">
        <f t="shared" si="3"/>
        <v>25.002221235006665</v>
      </c>
    </row>
    <row r="50" spans="1:13" x14ac:dyDescent="0.2">
      <c r="A50" s="3" t="s">
        <v>9</v>
      </c>
      <c r="B50" t="str">
        <f t="shared" si="0"/>
        <v>PAA450</v>
      </c>
      <c r="C50" t="str">
        <f t="shared" si="1"/>
        <v>cysteine conjugation</v>
      </c>
      <c r="D50" s="2">
        <v>288.8</v>
      </c>
      <c r="E50" s="3">
        <v>9.6999999999999993</v>
      </c>
      <c r="F50" s="3">
        <v>4</v>
      </c>
      <c r="G50" s="3" t="s">
        <v>11</v>
      </c>
      <c r="H50" s="3">
        <v>21.81</v>
      </c>
      <c r="I50" s="3">
        <v>2.21</v>
      </c>
      <c r="J50" s="3">
        <f t="shared" si="2"/>
        <v>10.132966529115086</v>
      </c>
      <c r="K50" s="3">
        <v>354.97</v>
      </c>
      <c r="L50" s="3">
        <v>60.61</v>
      </c>
      <c r="M50" s="3">
        <f t="shared" si="3"/>
        <v>17.074682367524016</v>
      </c>
    </row>
    <row r="51" spans="1:13" x14ac:dyDescent="0.2">
      <c r="A51" s="3" t="s">
        <v>9</v>
      </c>
      <c r="B51" t="str">
        <f t="shared" si="0"/>
        <v>PAA450</v>
      </c>
      <c r="C51" t="str">
        <f t="shared" si="1"/>
        <v>cysteine conjugation</v>
      </c>
      <c r="D51" s="2">
        <v>326.3</v>
      </c>
      <c r="E51" s="2">
        <v>3.4</v>
      </c>
      <c r="F51" s="3">
        <v>5.37</v>
      </c>
      <c r="G51" s="3" t="s">
        <v>13</v>
      </c>
      <c r="H51" s="3">
        <v>5.85</v>
      </c>
      <c r="I51" s="3">
        <v>0.2</v>
      </c>
      <c r="J51" s="3">
        <f t="shared" si="2"/>
        <v>3.4188034188034191</v>
      </c>
      <c r="K51" s="3">
        <v>55.52</v>
      </c>
      <c r="L51" s="3">
        <v>1.79</v>
      </c>
      <c r="M51" s="3">
        <f t="shared" si="3"/>
        <v>3.2240634005763686</v>
      </c>
    </row>
    <row r="52" spans="1:13" x14ac:dyDescent="0.2">
      <c r="A52" s="3" t="s">
        <v>9</v>
      </c>
      <c r="B52" t="str">
        <f t="shared" si="0"/>
        <v>PAA450</v>
      </c>
      <c r="C52" t="str">
        <f t="shared" si="1"/>
        <v>cysteine conjugation</v>
      </c>
      <c r="D52" s="2">
        <v>404.1</v>
      </c>
      <c r="E52" s="3">
        <v>65.13</v>
      </c>
      <c r="F52" s="3">
        <v>5</v>
      </c>
      <c r="G52" s="3" t="s">
        <v>11</v>
      </c>
      <c r="H52" s="3">
        <v>21.73</v>
      </c>
      <c r="I52" s="3">
        <v>3.57</v>
      </c>
      <c r="J52" s="3">
        <f t="shared" si="2"/>
        <v>16.428900138057983</v>
      </c>
      <c r="K52" s="3">
        <v>691.57</v>
      </c>
      <c r="L52" s="3">
        <v>81.48</v>
      </c>
      <c r="M52" s="3">
        <f t="shared" si="3"/>
        <v>11.781887589108839</v>
      </c>
    </row>
    <row r="53" spans="1:13" s="4" customFormat="1" x14ac:dyDescent="0.2">
      <c r="A53" s="4" t="s">
        <v>9</v>
      </c>
      <c r="B53" t="str">
        <f t="shared" si="0"/>
        <v>PAA450</v>
      </c>
      <c r="C53" t="str">
        <f t="shared" si="1"/>
        <v>cysteine conjugation</v>
      </c>
      <c r="D53" s="5">
        <v>498.8</v>
      </c>
      <c r="E53" s="4">
        <v>47</v>
      </c>
      <c r="F53" s="4">
        <v>3</v>
      </c>
      <c r="G53" s="4" t="s">
        <v>11</v>
      </c>
      <c r="H53" s="4">
        <v>19.399999999999999</v>
      </c>
      <c r="I53" s="4">
        <v>0.8</v>
      </c>
      <c r="J53" s="3">
        <f t="shared" si="2"/>
        <v>4.123711340206186</v>
      </c>
      <c r="K53" s="4">
        <v>412.3</v>
      </c>
      <c r="L53" s="4">
        <v>27.3</v>
      </c>
      <c r="M53" s="3">
        <f t="shared" si="3"/>
        <v>6.6213921901528012</v>
      </c>
    </row>
    <row r="54" spans="1:13" x14ac:dyDescent="0.2">
      <c r="A54" s="3" t="s">
        <v>9</v>
      </c>
      <c r="B54" t="str">
        <f t="shared" si="0"/>
        <v>PAA450</v>
      </c>
      <c r="C54" t="str">
        <f t="shared" si="1"/>
        <v>cysteine conjugation</v>
      </c>
      <c r="D54" s="2">
        <v>498.8</v>
      </c>
      <c r="E54" s="3">
        <v>47</v>
      </c>
      <c r="F54" s="3">
        <v>7</v>
      </c>
      <c r="G54" s="3" t="s">
        <v>11</v>
      </c>
      <c r="H54" s="3">
        <v>5.0999999999999996</v>
      </c>
      <c r="I54" s="3">
        <v>0.4</v>
      </c>
      <c r="J54" s="3">
        <f t="shared" si="2"/>
        <v>7.8431372549019613</v>
      </c>
      <c r="K54" s="3">
        <v>179.3</v>
      </c>
      <c r="L54" s="3">
        <v>15.6</v>
      </c>
      <c r="M54" s="3">
        <f t="shared" si="3"/>
        <v>8.7005019520356939</v>
      </c>
    </row>
    <row r="55" spans="1:13" s="4" customFormat="1" x14ac:dyDescent="0.2">
      <c r="A55" s="4" t="s">
        <v>9</v>
      </c>
      <c r="B55" t="str">
        <f t="shared" si="0"/>
        <v>PAA450</v>
      </c>
      <c r="C55" t="str">
        <f t="shared" si="1"/>
        <v>cysteine conjugation</v>
      </c>
      <c r="D55" s="5">
        <v>498.8</v>
      </c>
      <c r="E55" s="4">
        <v>47</v>
      </c>
      <c r="F55" s="4">
        <v>7</v>
      </c>
      <c r="G55" s="4" t="s">
        <v>13</v>
      </c>
      <c r="H55" s="4">
        <v>6.6</v>
      </c>
      <c r="I55" s="4">
        <v>0.9</v>
      </c>
      <c r="J55" s="3">
        <f t="shared" si="2"/>
        <v>13.636363636363637</v>
      </c>
      <c r="K55" s="4">
        <v>200.8</v>
      </c>
      <c r="L55" s="4">
        <v>35.9</v>
      </c>
      <c r="M55" s="3">
        <f t="shared" si="3"/>
        <v>17.878486055776893</v>
      </c>
    </row>
    <row r="56" spans="1:13" x14ac:dyDescent="0.2">
      <c r="A56" s="3" t="s">
        <v>9</v>
      </c>
      <c r="B56" t="str">
        <f t="shared" si="0"/>
        <v>PAA450</v>
      </c>
      <c r="C56" t="str">
        <f t="shared" si="1"/>
        <v>cysteine conjugation</v>
      </c>
      <c r="D56" s="2">
        <v>511.6</v>
      </c>
      <c r="E56" s="3">
        <v>52</v>
      </c>
      <c r="F56" s="3">
        <v>6</v>
      </c>
      <c r="G56" s="3" t="s">
        <v>11</v>
      </c>
      <c r="H56" s="3">
        <v>24.6</v>
      </c>
      <c r="I56" s="3">
        <v>3.88</v>
      </c>
      <c r="J56" s="3">
        <f t="shared" si="2"/>
        <v>15.772357723577235</v>
      </c>
      <c r="K56" s="3">
        <v>569.19000000000005</v>
      </c>
      <c r="L56" s="3">
        <v>216.23</v>
      </c>
      <c r="M56" s="3">
        <f t="shared" si="3"/>
        <v>37.989072190305521</v>
      </c>
    </row>
    <row r="57" spans="1:13" x14ac:dyDescent="0.2">
      <c r="A57" s="3" t="s">
        <v>9</v>
      </c>
      <c r="B57" t="str">
        <f t="shared" si="0"/>
        <v>PAA450</v>
      </c>
      <c r="C57" t="str">
        <f t="shared" si="1"/>
        <v>cysteine conjugation</v>
      </c>
      <c r="D57" s="2">
        <v>549.1</v>
      </c>
      <c r="E57" s="3">
        <v>4.2</v>
      </c>
      <c r="F57" s="3">
        <v>4</v>
      </c>
      <c r="G57" s="3" t="s">
        <v>11</v>
      </c>
      <c r="H57" s="3">
        <v>33.74</v>
      </c>
      <c r="I57" s="3">
        <v>3.1</v>
      </c>
      <c r="J57" s="3">
        <f t="shared" si="2"/>
        <v>9.1879075281564901</v>
      </c>
      <c r="K57" s="3">
        <v>562.77</v>
      </c>
      <c r="L57" s="3">
        <v>75.75</v>
      </c>
      <c r="M57" s="3">
        <f t="shared" si="3"/>
        <v>13.460205767898076</v>
      </c>
    </row>
    <row r="58" spans="1:13" s="4" customFormat="1" x14ac:dyDescent="0.2">
      <c r="A58" s="4" t="s">
        <v>9</v>
      </c>
      <c r="B58" t="str">
        <f t="shared" si="0"/>
        <v>PAA450</v>
      </c>
      <c r="C58" t="str">
        <f t="shared" si="1"/>
        <v>cysteine conjugation</v>
      </c>
      <c r="D58" s="5">
        <v>767</v>
      </c>
      <c r="E58" s="4">
        <v>14.6</v>
      </c>
      <c r="F58" s="4">
        <v>4</v>
      </c>
      <c r="G58" s="4" t="s">
        <v>11</v>
      </c>
      <c r="H58" s="4">
        <v>52.75</v>
      </c>
      <c r="I58" s="4">
        <v>8.5500000000000007</v>
      </c>
      <c r="J58" s="3">
        <f t="shared" si="2"/>
        <v>16.208530805687207</v>
      </c>
      <c r="K58" s="4">
        <v>707.79</v>
      </c>
      <c r="L58" s="4">
        <v>103.89</v>
      </c>
      <c r="M58" s="3">
        <f t="shared" si="3"/>
        <v>14.678082482092147</v>
      </c>
    </row>
    <row r="59" spans="1:13" x14ac:dyDescent="0.2">
      <c r="A59" s="3" t="s">
        <v>9</v>
      </c>
      <c r="B59" t="str">
        <f t="shared" si="0"/>
        <v>PAA450</v>
      </c>
      <c r="C59" t="str">
        <f t="shared" si="1"/>
        <v>cysteine conjugation</v>
      </c>
      <c r="D59" s="2">
        <v>815.3</v>
      </c>
      <c r="E59" s="2">
        <v>18.2</v>
      </c>
      <c r="F59" s="3">
        <v>5.37</v>
      </c>
      <c r="G59" s="3" t="s">
        <v>13</v>
      </c>
      <c r="H59" s="3">
        <v>8.84</v>
      </c>
      <c r="I59" s="3">
        <v>0.09</v>
      </c>
      <c r="J59" s="3">
        <f t="shared" si="2"/>
        <v>1.0180995475113122</v>
      </c>
      <c r="K59" s="3">
        <v>66.86</v>
      </c>
      <c r="L59" s="3">
        <v>0.01</v>
      </c>
      <c r="M59" s="3">
        <f t="shared" si="3"/>
        <v>1.4956625785222853E-2</v>
      </c>
    </row>
    <row r="60" spans="1:13" x14ac:dyDescent="0.2">
      <c r="A60" s="3" t="s">
        <v>9</v>
      </c>
      <c r="B60" t="str">
        <f t="shared" si="0"/>
        <v>PAA450</v>
      </c>
      <c r="C60" t="str">
        <f t="shared" si="1"/>
        <v>cysteine conjugation</v>
      </c>
      <c r="D60" s="2">
        <v>900</v>
      </c>
      <c r="E60" s="3">
        <v>35</v>
      </c>
      <c r="F60" s="3">
        <v>6</v>
      </c>
      <c r="G60" s="3" t="s">
        <v>11</v>
      </c>
      <c r="H60" s="3">
        <v>2.78</v>
      </c>
      <c r="I60" s="3">
        <v>1.08</v>
      </c>
      <c r="J60" s="3">
        <f t="shared" si="2"/>
        <v>38.848920863309353</v>
      </c>
      <c r="K60" s="3">
        <v>365.51</v>
      </c>
      <c r="L60" s="3">
        <v>48.28</v>
      </c>
      <c r="M60" s="3">
        <f t="shared" si="3"/>
        <v>13.20894093184865</v>
      </c>
    </row>
    <row r="61" spans="1:13" x14ac:dyDescent="0.2">
      <c r="A61" s="3" t="s">
        <v>23</v>
      </c>
      <c r="B61" t="str">
        <f t="shared" si="0"/>
        <v>PAA450</v>
      </c>
      <c r="C61" t="str">
        <f t="shared" si="1"/>
        <v>cysteineMNA conjugation</v>
      </c>
      <c r="D61" s="2">
        <v>4</v>
      </c>
      <c r="E61" s="3">
        <v>1</v>
      </c>
      <c r="F61" s="3">
        <v>7</v>
      </c>
      <c r="G61" s="3" t="s">
        <v>13</v>
      </c>
      <c r="H61" s="3">
        <v>1.27</v>
      </c>
      <c r="I61" s="3">
        <v>0.23</v>
      </c>
      <c r="J61" s="3">
        <f t="shared" si="2"/>
        <v>18.110236220472441</v>
      </c>
      <c r="K61" s="3">
        <v>186.2</v>
      </c>
      <c r="L61" s="3">
        <v>48.28</v>
      </c>
      <c r="M61" s="3">
        <f t="shared" si="3"/>
        <v>25.929108485499466</v>
      </c>
    </row>
    <row r="62" spans="1:13" x14ac:dyDescent="0.2">
      <c r="A62" s="3" t="s">
        <v>23</v>
      </c>
      <c r="B62" t="str">
        <f t="shared" si="0"/>
        <v>PAA450</v>
      </c>
      <c r="C62" t="str">
        <f t="shared" si="1"/>
        <v>cysteineMNA conjugation</v>
      </c>
      <c r="D62" s="2">
        <v>17.3</v>
      </c>
      <c r="E62" s="2">
        <v>14.6</v>
      </c>
      <c r="F62" s="3">
        <v>7.5</v>
      </c>
      <c r="G62" s="3" t="s">
        <v>11</v>
      </c>
      <c r="H62" s="3">
        <v>14.15</v>
      </c>
      <c r="I62" s="3">
        <v>2.4</v>
      </c>
      <c r="J62" s="3">
        <f t="shared" si="2"/>
        <v>16.96113074204947</v>
      </c>
      <c r="K62" s="3">
        <v>325.7</v>
      </c>
      <c r="L62" s="3">
        <v>36.6</v>
      </c>
      <c r="M62" s="3">
        <f t="shared" si="3"/>
        <v>11.237334970832054</v>
      </c>
    </row>
    <row r="63" spans="1:13" x14ac:dyDescent="0.2">
      <c r="A63" s="3" t="s">
        <v>29</v>
      </c>
      <c r="B63" t="str">
        <f t="shared" si="0"/>
        <v>PAA45</v>
      </c>
      <c r="C63" t="str">
        <f t="shared" si="1"/>
        <v>cysteine conjugation</v>
      </c>
      <c r="D63" s="2">
        <v>404.1</v>
      </c>
      <c r="E63" s="3">
        <v>65.900000000000006</v>
      </c>
      <c r="F63" s="3">
        <v>5</v>
      </c>
      <c r="G63" s="3" t="s">
        <v>11</v>
      </c>
      <c r="H63" s="3">
        <v>2.93</v>
      </c>
      <c r="I63" s="3">
        <v>0.21</v>
      </c>
      <c r="J63" s="3">
        <f t="shared" si="2"/>
        <v>7.1672354948805461</v>
      </c>
      <c r="K63" s="3">
        <v>58.73</v>
      </c>
      <c r="L63" s="3">
        <v>11.37</v>
      </c>
      <c r="M63" s="3">
        <f t="shared" si="3"/>
        <v>19.359782053465011</v>
      </c>
    </row>
    <row r="64" spans="1:13" x14ac:dyDescent="0.2">
      <c r="A64" s="3" t="s">
        <v>12</v>
      </c>
      <c r="B64" t="str">
        <f t="shared" si="0"/>
        <v>PCP</v>
      </c>
      <c r="C64" t="str">
        <f t="shared" si="1"/>
        <v>not thiolated</v>
      </c>
      <c r="D64" s="2">
        <v>0</v>
      </c>
      <c r="E64" s="3">
        <v>0</v>
      </c>
      <c r="F64" s="3">
        <v>3</v>
      </c>
      <c r="G64" s="3" t="s">
        <v>11</v>
      </c>
      <c r="H64" s="3">
        <v>8.9</v>
      </c>
      <c r="I64" s="3">
        <v>1.3</v>
      </c>
      <c r="J64" s="3">
        <f t="shared" si="2"/>
        <v>14.606741573033707</v>
      </c>
      <c r="K64" s="3">
        <v>107.3</v>
      </c>
      <c r="L64" s="3">
        <v>14.2</v>
      </c>
      <c r="M64" s="3">
        <f t="shared" si="3"/>
        <v>13.233923578751165</v>
      </c>
    </row>
    <row r="65" spans="1:13" x14ac:dyDescent="0.2">
      <c r="A65" s="3" t="s">
        <v>12</v>
      </c>
      <c r="B65" t="str">
        <f t="shared" si="0"/>
        <v>PCP</v>
      </c>
      <c r="C65" t="str">
        <f t="shared" si="1"/>
        <v>not thiolated</v>
      </c>
      <c r="D65" s="2">
        <v>0</v>
      </c>
      <c r="E65" s="3">
        <v>0</v>
      </c>
      <c r="F65" s="3">
        <v>3</v>
      </c>
      <c r="G65" s="3" t="s">
        <v>11</v>
      </c>
      <c r="H65" s="3">
        <v>7.5</v>
      </c>
      <c r="I65" s="3">
        <v>2</v>
      </c>
      <c r="J65" s="3">
        <f t="shared" si="2"/>
        <v>26.666666666666668</v>
      </c>
      <c r="K65" s="3">
        <v>118.19</v>
      </c>
      <c r="L65" s="3">
        <v>34.6</v>
      </c>
      <c r="M65" s="3">
        <f t="shared" si="3"/>
        <v>29.274896353329385</v>
      </c>
    </row>
    <row r="66" spans="1:13" x14ac:dyDescent="0.2">
      <c r="A66" s="3" t="s">
        <v>12</v>
      </c>
      <c r="B66" t="str">
        <f t="shared" si="0"/>
        <v>PCP</v>
      </c>
      <c r="C66" t="str">
        <f t="shared" si="1"/>
        <v>not thiolated</v>
      </c>
      <c r="D66" s="2">
        <v>0</v>
      </c>
      <c r="E66" s="3">
        <v>0</v>
      </c>
      <c r="F66" s="3">
        <v>3</v>
      </c>
      <c r="G66" s="3" t="s">
        <v>13</v>
      </c>
      <c r="H66" s="3">
        <v>4.0999999999999996</v>
      </c>
      <c r="I66" s="3">
        <v>0.4</v>
      </c>
      <c r="J66" s="3">
        <f t="shared" si="2"/>
        <v>9.7560975609756113</v>
      </c>
      <c r="K66" s="3">
        <v>178.2</v>
      </c>
      <c r="L66" s="3">
        <v>18.100000000000001</v>
      </c>
      <c r="M66" s="3">
        <f t="shared" si="3"/>
        <v>10.157126823793492</v>
      </c>
    </row>
    <row r="67" spans="1:13" x14ac:dyDescent="0.2">
      <c r="A67" s="3" t="s">
        <v>12</v>
      </c>
      <c r="B67" t="str">
        <f t="shared" ref="B67:B80" si="4">IF(OR( A67="Carbopol 980", A67="Carbopol 971P", A67="Carbopol 974P", A67="Carbopol Ultrez 20", A67="Carbopol Ultrez 21", A67="Carbopol Pemulen TR-1", A67="Carbopol Pemulen TR-2", A67="Carbopol Ultrez 20 cysteine", A67="Carbopol Ultrez 21 cysteine",  A67="Carbopol Ultrez 20 cysteineMNA", A67="Carbopol Ultrez 21 cysteineMNA"), "Carbopol", IF(OR(A67="PAA450", A67="PAA450cysteine", A67="PAA450cysteineMNA", A67="PAA450GSH"), "PAA450", IF(OR(A67="PAA250", A67="PAA250cysteine", A67="PAA250cysteineMNA", A67="PAA250GSH"), "PAA250", IF(OR(A67="PAA100", A67="PAA100cysteine", A67="PAA100cysteineMNA", A67="PAA100GSH"), "PAA100", IF(OR(A67="PAA45", A67="PAA45cysteine", A67="PAA45cysteineMNA", A67="PAA45GSH"), "PAA45", IF(OR(A67="PAA2", A67="PAA2cysteine", A67="PAA2cysteineMNA", A67="PAA2GSH"), "PAA2", IF(OR(A67="Polycarbophil", A67="Polycarbophilcysteine"), "PCP",  "false")))))))</f>
        <v>PCP</v>
      </c>
      <c r="C67" t="str">
        <f t="shared" ref="C67:C80" si="5">IF(OR(A67="PAA2", A67="PAA45", A67="PAA100", A67="PAA250", A67="PAA450", A67="Polycarbophil", A67="Carbopol 980", A67="Carbopol 971P", A67="Carbopol 974P", A67="Carbopol Ultrez 20", A67="Carbopol Ultrez 21", A67="Carbopol Pemulen TR-1", A67="Carbopol Pemulen TR-2"), "not thiolated", IF(OR(A67="PAA2cysteine", A67="PAA45cysteine", A67="PAA100cysteine", A67="PAA250cysteine", A67="PAA450cysteine", A67="Polycarbophilcysteine", A67="Carbopol 980 cysteine", A67="Carbopol 971P cysteine", A67="Carbopol 974P cysteine", A67="Carbopol Ultrez 20 cysteine", A67="Carbopol Ultrez 21 cysteine", A67="Carbopol Pemulen TR-1 cysteine", A67="Carbopol Pemulen TR-2 cysteine"), "cysteine conjugation", IF(OR(A67="PAA2cysteineMNA", A67="PAA45cysteineMNA", A67="PAA100cysteineMNA", A67="PAA250cysteineMNA", A67="PAA450cysteineMNA", A67="Carbopol Ultrez 20 cysteineMNA", A67="Carbopol Ultrez 21 cysteineMNA"), "cysteineMNA conjugation", IF(OR(A67="PAA2GSH", A67="PAA45GSH", A67="PAA100GSH", A67="PAA250GSH", A67="PAA450GSH"), "glutathione conjugation", "false"))))</f>
        <v>not thiolated</v>
      </c>
      <c r="D67" s="2">
        <v>0</v>
      </c>
      <c r="E67" s="3">
        <v>0</v>
      </c>
      <c r="F67" s="3">
        <v>5</v>
      </c>
      <c r="G67" s="3" t="s">
        <v>11</v>
      </c>
      <c r="H67" s="3">
        <v>4.8</v>
      </c>
      <c r="I67" s="3">
        <v>1.35</v>
      </c>
      <c r="J67" s="3">
        <f t="shared" ref="J67:J80" si="6">I67*100/H67</f>
        <v>28.125</v>
      </c>
      <c r="K67" s="3">
        <v>92.72</v>
      </c>
      <c r="L67" s="3">
        <v>24.81</v>
      </c>
      <c r="M67" s="3">
        <f t="shared" ref="M67:M80" si="7">L67*100/K67</f>
        <v>26.757981018119068</v>
      </c>
    </row>
    <row r="68" spans="1:13" s="4" customFormat="1" x14ac:dyDescent="0.2">
      <c r="A68" s="4" t="s">
        <v>12</v>
      </c>
      <c r="B68" t="str">
        <f t="shared" si="4"/>
        <v>PCP</v>
      </c>
      <c r="C68" t="str">
        <f t="shared" si="5"/>
        <v>not thiolated</v>
      </c>
      <c r="D68" s="5">
        <v>0</v>
      </c>
      <c r="E68" s="4">
        <v>0</v>
      </c>
      <c r="F68" s="4">
        <v>5</v>
      </c>
      <c r="G68" s="4" t="s">
        <v>11</v>
      </c>
      <c r="H68" s="4">
        <v>5.1100000000000003</v>
      </c>
      <c r="I68" s="4">
        <v>0.43</v>
      </c>
      <c r="J68" s="3">
        <f t="shared" si="6"/>
        <v>8.4148727984344411</v>
      </c>
      <c r="K68" s="4">
        <v>90.94</v>
      </c>
      <c r="L68" s="4">
        <v>24.63</v>
      </c>
      <c r="M68" s="3">
        <f t="shared" si="7"/>
        <v>27.0837915108863</v>
      </c>
    </row>
    <row r="69" spans="1:13" x14ac:dyDescent="0.2">
      <c r="A69" s="3" t="s">
        <v>12</v>
      </c>
      <c r="B69" t="str">
        <f t="shared" si="4"/>
        <v>PCP</v>
      </c>
      <c r="C69" t="str">
        <f t="shared" si="5"/>
        <v>not thiolated</v>
      </c>
      <c r="D69" s="2">
        <v>0</v>
      </c>
      <c r="E69" s="3">
        <v>0</v>
      </c>
      <c r="F69" s="3">
        <v>5.37</v>
      </c>
      <c r="G69" s="3" t="s">
        <v>11</v>
      </c>
      <c r="H69" s="3">
        <v>3.2</v>
      </c>
      <c r="I69" s="3">
        <v>0.4</v>
      </c>
      <c r="J69" s="3">
        <f t="shared" si="6"/>
        <v>12.5</v>
      </c>
      <c r="K69" s="3">
        <v>31.4</v>
      </c>
      <c r="L69" s="3">
        <v>2.7</v>
      </c>
      <c r="M69" s="3">
        <f t="shared" si="7"/>
        <v>8.5987261146496827</v>
      </c>
    </row>
    <row r="70" spans="1:13" x14ac:dyDescent="0.2">
      <c r="A70" s="3" t="s">
        <v>12</v>
      </c>
      <c r="B70" t="str">
        <f t="shared" si="4"/>
        <v>PCP</v>
      </c>
      <c r="C70" t="str">
        <f t="shared" si="5"/>
        <v>not thiolated</v>
      </c>
      <c r="D70" s="2">
        <v>0</v>
      </c>
      <c r="E70" s="3">
        <v>0</v>
      </c>
      <c r="F70" s="3">
        <v>7</v>
      </c>
      <c r="G70" s="3" t="s">
        <v>11</v>
      </c>
      <c r="H70" s="3">
        <v>4.4000000000000004</v>
      </c>
      <c r="I70" s="3">
        <v>0.6</v>
      </c>
      <c r="J70" s="3">
        <f t="shared" si="6"/>
        <v>13.636363636363635</v>
      </c>
      <c r="K70" s="3">
        <v>75.8</v>
      </c>
      <c r="L70" s="3">
        <v>14.3</v>
      </c>
      <c r="M70" s="3">
        <f t="shared" si="7"/>
        <v>18.865435356200528</v>
      </c>
    </row>
    <row r="71" spans="1:13" x14ac:dyDescent="0.2">
      <c r="A71" s="3" t="s">
        <v>12</v>
      </c>
      <c r="B71" t="str">
        <f t="shared" si="4"/>
        <v>PCP</v>
      </c>
      <c r="C71" t="str">
        <f t="shared" si="5"/>
        <v>not thiolated</v>
      </c>
      <c r="D71" s="2">
        <v>0</v>
      </c>
      <c r="E71" s="3">
        <v>0</v>
      </c>
      <c r="F71" s="3">
        <v>7</v>
      </c>
      <c r="G71" s="3" t="s">
        <v>11</v>
      </c>
      <c r="H71" s="3">
        <v>4.5999999999999996</v>
      </c>
      <c r="I71" s="3">
        <v>1.39</v>
      </c>
      <c r="J71" s="3">
        <f t="shared" si="6"/>
        <v>30.217391304347828</v>
      </c>
      <c r="K71" s="3">
        <v>103.82</v>
      </c>
      <c r="L71" s="3">
        <v>25.47</v>
      </c>
      <c r="M71" s="3">
        <f t="shared" si="7"/>
        <v>24.532845309188982</v>
      </c>
    </row>
    <row r="72" spans="1:13" x14ac:dyDescent="0.2">
      <c r="A72" s="3" t="s">
        <v>12</v>
      </c>
      <c r="B72" t="str">
        <f t="shared" si="4"/>
        <v>PCP</v>
      </c>
      <c r="C72" t="str">
        <f t="shared" si="5"/>
        <v>not thiolated</v>
      </c>
      <c r="D72" s="2">
        <v>0</v>
      </c>
      <c r="E72" s="3">
        <v>0</v>
      </c>
      <c r="F72" s="3">
        <v>7</v>
      </c>
      <c r="G72" s="3" t="s">
        <v>13</v>
      </c>
      <c r="H72" s="3">
        <v>10.199999999999999</v>
      </c>
      <c r="I72" s="3">
        <v>0.8</v>
      </c>
      <c r="J72" s="3">
        <f t="shared" si="6"/>
        <v>7.8431372549019613</v>
      </c>
      <c r="K72" s="3">
        <v>342</v>
      </c>
      <c r="L72" s="3">
        <v>11.2</v>
      </c>
      <c r="M72" s="3">
        <f t="shared" si="7"/>
        <v>3.2748538011695905</v>
      </c>
    </row>
    <row r="73" spans="1:13" x14ac:dyDescent="0.2">
      <c r="A73" s="3" t="s">
        <v>16</v>
      </c>
      <c r="B73" t="str">
        <f t="shared" si="4"/>
        <v>PCP</v>
      </c>
      <c r="C73" t="str">
        <f t="shared" si="5"/>
        <v>cysteine conjugation</v>
      </c>
      <c r="D73" s="2">
        <v>12.3</v>
      </c>
      <c r="E73" s="3">
        <v>0</v>
      </c>
      <c r="F73" s="3">
        <v>3</v>
      </c>
      <c r="G73" s="3" t="s">
        <v>11</v>
      </c>
      <c r="H73" s="3">
        <v>7.55</v>
      </c>
      <c r="I73" s="3">
        <v>1.1499999999999999</v>
      </c>
      <c r="J73" s="3">
        <f t="shared" si="6"/>
        <v>15.231788079470197</v>
      </c>
      <c r="K73" s="3">
        <v>169.12</v>
      </c>
      <c r="L73" s="3">
        <v>73.13</v>
      </c>
      <c r="M73" s="3">
        <f t="shared" si="7"/>
        <v>43.241485335856197</v>
      </c>
    </row>
    <row r="74" spans="1:13" x14ac:dyDescent="0.2">
      <c r="A74" s="3" t="s">
        <v>16</v>
      </c>
      <c r="B74" t="str">
        <f t="shared" si="4"/>
        <v>PCP</v>
      </c>
      <c r="C74" t="str">
        <f t="shared" si="5"/>
        <v>cysteine conjugation</v>
      </c>
      <c r="D74" s="2">
        <v>12.3</v>
      </c>
      <c r="E74" s="3">
        <v>0</v>
      </c>
      <c r="F74" s="3">
        <v>5</v>
      </c>
      <c r="G74" s="3" t="s">
        <v>11</v>
      </c>
      <c r="H74" s="3">
        <v>10</v>
      </c>
      <c r="I74" s="3">
        <v>0</v>
      </c>
      <c r="J74" s="3">
        <f t="shared" si="6"/>
        <v>0</v>
      </c>
      <c r="K74" s="3">
        <v>242.91</v>
      </c>
      <c r="L74" s="3">
        <v>57.46</v>
      </c>
      <c r="M74" s="3">
        <f t="shared" si="7"/>
        <v>23.654851591124284</v>
      </c>
    </row>
    <row r="75" spans="1:13" x14ac:dyDescent="0.2">
      <c r="A75" s="3" t="s">
        <v>16</v>
      </c>
      <c r="B75" t="str">
        <f t="shared" si="4"/>
        <v>PCP</v>
      </c>
      <c r="C75" t="str">
        <f t="shared" si="5"/>
        <v>cysteine conjugation</v>
      </c>
      <c r="D75" s="2">
        <v>12.3</v>
      </c>
      <c r="E75" s="3">
        <v>0</v>
      </c>
      <c r="F75" s="3">
        <v>7</v>
      </c>
      <c r="G75" s="3" t="s">
        <v>11</v>
      </c>
      <c r="H75" s="3">
        <v>2.25</v>
      </c>
      <c r="I75" s="3">
        <v>0.87</v>
      </c>
      <c r="J75" s="3">
        <f t="shared" si="6"/>
        <v>38.666666666666664</v>
      </c>
      <c r="K75" s="3">
        <v>84.23</v>
      </c>
      <c r="L75" s="3">
        <v>15.67</v>
      </c>
      <c r="M75" s="3">
        <f t="shared" si="7"/>
        <v>18.603822865962247</v>
      </c>
    </row>
    <row r="76" spans="1:13" x14ac:dyDescent="0.2">
      <c r="A76" s="3" t="s">
        <v>16</v>
      </c>
      <c r="B76" t="str">
        <f t="shared" si="4"/>
        <v>PCP</v>
      </c>
      <c r="C76" t="str">
        <f t="shared" si="5"/>
        <v>cysteine conjugation</v>
      </c>
      <c r="D76" s="2">
        <v>95.7</v>
      </c>
      <c r="E76" s="3">
        <v>6</v>
      </c>
      <c r="F76" s="3">
        <v>3</v>
      </c>
      <c r="G76" s="3" t="s">
        <v>11</v>
      </c>
      <c r="H76" s="3">
        <v>26</v>
      </c>
      <c r="I76" s="3">
        <v>0.9</v>
      </c>
      <c r="J76" s="3">
        <f t="shared" si="6"/>
        <v>3.4615384615384617</v>
      </c>
      <c r="K76" s="3">
        <v>212.9</v>
      </c>
      <c r="L76" s="3">
        <v>14.4</v>
      </c>
      <c r="M76" s="3">
        <f t="shared" si="7"/>
        <v>6.7637388445279472</v>
      </c>
    </row>
    <row r="77" spans="1:13" s="4" customFormat="1" x14ac:dyDescent="0.2">
      <c r="A77" s="4" t="s">
        <v>16</v>
      </c>
      <c r="B77" t="str">
        <f t="shared" si="4"/>
        <v>PCP</v>
      </c>
      <c r="C77" t="str">
        <f t="shared" si="5"/>
        <v>cysteine conjugation</v>
      </c>
      <c r="D77" s="5">
        <v>95.7</v>
      </c>
      <c r="E77" s="4">
        <v>6</v>
      </c>
      <c r="F77" s="4">
        <v>3</v>
      </c>
      <c r="G77" s="4" t="s">
        <v>13</v>
      </c>
      <c r="H77" s="4">
        <v>1.4</v>
      </c>
      <c r="I77" s="4">
        <v>0.3</v>
      </c>
      <c r="J77" s="3">
        <f t="shared" si="6"/>
        <v>21.428571428571431</v>
      </c>
      <c r="K77" s="4">
        <v>15.6</v>
      </c>
      <c r="L77" s="4">
        <v>6.2</v>
      </c>
      <c r="M77" s="3">
        <f t="shared" si="7"/>
        <v>39.743589743589745</v>
      </c>
    </row>
    <row r="78" spans="1:13" x14ac:dyDescent="0.2">
      <c r="A78" s="3" t="s">
        <v>16</v>
      </c>
      <c r="B78" t="str">
        <f t="shared" si="4"/>
        <v>PCP</v>
      </c>
      <c r="C78" t="str">
        <f t="shared" si="5"/>
        <v>cysteine conjugation</v>
      </c>
      <c r="D78" s="2">
        <v>95.7</v>
      </c>
      <c r="E78" s="3">
        <v>6</v>
      </c>
      <c r="F78" s="3">
        <v>7</v>
      </c>
      <c r="G78" s="3" t="s">
        <v>11</v>
      </c>
      <c r="H78" s="3">
        <v>2.2000000000000002</v>
      </c>
      <c r="I78" s="3">
        <v>0.4</v>
      </c>
      <c r="J78" s="3">
        <f t="shared" si="6"/>
        <v>18.18181818181818</v>
      </c>
      <c r="K78" s="3">
        <v>42.3</v>
      </c>
      <c r="L78" s="3">
        <v>13.8</v>
      </c>
      <c r="M78" s="3">
        <f t="shared" si="7"/>
        <v>32.62411347517731</v>
      </c>
    </row>
    <row r="79" spans="1:13" x14ac:dyDescent="0.2">
      <c r="A79" s="3" t="s">
        <v>16</v>
      </c>
      <c r="B79" t="str">
        <f t="shared" si="4"/>
        <v>PCP</v>
      </c>
      <c r="C79" t="str">
        <f t="shared" si="5"/>
        <v>cysteine conjugation</v>
      </c>
      <c r="D79" s="2">
        <v>95.7</v>
      </c>
      <c r="E79" s="3">
        <v>6</v>
      </c>
      <c r="F79" s="3">
        <v>7</v>
      </c>
      <c r="G79" s="3" t="s">
        <v>13</v>
      </c>
      <c r="H79" s="3">
        <v>3.1</v>
      </c>
      <c r="I79" s="3">
        <v>0.3</v>
      </c>
      <c r="J79" s="3">
        <f t="shared" si="6"/>
        <v>9.67741935483871</v>
      </c>
      <c r="K79" s="3">
        <v>73</v>
      </c>
      <c r="L79" s="3">
        <v>14</v>
      </c>
      <c r="M79" s="3">
        <f t="shared" si="7"/>
        <v>19.17808219178082</v>
      </c>
    </row>
    <row r="80" spans="1:13" x14ac:dyDescent="0.2">
      <c r="A80" s="3" t="s">
        <v>16</v>
      </c>
      <c r="B80" t="str">
        <f t="shared" si="4"/>
        <v>PCP</v>
      </c>
      <c r="C80" t="str">
        <f t="shared" si="5"/>
        <v>cysteine conjugation</v>
      </c>
      <c r="D80" s="2">
        <v>404.1</v>
      </c>
      <c r="E80" s="3">
        <v>65.5</v>
      </c>
      <c r="F80" s="3">
        <v>5</v>
      </c>
      <c r="G80" s="3" t="s">
        <v>11</v>
      </c>
      <c r="H80" s="3">
        <v>8.84</v>
      </c>
      <c r="I80" s="3">
        <v>2.5</v>
      </c>
      <c r="J80" s="3">
        <f t="shared" si="6"/>
        <v>28.280542986425338</v>
      </c>
      <c r="K80" s="3">
        <v>320.20999999999998</v>
      </c>
      <c r="L80" s="3">
        <v>242.52</v>
      </c>
      <c r="M80" s="3">
        <f t="shared" si="7"/>
        <v>75.737797070672372</v>
      </c>
    </row>
  </sheetData>
  <sortState xmlns:xlrd2="http://schemas.microsoft.com/office/spreadsheetml/2017/richdata2" ref="A2:L80">
    <sortCondition ref="A2:A80"/>
    <sortCondition ref="D2:D80"/>
    <sortCondition ref="F2:F80"/>
    <sortCondition ref="G2:G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2023-07-19T07:56:48Z</dcterms:created>
  <dcterms:modified xsi:type="dcterms:W3CDTF">2023-08-03T16:57:08Z</dcterms:modified>
</cp:coreProperties>
</file>