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0" windowWidth="21060" windowHeight="11090"/>
  </bookViews>
  <sheets>
    <sheet name="E103" sheetId="1" r:id="rId1"/>
  </sheets>
  <calcPr calcId="145621"/>
</workbook>
</file>

<file path=xl/calcChain.xml><?xml version="1.0" encoding="utf-8"?>
<calcChain xmlns="http://schemas.openxmlformats.org/spreadsheetml/2006/main">
  <c r="H47" i="1" l="1"/>
  <c r="G47" i="1"/>
  <c r="D47" i="1"/>
  <c r="C47" i="1"/>
  <c r="H38" i="1"/>
  <c r="G38" i="1"/>
  <c r="D38" i="1"/>
  <c r="K38" i="1" s="1"/>
  <c r="C38" i="1"/>
  <c r="H29" i="1"/>
  <c r="G29" i="1"/>
  <c r="D29" i="1"/>
  <c r="K29" i="1" s="1"/>
  <c r="C29" i="1"/>
  <c r="H20" i="1"/>
  <c r="G20" i="1"/>
  <c r="D20" i="1"/>
  <c r="K20" i="1" s="1"/>
  <c r="C20" i="1"/>
  <c r="H11" i="1"/>
  <c r="G11" i="1"/>
  <c r="D11" i="1"/>
  <c r="K11" i="1" s="1"/>
  <c r="C11" i="1"/>
  <c r="D2" i="1"/>
  <c r="C2" i="1"/>
  <c r="G2" i="1"/>
  <c r="H2" i="1"/>
  <c r="J11" i="1" l="1"/>
  <c r="J20" i="1"/>
  <c r="J29" i="1"/>
  <c r="J38" i="1"/>
  <c r="J47" i="1"/>
  <c r="K47" i="1"/>
  <c r="J2" i="1"/>
  <c r="K2" i="1"/>
</calcChain>
</file>

<file path=xl/sharedStrings.xml><?xml version="1.0" encoding="utf-8"?>
<sst xmlns="http://schemas.openxmlformats.org/spreadsheetml/2006/main" count="71" uniqueCount="16">
  <si>
    <t>Experiment</t>
  </si>
  <si>
    <t>Sample</t>
  </si>
  <si>
    <t>Avg Force (mV)</t>
  </si>
  <si>
    <t>Stdev (mV)</t>
  </si>
  <si>
    <t>Avg Sensitivity (nm/mV)</t>
  </si>
  <si>
    <t>Avg Stiffness (N/m)</t>
  </si>
  <si>
    <t>Avg Force (nN)</t>
  </si>
  <si>
    <t>Stdev (nN)</t>
  </si>
  <si>
    <t>Comments</t>
  </si>
  <si>
    <t>Probe</t>
  </si>
  <si>
    <t>Novascan 48</t>
  </si>
  <si>
    <t>B1.1.1 S8</t>
  </si>
  <si>
    <t>B2.1.1 S2</t>
  </si>
  <si>
    <t>B1.1.1 S6</t>
  </si>
  <si>
    <t>B1.1.1 S11</t>
  </si>
  <si>
    <t>B1.1.1 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</si>
</sst>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7">
    <xf numFmtId="0" fontId="0" fillId="0" borderId="0" xfId="0"/>
    <xf numFmtId="0" fontId="2" fillId="5" borderId="0" xfId="4"/>
    <xf numFmtId="0" fontId="2" fillId="2" borderId="0" xfId="1"/>
    <xf numFmtId="0" fontId="2" fillId="3" borderId="0" xfId="2"/>
    <xf numFmtId="0" fontId="0" fillId="6" borderId="0" xfId="0" applyFill="1"/>
    <xf numFmtId="0" fontId="1" fillId="4" borderId="0" xfId="3"/>
    <xf numFmtId="0" fontId="0" fillId="0" borderId="0" xfId="0" applyAlignment="1">
      <alignment horizontal="left" vertical="top" wrapText="1"/>
    </xf>
  </cellXfs>
  <cellStyles count="5">
    <cellStyle name="20% - Accent3" xfId="3" builtinId="38"/>
    <cellStyle name="60% - Accent1" xfId="2" builtinId="32"/>
    <cellStyle name="Accent1" xfId="1" builtinId="29"/>
    <cellStyle name="Accent4" xfId="4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selection activeCell="A2" sqref="A2"/>
    </sheetView>
  </sheetViews>
  <sheetFormatPr defaultRowHeight="14.5" x14ac:dyDescent="0.35"/>
  <cols>
    <col min="1" max="1" width="12.36328125" customWidth="1"/>
    <col min="2" max="2" width="10.36328125" customWidth="1"/>
    <col min="3" max="3" width="13.453125" bestFit="1" customWidth="1"/>
    <col min="4" max="4" width="11.81640625" bestFit="1" customWidth="1"/>
    <col min="6" max="6" width="11.26953125" bestFit="1" customWidth="1"/>
    <col min="7" max="7" width="21.08984375" bestFit="1" customWidth="1"/>
    <col min="8" max="8" width="17" bestFit="1" customWidth="1"/>
    <col min="10" max="10" width="13" bestFit="1" customWidth="1"/>
    <col min="11" max="11" width="9.453125" bestFit="1" customWidth="1"/>
    <col min="13" max="13" width="30.4531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9</v>
      </c>
      <c r="G1" s="1" t="s">
        <v>4</v>
      </c>
      <c r="H1" s="1" t="s">
        <v>5</v>
      </c>
      <c r="I1" s="1"/>
      <c r="J1" s="1" t="s">
        <v>6</v>
      </c>
      <c r="K1" s="1" t="s">
        <v>7</v>
      </c>
      <c r="L1" s="1"/>
      <c r="M1" s="1" t="s">
        <v>8</v>
      </c>
    </row>
    <row r="2" spans="1:13" x14ac:dyDescent="0.35">
      <c r="A2" s="2">
        <v>103</v>
      </c>
      <c r="B2" s="2" t="s">
        <v>11</v>
      </c>
      <c r="C2" s="3">
        <f>AVERAGE(A3:D8)</f>
        <v>2.7166666666666671E-3</v>
      </c>
      <c r="D2" s="3">
        <f>_xlfn.STDEV.S(A3:D8)</f>
        <v>1.1597101087047069E-3</v>
      </c>
      <c r="F2" s="2" t="s">
        <v>10</v>
      </c>
      <c r="G2" s="3">
        <f>AVERAGE(F3:G6)</f>
        <v>4.3896249999999997</v>
      </c>
      <c r="H2" s="3">
        <f>AVERAGE(H3:H6)</f>
        <v>4.0999999999999996</v>
      </c>
      <c r="J2" s="2">
        <f>C2*G2*H2</f>
        <v>4.8893106458333335E-2</v>
      </c>
      <c r="K2" s="2">
        <f>D2*G2*H2</f>
        <v>2.0871839192283879E-2</v>
      </c>
      <c r="M2" s="6"/>
    </row>
    <row r="3" spans="1:13" x14ac:dyDescent="0.35">
      <c r="A3" s="4">
        <v>3.3E-3</v>
      </c>
      <c r="B3" s="4">
        <v>4.3E-3</v>
      </c>
      <c r="C3" s="4">
        <v>3.5000000000000001E-3</v>
      </c>
      <c r="D3" s="4">
        <v>2.5999999999999999E-3</v>
      </c>
      <c r="F3" s="4">
        <v>3.859</v>
      </c>
      <c r="G3" s="4">
        <v>4.2149999999999999</v>
      </c>
      <c r="H3" s="5">
        <v>4.0999999999999996</v>
      </c>
      <c r="M3" s="6"/>
    </row>
    <row r="4" spans="1:13" x14ac:dyDescent="0.35">
      <c r="A4" s="4">
        <v>4.3E-3</v>
      </c>
      <c r="B4" s="4">
        <v>4.1999999999999997E-3</v>
      </c>
      <c r="C4" s="4">
        <v>4.1999999999999997E-3</v>
      </c>
      <c r="D4" s="4">
        <v>4.4999999999999997E-3</v>
      </c>
      <c r="F4" s="4">
        <v>4.3949999999999996</v>
      </c>
      <c r="G4" s="4">
        <v>4.0199999999999996</v>
      </c>
      <c r="H4" s="5"/>
      <c r="M4" s="6"/>
    </row>
    <row r="5" spans="1:13" x14ac:dyDescent="0.35">
      <c r="A5" s="4">
        <v>1.8E-3</v>
      </c>
      <c r="B5" s="4">
        <v>1.6000000000000001E-3</v>
      </c>
      <c r="C5" s="4">
        <v>1.1999999999999999E-3</v>
      </c>
      <c r="D5" s="4">
        <v>1.1999999999999999E-3</v>
      </c>
      <c r="F5" s="4">
        <v>4.3150000000000004</v>
      </c>
      <c r="G5" s="4">
        <v>4.5410000000000004</v>
      </c>
      <c r="H5" s="5"/>
      <c r="M5" s="6"/>
    </row>
    <row r="6" spans="1:13" x14ac:dyDescent="0.35">
      <c r="A6" s="4">
        <v>1.2999999999999999E-3</v>
      </c>
      <c r="B6" s="4">
        <v>1.5E-3</v>
      </c>
      <c r="C6" s="4">
        <v>1.9E-3</v>
      </c>
      <c r="D6" s="4">
        <v>1.6999999999999999E-3</v>
      </c>
      <c r="F6" s="4">
        <v>4.9619999999999997</v>
      </c>
      <c r="G6" s="4">
        <v>4.8099999999999996</v>
      </c>
      <c r="H6" s="5"/>
      <c r="M6" s="6"/>
    </row>
    <row r="7" spans="1:13" x14ac:dyDescent="0.35">
      <c r="A7" s="4">
        <v>3.5999999999999999E-3</v>
      </c>
      <c r="B7" s="4">
        <v>3.3999999999999998E-3</v>
      </c>
      <c r="C7" s="4">
        <v>3.8999999999999998E-3</v>
      </c>
      <c r="D7" s="4">
        <v>3.3999999999999998E-3</v>
      </c>
      <c r="M7" s="6"/>
    </row>
    <row r="8" spans="1:13" x14ac:dyDescent="0.35">
      <c r="A8" s="4">
        <v>1.8E-3</v>
      </c>
      <c r="B8" s="4">
        <v>2E-3</v>
      </c>
      <c r="C8" s="4">
        <v>2E-3</v>
      </c>
      <c r="D8" s="4">
        <v>2E-3</v>
      </c>
      <c r="M8" s="6"/>
    </row>
    <row r="10" spans="1:13" x14ac:dyDescent="0.35">
      <c r="A10" s="1" t="s">
        <v>0</v>
      </c>
      <c r="B10" s="1" t="s">
        <v>1</v>
      </c>
      <c r="C10" s="1" t="s">
        <v>2</v>
      </c>
      <c r="D10" s="1" t="s">
        <v>3</v>
      </c>
      <c r="E10" s="1"/>
      <c r="F10" s="1" t="s">
        <v>9</v>
      </c>
      <c r="G10" s="1" t="s">
        <v>4</v>
      </c>
      <c r="H10" s="1" t="s">
        <v>5</v>
      </c>
      <c r="I10" s="1"/>
      <c r="J10" s="1" t="s">
        <v>6</v>
      </c>
      <c r="K10" s="1" t="s">
        <v>7</v>
      </c>
      <c r="L10" s="1"/>
      <c r="M10" s="1" t="s">
        <v>8</v>
      </c>
    </row>
    <row r="11" spans="1:13" x14ac:dyDescent="0.35">
      <c r="A11" s="2">
        <v>103</v>
      </c>
      <c r="B11" s="2" t="s">
        <v>12</v>
      </c>
      <c r="C11" s="3">
        <f>AVERAGE(A12:D17)</f>
        <v>1.0791666666666666E-3</v>
      </c>
      <c r="D11" s="3">
        <f>_xlfn.STDEV.S(A12:D17)</f>
        <v>3.1204677278542247E-4</v>
      </c>
      <c r="F11" s="2" t="s">
        <v>10</v>
      </c>
      <c r="G11" s="3">
        <f>AVERAGE(F12:G15)</f>
        <v>4.3896249999999997</v>
      </c>
      <c r="H11" s="3">
        <f>AVERAGE(H12:H15)</f>
        <v>4.0999999999999996</v>
      </c>
      <c r="J11" s="2">
        <f>C11*G11*H11</f>
        <v>1.9422261614583332E-2</v>
      </c>
      <c r="K11" s="2">
        <f>D11*G11*H11</f>
        <v>5.6160500914516605E-3</v>
      </c>
      <c r="M11" s="6"/>
    </row>
    <row r="12" spans="1:13" x14ac:dyDescent="0.35">
      <c r="A12" s="4">
        <v>1.1000000000000001E-3</v>
      </c>
      <c r="B12" s="4">
        <v>1.1999999999999999E-3</v>
      </c>
      <c r="C12" s="4">
        <v>8.9999999999999998E-4</v>
      </c>
      <c r="D12" s="4">
        <v>8.9999999999999998E-4</v>
      </c>
      <c r="F12" s="4">
        <v>3.859</v>
      </c>
      <c r="G12" s="4">
        <v>4.2149999999999999</v>
      </c>
      <c r="H12" s="5">
        <v>4.0999999999999996</v>
      </c>
      <c r="M12" s="6"/>
    </row>
    <row r="13" spans="1:13" x14ac:dyDescent="0.35">
      <c r="A13" s="4">
        <v>1.6999999999999999E-3</v>
      </c>
      <c r="B13" s="4">
        <v>1.1999999999999999E-3</v>
      </c>
      <c r="C13" s="4">
        <v>1.5E-3</v>
      </c>
      <c r="D13" s="4">
        <v>1.1000000000000001E-3</v>
      </c>
      <c r="F13" s="4">
        <v>4.3949999999999996</v>
      </c>
      <c r="G13" s="4">
        <v>4.0199999999999996</v>
      </c>
      <c r="H13" s="5"/>
      <c r="M13" s="6"/>
    </row>
    <row r="14" spans="1:13" x14ac:dyDescent="0.35">
      <c r="A14" s="4">
        <v>5.9999999999999995E-4</v>
      </c>
      <c r="B14" s="4">
        <v>8.9999999999999998E-4</v>
      </c>
      <c r="C14" s="4">
        <v>8.0000000000000004E-4</v>
      </c>
      <c r="D14" s="4">
        <v>1.1999999999999999E-3</v>
      </c>
      <c r="F14" s="4">
        <v>4.3150000000000004</v>
      </c>
      <c r="G14" s="4">
        <v>4.5410000000000004</v>
      </c>
      <c r="H14" s="5"/>
      <c r="M14" s="6"/>
    </row>
    <row r="15" spans="1:13" x14ac:dyDescent="0.35">
      <c r="A15" s="4">
        <v>8.9999999999999998E-4</v>
      </c>
      <c r="B15" s="4">
        <v>5.9999999999999995E-4</v>
      </c>
      <c r="C15" s="4">
        <v>6.9999999999999999E-4</v>
      </c>
      <c r="D15" s="4">
        <v>5.9999999999999995E-4</v>
      </c>
      <c r="F15" s="4">
        <v>4.9619999999999997</v>
      </c>
      <c r="G15" s="4">
        <v>4.8099999999999996</v>
      </c>
      <c r="H15" s="5"/>
      <c r="M15" s="6"/>
    </row>
    <row r="16" spans="1:13" x14ac:dyDescent="0.35">
      <c r="A16" s="4">
        <v>1.1999999999999999E-3</v>
      </c>
      <c r="B16" s="4">
        <v>1.6999999999999999E-3</v>
      </c>
      <c r="C16" s="4">
        <v>1.1000000000000001E-3</v>
      </c>
      <c r="D16" s="4">
        <v>1.1000000000000001E-3</v>
      </c>
      <c r="M16" s="6"/>
    </row>
    <row r="17" spans="1:13" x14ac:dyDescent="0.35">
      <c r="A17" s="4">
        <v>1.1000000000000001E-3</v>
      </c>
      <c r="B17" s="4">
        <v>1.1000000000000001E-3</v>
      </c>
      <c r="C17" s="4">
        <v>1.1999999999999999E-3</v>
      </c>
      <c r="D17" s="4">
        <v>1.5E-3</v>
      </c>
      <c r="M17" s="6"/>
    </row>
    <row r="19" spans="1:13" x14ac:dyDescent="0.35">
      <c r="A19" s="1" t="s">
        <v>0</v>
      </c>
      <c r="B19" s="1" t="s">
        <v>1</v>
      </c>
      <c r="C19" s="1" t="s">
        <v>2</v>
      </c>
      <c r="D19" s="1" t="s">
        <v>3</v>
      </c>
      <c r="E19" s="1"/>
      <c r="F19" s="1" t="s">
        <v>9</v>
      </c>
      <c r="G19" s="1" t="s">
        <v>4</v>
      </c>
      <c r="H19" s="1" t="s">
        <v>5</v>
      </c>
      <c r="I19" s="1"/>
      <c r="J19" s="1" t="s">
        <v>6</v>
      </c>
      <c r="K19" s="1" t="s">
        <v>7</v>
      </c>
      <c r="L19" s="1"/>
      <c r="M19" s="1" t="s">
        <v>8</v>
      </c>
    </row>
    <row r="20" spans="1:13" x14ac:dyDescent="0.35">
      <c r="A20" s="2">
        <v>103</v>
      </c>
      <c r="B20" s="2" t="s">
        <v>13</v>
      </c>
      <c r="C20" s="3">
        <f>AVERAGE(A21:D26)</f>
        <v>1.1791666666666669E-3</v>
      </c>
      <c r="D20" s="3">
        <f>_xlfn.STDEV.S(A21:D26)</f>
        <v>5.7481881203268453E-4</v>
      </c>
      <c r="F20" s="2" t="s">
        <v>10</v>
      </c>
      <c r="G20" s="3">
        <f>AVERAGE(F21:G24)</f>
        <v>4.3896249999999997</v>
      </c>
      <c r="H20" s="3">
        <f>AVERAGE(H21:H24)</f>
        <v>4.0999999999999996</v>
      </c>
      <c r="J20" s="2">
        <f>C20*G20*H20</f>
        <v>2.1222007864583333E-2</v>
      </c>
      <c r="K20" s="2">
        <f>D20*G20*H20</f>
        <v>1.0345280013852787E-2</v>
      </c>
      <c r="M20" s="6"/>
    </row>
    <row r="21" spans="1:13" x14ac:dyDescent="0.35">
      <c r="A21" s="4">
        <v>1.1999999999999999E-3</v>
      </c>
      <c r="B21" s="4">
        <v>5.9999999999999995E-4</v>
      </c>
      <c r="C21" s="4">
        <v>8.9999999999999998E-4</v>
      </c>
      <c r="D21" s="4">
        <v>6.9999999999999999E-4</v>
      </c>
      <c r="F21" s="4">
        <v>3.859</v>
      </c>
      <c r="G21" s="4">
        <v>4.2149999999999999</v>
      </c>
      <c r="H21" s="5">
        <v>4.0999999999999996</v>
      </c>
      <c r="M21" s="6"/>
    </row>
    <row r="22" spans="1:13" x14ac:dyDescent="0.35">
      <c r="A22" s="4">
        <v>1.4E-3</v>
      </c>
      <c r="B22" s="4">
        <v>1E-3</v>
      </c>
      <c r="C22" s="4">
        <v>1.1999999999999999E-3</v>
      </c>
      <c r="D22" s="4">
        <v>1.1999999999999999E-3</v>
      </c>
      <c r="F22" s="4">
        <v>4.3949999999999996</v>
      </c>
      <c r="G22" s="4">
        <v>4.0199999999999996</v>
      </c>
      <c r="H22" s="5"/>
      <c r="M22" s="6"/>
    </row>
    <row r="23" spans="1:13" x14ac:dyDescent="0.35">
      <c r="A23" s="4">
        <v>1.4E-3</v>
      </c>
      <c r="B23" s="4">
        <v>1.6999999999999999E-3</v>
      </c>
      <c r="C23" s="4">
        <v>1.1000000000000001E-3</v>
      </c>
      <c r="D23" s="4">
        <v>1E-3</v>
      </c>
      <c r="F23" s="4">
        <v>4.3150000000000004</v>
      </c>
      <c r="G23" s="4">
        <v>4.5410000000000004</v>
      </c>
      <c r="H23" s="5"/>
      <c r="M23" s="6"/>
    </row>
    <row r="24" spans="1:13" x14ac:dyDescent="0.35">
      <c r="A24" s="4">
        <v>6.9999999999999999E-4</v>
      </c>
      <c r="B24" s="4">
        <v>8.0000000000000004E-4</v>
      </c>
      <c r="C24" s="4">
        <v>8.9999999999999998E-4</v>
      </c>
      <c r="D24" s="4">
        <v>8.9999999999999998E-4</v>
      </c>
      <c r="F24" s="4">
        <v>4.9619999999999997</v>
      </c>
      <c r="G24" s="4">
        <v>4.8099999999999996</v>
      </c>
      <c r="H24" s="5"/>
      <c r="M24" s="6"/>
    </row>
    <row r="25" spans="1:13" x14ac:dyDescent="0.35">
      <c r="A25" s="4">
        <v>1E-3</v>
      </c>
      <c r="B25" s="4">
        <v>5.0000000000000001E-4</v>
      </c>
      <c r="C25" s="4">
        <v>5.0000000000000001E-4</v>
      </c>
      <c r="D25" s="4">
        <v>5.9999999999999995E-4</v>
      </c>
      <c r="M25" s="6"/>
    </row>
    <row r="26" spans="1:13" x14ac:dyDescent="0.35">
      <c r="A26" s="4">
        <v>2.3999999999999998E-3</v>
      </c>
      <c r="B26" s="4">
        <v>2.2000000000000001E-3</v>
      </c>
      <c r="C26" s="4">
        <v>2.3999999999999998E-3</v>
      </c>
      <c r="D26" s="4">
        <v>2E-3</v>
      </c>
      <c r="M26" s="6"/>
    </row>
    <row r="28" spans="1:13" x14ac:dyDescent="0.35">
      <c r="A28" s="1" t="s">
        <v>0</v>
      </c>
      <c r="B28" s="1" t="s">
        <v>1</v>
      </c>
      <c r="C28" s="1" t="s">
        <v>2</v>
      </c>
      <c r="D28" s="1" t="s">
        <v>3</v>
      </c>
      <c r="E28" s="1"/>
      <c r="F28" s="1" t="s">
        <v>9</v>
      </c>
      <c r="G28" s="1" t="s">
        <v>4</v>
      </c>
      <c r="H28" s="1" t="s">
        <v>5</v>
      </c>
      <c r="I28" s="1"/>
      <c r="J28" s="1" t="s">
        <v>6</v>
      </c>
      <c r="K28" s="1" t="s">
        <v>7</v>
      </c>
      <c r="L28" s="1"/>
      <c r="M28" s="1" t="s">
        <v>8</v>
      </c>
    </row>
    <row r="29" spans="1:13" x14ac:dyDescent="0.35">
      <c r="A29" s="2">
        <v>103</v>
      </c>
      <c r="B29" s="2" t="s">
        <v>14</v>
      </c>
      <c r="C29" s="3">
        <f>AVERAGE(A30:D35)</f>
        <v>1.4210526315789472E-3</v>
      </c>
      <c r="D29" s="3">
        <f>_xlfn.STDEV.S(A30:D35)</f>
        <v>7.2539563715903125E-4</v>
      </c>
      <c r="F29" s="2" t="s">
        <v>10</v>
      </c>
      <c r="G29" s="3">
        <f>AVERAGE(F30:G33)</f>
        <v>4.3896249999999997</v>
      </c>
      <c r="H29" s="3">
        <f>AVERAGE(H30:H33)</f>
        <v>4.0999999999999996</v>
      </c>
      <c r="J29" s="2">
        <f>C29*G29*H29</f>
        <v>2.5575341447368415E-2</v>
      </c>
      <c r="K29" s="2">
        <f>D29*G29*H29</f>
        <v>1.305528077743327E-2</v>
      </c>
      <c r="M29" s="6"/>
    </row>
    <row r="30" spans="1:13" x14ac:dyDescent="0.35">
      <c r="A30" s="4">
        <v>6.9999999999999999E-4</v>
      </c>
      <c r="B30" s="4">
        <v>6.9999999999999999E-4</v>
      </c>
      <c r="C30" s="4">
        <v>8.0000000000000004E-4</v>
      </c>
      <c r="D30" s="4">
        <v>5.9999999999999995E-4</v>
      </c>
      <c r="F30" s="4">
        <v>3.859</v>
      </c>
      <c r="G30" s="4">
        <v>4.2149999999999999</v>
      </c>
      <c r="H30" s="5">
        <v>4.0999999999999996</v>
      </c>
      <c r="M30" s="6"/>
    </row>
    <row r="31" spans="1:13" x14ac:dyDescent="0.35">
      <c r="A31" s="4">
        <v>1.1999999999999999E-3</v>
      </c>
      <c r="B31" s="4">
        <v>1.1999999999999999E-3</v>
      </c>
      <c r="C31" s="4">
        <v>8.9999999999999998E-4</v>
      </c>
      <c r="D31" s="4">
        <v>1E-3</v>
      </c>
      <c r="F31" s="4">
        <v>4.3949999999999996</v>
      </c>
      <c r="G31" s="4">
        <v>4.0199999999999996</v>
      </c>
      <c r="H31" s="5"/>
      <c r="M31" s="6"/>
    </row>
    <row r="32" spans="1:13" x14ac:dyDescent="0.35">
      <c r="A32" s="4">
        <v>2.7000000000000001E-3</v>
      </c>
      <c r="B32" s="4">
        <v>1.8E-3</v>
      </c>
      <c r="C32" s="4">
        <v>2.5000000000000001E-3</v>
      </c>
      <c r="D32" s="4">
        <v>2.2000000000000001E-3</v>
      </c>
      <c r="F32" s="4">
        <v>4.3150000000000004</v>
      </c>
      <c r="G32" s="4">
        <v>4.5410000000000004</v>
      </c>
      <c r="H32" s="5"/>
      <c r="M32" s="6"/>
    </row>
    <row r="33" spans="1:13" x14ac:dyDescent="0.35">
      <c r="A33" s="4">
        <v>5.9999999999999995E-4</v>
      </c>
      <c r="B33" s="4">
        <v>8.9999999999999998E-4</v>
      </c>
      <c r="C33" s="4">
        <v>8.9999999999999998E-4</v>
      </c>
      <c r="D33" s="4"/>
      <c r="F33" s="4">
        <v>4.9619999999999997</v>
      </c>
      <c r="G33" s="4">
        <v>4.8099999999999996</v>
      </c>
      <c r="H33" s="5"/>
      <c r="M33" s="6"/>
    </row>
    <row r="34" spans="1:13" x14ac:dyDescent="0.35">
      <c r="A34" s="4">
        <v>1.8E-3</v>
      </c>
      <c r="B34" s="4">
        <v>2.2000000000000001E-3</v>
      </c>
      <c r="C34" s="4">
        <v>1.8E-3</v>
      </c>
      <c r="D34" s="4"/>
      <c r="M34" s="6"/>
    </row>
    <row r="35" spans="1:13" x14ac:dyDescent="0.35">
      <c r="A35" s="4">
        <v>2.5000000000000001E-3</v>
      </c>
      <c r="B35" s="4"/>
      <c r="C35" s="4"/>
      <c r="D35" s="4"/>
      <c r="M35" s="6"/>
    </row>
    <row r="37" spans="1:13" x14ac:dyDescent="0.35">
      <c r="A37" s="1" t="s">
        <v>0</v>
      </c>
      <c r="B37" s="1" t="s">
        <v>1</v>
      </c>
      <c r="C37" s="1" t="s">
        <v>2</v>
      </c>
      <c r="D37" s="1" t="s">
        <v>3</v>
      </c>
      <c r="E37" s="1"/>
      <c r="F37" s="1" t="s">
        <v>9</v>
      </c>
      <c r="G37" s="1" t="s">
        <v>4</v>
      </c>
      <c r="H37" s="1" t="s">
        <v>5</v>
      </c>
      <c r="I37" s="1"/>
      <c r="J37" s="1" t="s">
        <v>6</v>
      </c>
      <c r="K37" s="1" t="s">
        <v>7</v>
      </c>
      <c r="L37" s="1"/>
      <c r="M37" s="1" t="s">
        <v>8</v>
      </c>
    </row>
    <row r="38" spans="1:13" x14ac:dyDescent="0.35">
      <c r="A38" s="2">
        <v>103</v>
      </c>
      <c r="B38" s="2" t="s">
        <v>15</v>
      </c>
      <c r="C38" s="3">
        <f>AVERAGE(A39:D44)</f>
        <v>9.2374999999999992E-3</v>
      </c>
      <c r="D38" s="3">
        <f>_xlfn.STDEV.S(A39:D44)</f>
        <v>7.778443596414949E-3</v>
      </c>
      <c r="F38" s="2" t="s">
        <v>10</v>
      </c>
      <c r="G38" s="3">
        <f>AVERAGE(F39:G42)</f>
        <v>4.3896249999999997</v>
      </c>
      <c r="H38" s="3">
        <f>AVERAGE(H39:H42)</f>
        <v>4.0999999999999996</v>
      </c>
      <c r="J38" s="2">
        <f>C38*G38*H38</f>
        <v>0.16625155984374995</v>
      </c>
      <c r="K38" s="2">
        <f>D38*G38*H38</f>
        <v>0.13999224693484316</v>
      </c>
      <c r="M38" s="6"/>
    </row>
    <row r="39" spans="1:13" x14ac:dyDescent="0.35">
      <c r="A39" s="4">
        <v>2.6800000000000001E-2</v>
      </c>
      <c r="B39" s="4">
        <v>2.6200000000000001E-2</v>
      </c>
      <c r="C39" s="4">
        <v>2.5700000000000001E-2</v>
      </c>
      <c r="D39" s="4">
        <v>2.5499999999999998E-2</v>
      </c>
      <c r="F39" s="4">
        <v>3.859</v>
      </c>
      <c r="G39" s="4">
        <v>4.2149999999999999</v>
      </c>
      <c r="H39" s="5">
        <v>4.0999999999999996</v>
      </c>
      <c r="M39" s="6"/>
    </row>
    <row r="40" spans="1:13" x14ac:dyDescent="0.35">
      <c r="A40" s="4">
        <v>6.3E-3</v>
      </c>
      <c r="B40" s="4">
        <v>6.8999999999999999E-3</v>
      </c>
      <c r="C40" s="4">
        <v>6.1000000000000004E-3</v>
      </c>
      <c r="D40" s="4">
        <v>6.0000000000000001E-3</v>
      </c>
      <c r="F40" s="4">
        <v>4.3949999999999996</v>
      </c>
      <c r="G40" s="4">
        <v>4.0199999999999996</v>
      </c>
      <c r="H40" s="5"/>
      <c r="M40" s="6"/>
    </row>
    <row r="41" spans="1:13" x14ac:dyDescent="0.35">
      <c r="A41" s="4">
        <v>4.4000000000000003E-3</v>
      </c>
      <c r="B41" s="4">
        <v>4.5999999999999999E-3</v>
      </c>
      <c r="C41" s="4">
        <v>5.3E-3</v>
      </c>
      <c r="D41" s="4">
        <v>4.7000000000000002E-3</v>
      </c>
      <c r="F41" s="4">
        <v>4.3150000000000004</v>
      </c>
      <c r="G41" s="4">
        <v>4.5410000000000004</v>
      </c>
      <c r="H41" s="5"/>
      <c r="M41" s="6"/>
    </row>
    <row r="42" spans="1:13" x14ac:dyDescent="0.35">
      <c r="A42" s="4">
        <v>7.7999999999999996E-3</v>
      </c>
      <c r="B42" s="4">
        <v>8.3999999999999995E-3</v>
      </c>
      <c r="C42" s="4">
        <v>7.9000000000000008E-3</v>
      </c>
      <c r="D42" s="4">
        <v>7.7999999999999996E-3</v>
      </c>
      <c r="F42" s="4">
        <v>4.9619999999999997</v>
      </c>
      <c r="G42" s="4">
        <v>4.8099999999999996</v>
      </c>
      <c r="H42" s="5"/>
      <c r="M42" s="6"/>
    </row>
    <row r="43" spans="1:13" x14ac:dyDescent="0.35">
      <c r="A43" s="4">
        <v>5.5999999999999999E-3</v>
      </c>
      <c r="B43" s="4">
        <v>6.0000000000000001E-3</v>
      </c>
      <c r="C43" s="4">
        <v>6.1000000000000004E-3</v>
      </c>
      <c r="D43" s="4">
        <v>6.0000000000000001E-3</v>
      </c>
      <c r="M43" s="6"/>
    </row>
    <row r="44" spans="1:13" x14ac:dyDescent="0.35">
      <c r="A44" s="4">
        <v>4.1999999999999997E-3</v>
      </c>
      <c r="B44" s="4">
        <v>4.1000000000000003E-3</v>
      </c>
      <c r="C44" s="4">
        <v>4.7000000000000002E-3</v>
      </c>
      <c r="D44" s="4">
        <v>4.5999999999999999E-3</v>
      </c>
      <c r="M44" s="6"/>
    </row>
    <row r="46" spans="1:13" x14ac:dyDescent="0.35">
      <c r="A46" s="1" t="s">
        <v>0</v>
      </c>
      <c r="B46" s="1" t="s">
        <v>1</v>
      </c>
      <c r="C46" s="1" t="s">
        <v>2</v>
      </c>
      <c r="D46" s="1" t="s">
        <v>3</v>
      </c>
      <c r="E46" s="1"/>
      <c r="F46" s="1" t="s">
        <v>9</v>
      </c>
      <c r="G46" s="1" t="s">
        <v>4</v>
      </c>
      <c r="H46" s="1" t="s">
        <v>5</v>
      </c>
      <c r="I46" s="1"/>
      <c r="J46" s="1" t="s">
        <v>6</v>
      </c>
      <c r="K46" s="1" t="s">
        <v>7</v>
      </c>
      <c r="L46" s="1"/>
      <c r="M46" s="1" t="s">
        <v>8</v>
      </c>
    </row>
    <row r="47" spans="1:13" x14ac:dyDescent="0.35">
      <c r="A47" s="2">
        <v>103</v>
      </c>
      <c r="B47" s="2"/>
      <c r="C47" s="3" t="e">
        <f>AVERAGE(A48:D53)</f>
        <v>#DIV/0!</v>
      </c>
      <c r="D47" s="3" t="e">
        <f>_xlfn.STDEV.S(A48:D53)</f>
        <v>#DIV/0!</v>
      </c>
      <c r="F47" s="2" t="s">
        <v>10</v>
      </c>
      <c r="G47" s="3">
        <f>AVERAGE(F48:G51)</f>
        <v>4.3896249999999997</v>
      </c>
      <c r="H47" s="3">
        <f>AVERAGE(H48:H51)</f>
        <v>4.0999999999999996</v>
      </c>
      <c r="J47" s="2" t="e">
        <f>C47*G47*H47</f>
        <v>#DIV/0!</v>
      </c>
      <c r="K47" s="2" t="e">
        <f>D47*G47*H47</f>
        <v>#DIV/0!</v>
      </c>
      <c r="M47" s="6"/>
    </row>
    <row r="48" spans="1:13" x14ac:dyDescent="0.35">
      <c r="A48" s="4"/>
      <c r="B48" s="4"/>
      <c r="C48" s="4"/>
      <c r="D48" s="4"/>
      <c r="F48" s="4">
        <v>3.859</v>
      </c>
      <c r="G48" s="4">
        <v>4.2149999999999999</v>
      </c>
      <c r="H48" s="5">
        <v>4.0999999999999996</v>
      </c>
      <c r="M48" s="6"/>
    </row>
    <row r="49" spans="1:13" x14ac:dyDescent="0.35">
      <c r="A49" s="4"/>
      <c r="B49" s="4"/>
      <c r="C49" s="4"/>
      <c r="D49" s="4"/>
      <c r="F49" s="4">
        <v>4.3949999999999996</v>
      </c>
      <c r="G49" s="4">
        <v>4.0199999999999996</v>
      </c>
      <c r="H49" s="5"/>
      <c r="M49" s="6"/>
    </row>
    <row r="50" spans="1:13" x14ac:dyDescent="0.35">
      <c r="A50" s="4"/>
      <c r="B50" s="4"/>
      <c r="C50" s="4"/>
      <c r="D50" s="4"/>
      <c r="F50" s="4">
        <v>4.3150000000000004</v>
      </c>
      <c r="G50" s="4">
        <v>4.5410000000000004</v>
      </c>
      <c r="H50" s="5"/>
      <c r="M50" s="6"/>
    </row>
    <row r="51" spans="1:13" x14ac:dyDescent="0.35">
      <c r="A51" s="4"/>
      <c r="B51" s="4"/>
      <c r="C51" s="4"/>
      <c r="D51" s="4"/>
      <c r="F51" s="4">
        <v>4.9619999999999997</v>
      </c>
      <c r="G51" s="4">
        <v>4.8099999999999996</v>
      </c>
      <c r="H51" s="5"/>
      <c r="M51" s="6"/>
    </row>
    <row r="52" spans="1:13" x14ac:dyDescent="0.35">
      <c r="A52" s="4"/>
      <c r="B52" s="4"/>
      <c r="C52" s="4"/>
      <c r="D52" s="4"/>
      <c r="M52" s="6"/>
    </row>
    <row r="53" spans="1:13" x14ac:dyDescent="0.35">
      <c r="A53" s="4"/>
      <c r="B53" s="4"/>
      <c r="C53" s="4"/>
      <c r="D53" s="4"/>
      <c r="M53" s="6"/>
    </row>
  </sheetData>
  <mergeCells count="6">
    <mergeCell ref="M47:M53"/>
    <mergeCell ref="M2:M8"/>
    <mergeCell ref="M11:M17"/>
    <mergeCell ref="M20:M26"/>
    <mergeCell ref="M29:M35"/>
    <mergeCell ref="M38:M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2017-04-24T17:40:58Z</dcterms:created>
  <dcterms:modified xsi:type="dcterms:W3CDTF">2017-04-24T18:10:38Z</dcterms:modified>
</cp:coreProperties>
</file>