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" windowWidth="21060" windowHeight="11090"/>
  </bookViews>
  <sheets>
    <sheet name="E111" sheetId="1" r:id="rId1"/>
  </sheets>
  <calcPr calcId="145621"/>
</workbook>
</file>

<file path=xl/calcChain.xml><?xml version="1.0" encoding="utf-8"?>
<calcChain xmlns="http://schemas.openxmlformats.org/spreadsheetml/2006/main">
  <c r="N130" i="1" l="1"/>
  <c r="N131" i="1" s="1"/>
  <c r="N132" i="1" s="1"/>
  <c r="N133" i="1" s="1"/>
  <c r="N134" i="1" s="1"/>
  <c r="N135" i="1" s="1"/>
  <c r="N129" i="1"/>
  <c r="H128" i="1" l="1"/>
  <c r="G128" i="1"/>
  <c r="D128" i="1"/>
  <c r="K128" i="1" s="1"/>
  <c r="C128" i="1"/>
  <c r="H119" i="1"/>
  <c r="G119" i="1"/>
  <c r="D119" i="1"/>
  <c r="K119" i="1" s="1"/>
  <c r="C119" i="1"/>
  <c r="H110" i="1"/>
  <c r="G110" i="1"/>
  <c r="D110" i="1"/>
  <c r="C110" i="1"/>
  <c r="H101" i="1"/>
  <c r="G101" i="1"/>
  <c r="D101" i="1"/>
  <c r="K101" i="1" s="1"/>
  <c r="C101" i="1"/>
  <c r="H92" i="1"/>
  <c r="G92" i="1"/>
  <c r="D92" i="1"/>
  <c r="C92" i="1"/>
  <c r="H83" i="1"/>
  <c r="G83" i="1"/>
  <c r="D83" i="1"/>
  <c r="K83" i="1" s="1"/>
  <c r="C83" i="1"/>
  <c r="H74" i="1"/>
  <c r="G74" i="1"/>
  <c r="D74" i="1"/>
  <c r="C74" i="1"/>
  <c r="H65" i="1"/>
  <c r="G65" i="1"/>
  <c r="D65" i="1"/>
  <c r="C65" i="1"/>
  <c r="H56" i="1"/>
  <c r="G56" i="1"/>
  <c r="D56" i="1"/>
  <c r="C56" i="1"/>
  <c r="H47" i="1"/>
  <c r="G47" i="1"/>
  <c r="D47" i="1"/>
  <c r="C47" i="1"/>
  <c r="H38" i="1"/>
  <c r="G38" i="1"/>
  <c r="D38" i="1"/>
  <c r="K38" i="1" s="1"/>
  <c r="C38" i="1"/>
  <c r="H29" i="1"/>
  <c r="G29" i="1"/>
  <c r="D29" i="1"/>
  <c r="C29" i="1"/>
  <c r="H20" i="1"/>
  <c r="G20" i="1"/>
  <c r="D20" i="1"/>
  <c r="C20" i="1"/>
  <c r="H11" i="1"/>
  <c r="G11" i="1"/>
  <c r="D11" i="1"/>
  <c r="C11" i="1"/>
  <c r="J128" i="1" l="1"/>
  <c r="J119" i="1"/>
  <c r="J110" i="1"/>
  <c r="K110" i="1"/>
  <c r="J101" i="1"/>
  <c r="J92" i="1"/>
  <c r="K92" i="1"/>
  <c r="J83" i="1"/>
  <c r="K74" i="1"/>
  <c r="J74" i="1"/>
  <c r="K65" i="1"/>
  <c r="J65" i="1"/>
  <c r="K56" i="1"/>
  <c r="J56" i="1"/>
  <c r="K47" i="1"/>
  <c r="J47" i="1"/>
  <c r="J38" i="1"/>
  <c r="K29" i="1"/>
  <c r="J29" i="1"/>
  <c r="K20" i="1"/>
  <c r="J20" i="1"/>
  <c r="K11" i="1"/>
  <c r="J11" i="1"/>
  <c r="H2" i="1"/>
  <c r="G2" i="1"/>
  <c r="D2" i="1"/>
  <c r="C2" i="1"/>
  <c r="J2" i="1" l="1"/>
  <c r="K2" i="1"/>
</calcChain>
</file>

<file path=xl/sharedStrings.xml><?xml version="1.0" encoding="utf-8"?>
<sst xmlns="http://schemas.openxmlformats.org/spreadsheetml/2006/main" count="183" uniqueCount="29">
  <si>
    <t>Experiment</t>
  </si>
  <si>
    <t>Sample</t>
  </si>
  <si>
    <t>Avg Force (mV)</t>
  </si>
  <si>
    <t>Stdev (mV)</t>
  </si>
  <si>
    <t>Avg Sensitivity (nm/mV)</t>
  </si>
  <si>
    <t>Avg Stiffness (N/m)</t>
  </si>
  <si>
    <t>Avg Force (nN)</t>
  </si>
  <si>
    <t>Stdev (nN)</t>
  </si>
  <si>
    <t>Comments</t>
  </si>
  <si>
    <t>Probe</t>
  </si>
  <si>
    <t>B3.4 S37-C</t>
  </si>
  <si>
    <t>B3.4 S37-Q</t>
  </si>
  <si>
    <t>B3.4 S37-U</t>
  </si>
  <si>
    <t>B3.4 S37-F</t>
  </si>
  <si>
    <t>B1.1.1 S9</t>
  </si>
  <si>
    <t>B1.1.1 S11</t>
  </si>
  <si>
    <t>B1.1.1 S10</t>
  </si>
  <si>
    <t>B2.1.1 S1</t>
  </si>
  <si>
    <t>B2.1.1 S4</t>
  </si>
  <si>
    <t>B1.1.1 S7</t>
  </si>
  <si>
    <t>B1.1.1 S5</t>
  </si>
  <si>
    <t>B4.1 S1-U</t>
  </si>
  <si>
    <t>B4.1 S2-C</t>
  </si>
  <si>
    <t>B4.1 S1-C</t>
  </si>
  <si>
    <t>B4.1 S2-U</t>
  </si>
  <si>
    <t>Novascan 11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</si>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</sst>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2">
    <xf numFmtId="0" fontId="0" fillId="0" borderId="0" xfId="0"/>
    <xf numFmtId="0" fontId="2" fillId="5" borderId="0" xfId="4"/>
    <xf numFmtId="0" fontId="2" fillId="2" borderId="0" xfId="1"/>
    <xf numFmtId="0" fontId="2" fillId="3" borderId="0" xfId="2"/>
    <xf numFmtId="0" fontId="0" fillId="6" borderId="0" xfId="0" applyFill="1"/>
    <xf numFmtId="0" fontId="1" fillId="4" borderId="0" xfId="3"/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5">
    <cellStyle name="20% - Accent3" xfId="3" builtinId="38"/>
    <cellStyle name="60% - Accent1" xfId="2" builtinId="32"/>
    <cellStyle name="Accent1" xfId="1" builtinId="29"/>
    <cellStyle name="Accent4" xfId="4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'E111'!$O$128:$O$136</c:f>
              <c:strCache>
                <c:ptCount val="9"/>
                <c:pt idx="0">
                  <c:v>0.017</c:v>
                </c:pt>
                <c:pt idx="1">
                  <c:v>0.018</c:v>
                </c:pt>
                <c:pt idx="2">
                  <c:v>0.019</c:v>
                </c:pt>
                <c:pt idx="3">
                  <c:v>0.02</c:v>
                </c:pt>
                <c:pt idx="4">
                  <c:v>0.021</c:v>
                </c:pt>
                <c:pt idx="5">
                  <c:v>0.022</c:v>
                </c:pt>
                <c:pt idx="6">
                  <c:v>0.023</c:v>
                </c:pt>
                <c:pt idx="7">
                  <c:v>0.024</c:v>
                </c:pt>
                <c:pt idx="8">
                  <c:v>More</c:v>
                </c:pt>
              </c:strCache>
            </c:strRef>
          </c:cat>
          <c:val>
            <c:numRef>
              <c:f>'E111'!$P$128:$P$136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84608"/>
        <c:axId val="70193152"/>
      </c:barChart>
      <c:catAx>
        <c:axId val="1276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0193152"/>
        <c:crosses val="autoZero"/>
        <c:auto val="1"/>
        <c:lblAlgn val="ctr"/>
        <c:lblOffset val="100"/>
        <c:noMultiLvlLbl val="0"/>
      </c:catAx>
      <c:valAx>
        <c:axId val="7019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8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139700</xdr:colOff>
      <xdr:row>126</xdr:row>
      <xdr:rowOff>38100</xdr:rowOff>
    </xdr:from>
    <xdr:to>
      <xdr:col>22</xdr:col>
      <xdr:colOff>139700</xdr:colOff>
      <xdr:row>136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abSelected="1" topLeftCell="H124" workbookViewId="0">
      <selection activeCell="M131" sqref="M131"/>
    </sheetView>
  </sheetViews>
  <sheetFormatPr defaultRowHeight="14.5" x14ac:dyDescent="0.35"/>
  <cols>
    <col min="1" max="1" width="12.36328125" customWidth="1"/>
    <col min="2" max="2" width="10.36328125" customWidth="1"/>
    <col min="3" max="3" width="13.453125" bestFit="1" customWidth="1"/>
    <col min="4" max="4" width="11.81640625" bestFit="1" customWidth="1"/>
    <col min="6" max="6" width="11.26953125" bestFit="1" customWidth="1"/>
    <col min="7" max="7" width="21.08984375" bestFit="1" customWidth="1"/>
    <col min="8" max="8" width="17" bestFit="1" customWidth="1"/>
    <col min="10" max="10" width="13" bestFit="1" customWidth="1"/>
    <col min="11" max="11" width="9.453125" bestFit="1" customWidth="1"/>
    <col min="13" max="13" width="30.4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9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</row>
    <row r="2" spans="1:13" x14ac:dyDescent="0.35">
      <c r="A2" s="2">
        <v>111</v>
      </c>
      <c r="B2" s="2" t="s">
        <v>22</v>
      </c>
      <c r="C2" s="3">
        <f>AVERAGE(A3:D8)</f>
        <v>3.9745833333333327E-2</v>
      </c>
      <c r="D2" s="3">
        <f>_xlfn.STDEV.S(A3:D8)</f>
        <v>3.5425339943957177E-3</v>
      </c>
      <c r="F2" s="2" t="s">
        <v>25</v>
      </c>
      <c r="G2" s="3">
        <f>AVERAGE(F3:G6)</f>
        <v>2.7872500000000002</v>
      </c>
      <c r="H2" s="3">
        <f>AVERAGE(H3:H6)</f>
        <v>4.5999999999999996</v>
      </c>
      <c r="J2" s="2">
        <f>C2*G2*H2</f>
        <v>0.50959524020833324</v>
      </c>
      <c r="K2" s="2">
        <f>D2*G2*H2</f>
        <v>4.542006822904554E-2</v>
      </c>
      <c r="M2" s="6"/>
    </row>
    <row r="3" spans="1:13" x14ac:dyDescent="0.35">
      <c r="A3" s="4">
        <v>4.3099999999999999E-2</v>
      </c>
      <c r="B3" s="4">
        <v>4.2299999999999997E-2</v>
      </c>
      <c r="C3" s="4">
        <v>4.4200000000000003E-2</v>
      </c>
      <c r="D3" s="4">
        <v>4.3299999999999998E-2</v>
      </c>
      <c r="F3" s="4">
        <v>3.0419999999999998</v>
      </c>
      <c r="G3" s="4">
        <v>2.633</v>
      </c>
      <c r="H3" s="5">
        <v>4.5999999999999996</v>
      </c>
      <c r="M3" s="7"/>
    </row>
    <row r="4" spans="1:13" x14ac:dyDescent="0.35">
      <c r="A4" s="4">
        <v>4.2700000000000002E-2</v>
      </c>
      <c r="B4" s="4">
        <v>4.1500000000000002E-2</v>
      </c>
      <c r="C4" s="4">
        <v>4.19E-2</v>
      </c>
      <c r="D4" s="4">
        <v>4.1099999999999998E-2</v>
      </c>
      <c r="F4" s="4">
        <v>2.8820000000000001</v>
      </c>
      <c r="G4" s="4">
        <v>2.6379999999999999</v>
      </c>
      <c r="H4" s="5"/>
      <c r="M4" s="6"/>
    </row>
    <row r="5" spans="1:13" x14ac:dyDescent="0.35">
      <c r="A5" s="4">
        <v>4.1500000000000002E-2</v>
      </c>
      <c r="B5" s="4">
        <v>3.7900000000000003E-2</v>
      </c>
      <c r="C5" s="4">
        <v>4.1500000000000002E-2</v>
      </c>
      <c r="D5" s="4">
        <v>4.3900000000000002E-2</v>
      </c>
      <c r="F5" s="4">
        <v>2.8210000000000002</v>
      </c>
      <c r="G5" s="4">
        <v>2.6539999999999999</v>
      </c>
      <c r="H5" s="5"/>
      <c r="M5" s="6"/>
    </row>
    <row r="6" spans="1:13" x14ac:dyDescent="0.35">
      <c r="A6" s="4">
        <v>3.4099999999999998E-2</v>
      </c>
      <c r="B6" s="4">
        <v>3.4500000000000003E-2</v>
      </c>
      <c r="C6" s="4">
        <v>3.4200000000000001E-2</v>
      </c>
      <c r="D6" s="4">
        <v>3.3099999999999997E-2</v>
      </c>
      <c r="F6" s="4">
        <v>2.9430000000000001</v>
      </c>
      <c r="G6" s="4">
        <v>2.6850000000000001</v>
      </c>
      <c r="H6" s="5"/>
      <c r="M6" s="6"/>
    </row>
    <row r="7" spans="1:13" x14ac:dyDescent="0.35">
      <c r="A7" s="4">
        <v>3.85E-2</v>
      </c>
      <c r="B7" s="4">
        <v>3.6499999999999998E-2</v>
      </c>
      <c r="C7" s="4">
        <v>3.6999999999999998E-2</v>
      </c>
      <c r="D7" s="4">
        <v>3.61E-2</v>
      </c>
      <c r="M7" s="6"/>
    </row>
    <row r="8" spans="1:13" x14ac:dyDescent="0.35">
      <c r="A8" s="4">
        <v>3.8600000000000002E-2</v>
      </c>
      <c r="B8" s="4">
        <v>4.0500000000000001E-2</v>
      </c>
      <c r="C8" s="4">
        <v>4.1599999999999998E-2</v>
      </c>
      <c r="D8" s="4">
        <v>4.4299999999999999E-2</v>
      </c>
      <c r="M8" s="6"/>
    </row>
    <row r="10" spans="1:13" x14ac:dyDescent="0.35">
      <c r="A10" s="1" t="s">
        <v>0</v>
      </c>
      <c r="B10" s="1" t="s">
        <v>1</v>
      </c>
      <c r="C10" s="1" t="s">
        <v>2</v>
      </c>
      <c r="D10" s="1" t="s">
        <v>3</v>
      </c>
      <c r="E10" s="1"/>
      <c r="F10" s="1" t="s">
        <v>9</v>
      </c>
      <c r="G10" s="1" t="s">
        <v>4</v>
      </c>
      <c r="H10" s="1" t="s">
        <v>5</v>
      </c>
      <c r="I10" s="1"/>
      <c r="J10" s="1" t="s">
        <v>6</v>
      </c>
      <c r="K10" s="1" t="s">
        <v>7</v>
      </c>
      <c r="L10" s="1"/>
      <c r="M10" s="1" t="s">
        <v>8</v>
      </c>
    </row>
    <row r="11" spans="1:13" x14ac:dyDescent="0.35">
      <c r="A11" s="2">
        <v>111</v>
      </c>
      <c r="B11" s="2" t="s">
        <v>21</v>
      </c>
      <c r="C11" s="3">
        <f>AVERAGE(A12:D17)</f>
        <v>1.5879166666666666E-2</v>
      </c>
      <c r="D11" s="3">
        <f>_xlfn.STDEV.S(A12:D17)</f>
        <v>3.2421113848669753E-3</v>
      </c>
      <c r="F11" s="2" t="s">
        <v>25</v>
      </c>
      <c r="G11" s="3">
        <f>AVERAGE(F12:G15)</f>
        <v>2.7872500000000002</v>
      </c>
      <c r="H11" s="3">
        <f>AVERAGE(H12:H15)</f>
        <v>4.5999999999999996</v>
      </c>
      <c r="J11" s="2">
        <f>C11*G11*H11</f>
        <v>0.20359235354166669</v>
      </c>
      <c r="K11" s="2">
        <f>D11*G11*H11</f>
        <v>4.1568244804364197E-2</v>
      </c>
      <c r="M11" s="6"/>
    </row>
    <row r="12" spans="1:13" x14ac:dyDescent="0.35">
      <c r="A12" s="4">
        <v>1.2999999999999999E-2</v>
      </c>
      <c r="B12" s="4">
        <v>1.24E-2</v>
      </c>
      <c r="C12" s="4">
        <v>1.29E-2</v>
      </c>
      <c r="D12" s="4">
        <v>1.2699999999999999E-2</v>
      </c>
      <c r="F12" s="4">
        <v>3.0419999999999998</v>
      </c>
      <c r="G12" s="4">
        <v>2.633</v>
      </c>
      <c r="H12" s="5">
        <v>4.5999999999999996</v>
      </c>
      <c r="M12" s="7"/>
    </row>
    <row r="13" spans="1:13" x14ac:dyDescent="0.35">
      <c r="A13" s="4">
        <v>1.3899999999999999E-2</v>
      </c>
      <c r="B13" s="4">
        <v>1.3100000000000001E-2</v>
      </c>
      <c r="C13" s="4">
        <v>1.3299999999999999E-2</v>
      </c>
      <c r="D13" s="4">
        <v>1.44E-2</v>
      </c>
      <c r="F13" s="4">
        <v>2.8820000000000001</v>
      </c>
      <c r="G13" s="4">
        <v>2.6379999999999999</v>
      </c>
      <c r="H13" s="5"/>
      <c r="M13" s="6"/>
    </row>
    <row r="14" spans="1:13" x14ac:dyDescent="0.35">
      <c r="A14" s="4">
        <v>1.61E-2</v>
      </c>
      <c r="B14" s="4">
        <v>1.44E-2</v>
      </c>
      <c r="C14" s="4">
        <v>1.55E-2</v>
      </c>
      <c r="D14" s="4">
        <v>1.6299999999999999E-2</v>
      </c>
      <c r="F14" s="4">
        <v>2.8210000000000002</v>
      </c>
      <c r="G14" s="4">
        <v>2.6539999999999999</v>
      </c>
      <c r="H14" s="5"/>
      <c r="M14" s="6"/>
    </row>
    <row r="15" spans="1:13" x14ac:dyDescent="0.35">
      <c r="A15" s="4">
        <v>1.34E-2</v>
      </c>
      <c r="B15" s="4">
        <v>1.43E-2</v>
      </c>
      <c r="C15" s="4">
        <v>1.3100000000000001E-2</v>
      </c>
      <c r="D15" s="4">
        <v>1.5599999999999999E-2</v>
      </c>
      <c r="F15" s="4">
        <v>2.9430000000000001</v>
      </c>
      <c r="G15" s="4">
        <v>2.6850000000000001</v>
      </c>
      <c r="H15" s="5"/>
      <c r="M15" s="6"/>
    </row>
    <row r="16" spans="1:13" x14ac:dyDescent="0.35">
      <c r="A16" s="4">
        <v>2.06E-2</v>
      </c>
      <c r="B16" s="4">
        <v>2.1499999999999998E-2</v>
      </c>
      <c r="C16" s="4">
        <v>2.29E-2</v>
      </c>
      <c r="D16" s="4">
        <v>2.3099999999999999E-2</v>
      </c>
      <c r="M16" s="6"/>
    </row>
    <row r="17" spans="1:13" x14ac:dyDescent="0.35">
      <c r="A17" s="4">
        <v>1.6400000000000001E-2</v>
      </c>
      <c r="B17" s="4">
        <v>1.72E-2</v>
      </c>
      <c r="C17" s="4">
        <v>1.7100000000000001E-2</v>
      </c>
      <c r="D17" s="4">
        <v>1.7899999999999999E-2</v>
      </c>
      <c r="M17" s="6"/>
    </row>
    <row r="18" spans="1:13" x14ac:dyDescent="0.35">
      <c r="M18" s="7"/>
    </row>
    <row r="19" spans="1:13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/>
      <c r="F19" s="1" t="s">
        <v>9</v>
      </c>
      <c r="G19" s="1" t="s">
        <v>4</v>
      </c>
      <c r="H19" s="1" t="s">
        <v>5</v>
      </c>
      <c r="I19" s="1"/>
      <c r="J19" s="1" t="s">
        <v>6</v>
      </c>
      <c r="K19" s="1" t="s">
        <v>7</v>
      </c>
      <c r="L19" s="1"/>
      <c r="M19" s="1" t="s">
        <v>8</v>
      </c>
    </row>
    <row r="20" spans="1:13" x14ac:dyDescent="0.35">
      <c r="A20" s="2">
        <v>111</v>
      </c>
      <c r="B20" s="2" t="s">
        <v>23</v>
      </c>
      <c r="C20" s="3">
        <f>AVERAGE(A21:D26)</f>
        <v>6.9583333333333335E-4</v>
      </c>
      <c r="D20" s="3">
        <f>_xlfn.STDEV.S(A21:D26)</f>
        <v>2.255026591314664E-4</v>
      </c>
      <c r="F20" s="2" t="s">
        <v>25</v>
      </c>
      <c r="G20" s="3">
        <f>AVERAGE(F21:G24)</f>
        <v>2.7872500000000002</v>
      </c>
      <c r="H20" s="3">
        <f>AVERAGE(H21:H24)</f>
        <v>4.5999999999999996</v>
      </c>
      <c r="J20" s="2">
        <f>C20*G20*H20</f>
        <v>8.9215227083333341E-3</v>
      </c>
      <c r="K20" s="2">
        <f>D20*G20*H20</f>
        <v>2.8912485186552267E-3</v>
      </c>
      <c r="M20" s="6"/>
    </row>
    <row r="21" spans="1:13" x14ac:dyDescent="0.35">
      <c r="A21" s="4">
        <v>4.0000000000000002E-4</v>
      </c>
      <c r="B21" s="4">
        <v>4.0000000000000002E-4</v>
      </c>
      <c r="C21" s="4">
        <v>2.9999999999999997E-4</v>
      </c>
      <c r="D21" s="4">
        <v>4.0000000000000002E-4</v>
      </c>
      <c r="F21" s="4">
        <v>3.0419999999999998</v>
      </c>
      <c r="G21" s="4">
        <v>2.633</v>
      </c>
      <c r="H21" s="5">
        <v>4.5999999999999996</v>
      </c>
      <c r="M21" s="7"/>
    </row>
    <row r="22" spans="1:13" x14ac:dyDescent="0.35">
      <c r="A22" s="4">
        <v>6.9999999999999999E-4</v>
      </c>
      <c r="B22" s="4">
        <v>8.9999999999999998E-4</v>
      </c>
      <c r="C22" s="4">
        <v>8.9999999999999998E-4</v>
      </c>
      <c r="D22" s="4">
        <v>1E-3</v>
      </c>
      <c r="F22" s="4">
        <v>2.8820000000000001</v>
      </c>
      <c r="G22" s="4">
        <v>2.6379999999999999</v>
      </c>
      <c r="H22" s="5"/>
      <c r="M22" s="6"/>
    </row>
    <row r="23" spans="1:13" x14ac:dyDescent="0.35">
      <c r="A23" s="4">
        <v>8.9999999999999998E-4</v>
      </c>
      <c r="B23" s="4">
        <v>6.9999999999999999E-4</v>
      </c>
      <c r="C23" s="4">
        <v>1E-3</v>
      </c>
      <c r="D23" s="4">
        <v>1.1000000000000001E-3</v>
      </c>
      <c r="F23" s="4">
        <v>2.8210000000000002</v>
      </c>
      <c r="G23" s="4">
        <v>2.6539999999999999</v>
      </c>
      <c r="H23" s="5"/>
      <c r="M23" s="6"/>
    </row>
    <row r="24" spans="1:13" x14ac:dyDescent="0.35">
      <c r="A24" s="4">
        <v>5.9999999999999995E-4</v>
      </c>
      <c r="B24" s="4">
        <v>8.9999999999999998E-4</v>
      </c>
      <c r="C24" s="4">
        <v>8.0000000000000004E-4</v>
      </c>
      <c r="D24" s="4">
        <v>8.0000000000000004E-4</v>
      </c>
      <c r="F24" s="4">
        <v>2.9430000000000001</v>
      </c>
      <c r="G24" s="4">
        <v>2.6850000000000001</v>
      </c>
      <c r="H24" s="5"/>
      <c r="M24" s="6"/>
    </row>
    <row r="25" spans="1:13" x14ac:dyDescent="0.35">
      <c r="A25" s="4">
        <v>5.9999999999999995E-4</v>
      </c>
      <c r="B25" s="4">
        <v>5.0000000000000001E-4</v>
      </c>
      <c r="C25" s="4">
        <v>5.0000000000000001E-4</v>
      </c>
      <c r="D25" s="4">
        <v>5.0000000000000001E-4</v>
      </c>
      <c r="M25" s="6"/>
    </row>
    <row r="26" spans="1:13" x14ac:dyDescent="0.35">
      <c r="A26" s="4">
        <v>8.9999999999999998E-4</v>
      </c>
      <c r="B26" s="4">
        <v>5.0000000000000001E-4</v>
      </c>
      <c r="C26" s="4">
        <v>6.9999999999999999E-4</v>
      </c>
      <c r="D26" s="4">
        <v>6.9999999999999999E-4</v>
      </c>
      <c r="M26" s="6"/>
    </row>
    <row r="28" spans="1:13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 t="s">
        <v>9</v>
      </c>
      <c r="G28" s="1" t="s">
        <v>4</v>
      </c>
      <c r="H28" s="1" t="s">
        <v>5</v>
      </c>
      <c r="I28" s="1"/>
      <c r="J28" s="1" t="s">
        <v>6</v>
      </c>
      <c r="K28" s="1" t="s">
        <v>7</v>
      </c>
      <c r="L28" s="1"/>
      <c r="M28" s="1" t="s">
        <v>8</v>
      </c>
    </row>
    <row r="29" spans="1:13" x14ac:dyDescent="0.35">
      <c r="A29" s="2">
        <v>111</v>
      </c>
      <c r="B29" s="2" t="s">
        <v>24</v>
      </c>
      <c r="C29" s="3">
        <f>AVERAGE(A30:D35)</f>
        <v>1.6516666666666669E-2</v>
      </c>
      <c r="D29" s="3">
        <f>_xlfn.STDEV.S(A30:D35)</f>
        <v>2.3453314712732886E-3</v>
      </c>
      <c r="F29" s="2" t="s">
        <v>25</v>
      </c>
      <c r="G29" s="3">
        <f>AVERAGE(F30:G33)</f>
        <v>2.7872500000000002</v>
      </c>
      <c r="H29" s="3">
        <f>AVERAGE(H30:H33)</f>
        <v>4.5999999999999996</v>
      </c>
      <c r="J29" s="2">
        <f>C29*G29*H29</f>
        <v>0.21176596416666668</v>
      </c>
      <c r="K29" s="2">
        <f>D29*G29*H29</f>
        <v>3.0070315659209781E-2</v>
      </c>
      <c r="M29" s="6"/>
    </row>
    <row r="30" spans="1:13" x14ac:dyDescent="0.35">
      <c r="A30" s="4">
        <v>1.5299999999999999E-2</v>
      </c>
      <c r="B30" s="4">
        <v>1.4800000000000001E-2</v>
      </c>
      <c r="C30" s="4">
        <v>1.35E-2</v>
      </c>
      <c r="D30" s="4">
        <v>1.6299999999999999E-2</v>
      </c>
      <c r="F30" s="4">
        <v>3.0419999999999998</v>
      </c>
      <c r="G30" s="4">
        <v>2.633</v>
      </c>
      <c r="H30" s="5">
        <v>4.5999999999999996</v>
      </c>
      <c r="M30" s="7"/>
    </row>
    <row r="31" spans="1:13" x14ac:dyDescent="0.35">
      <c r="A31" s="4">
        <v>1.5100000000000001E-2</v>
      </c>
      <c r="B31" s="4">
        <v>1.52E-2</v>
      </c>
      <c r="C31" s="4">
        <v>1.6500000000000001E-2</v>
      </c>
      <c r="D31" s="4">
        <v>1.6500000000000001E-2</v>
      </c>
      <c r="F31" s="4">
        <v>2.8820000000000001</v>
      </c>
      <c r="G31" s="4">
        <v>2.6379999999999999</v>
      </c>
      <c r="H31" s="5"/>
      <c r="M31" s="6"/>
    </row>
    <row r="32" spans="1:13" x14ac:dyDescent="0.35">
      <c r="A32" s="4">
        <v>1.7100000000000001E-2</v>
      </c>
      <c r="B32" s="4">
        <v>1.6500000000000001E-2</v>
      </c>
      <c r="C32" s="4">
        <v>1.7899999999999999E-2</v>
      </c>
      <c r="D32" s="4">
        <v>1.7000000000000001E-2</v>
      </c>
      <c r="F32" s="4">
        <v>2.8210000000000002</v>
      </c>
      <c r="G32" s="4">
        <v>2.6539999999999999</v>
      </c>
      <c r="H32" s="5"/>
      <c r="M32" s="6"/>
    </row>
    <row r="33" spans="1:13" x14ac:dyDescent="0.35">
      <c r="A33" s="4">
        <v>1.3100000000000001E-2</v>
      </c>
      <c r="B33" s="4">
        <v>1.29E-2</v>
      </c>
      <c r="C33" s="4">
        <v>1.32E-2</v>
      </c>
      <c r="D33" s="4">
        <v>1.3899999999999999E-2</v>
      </c>
      <c r="F33" s="4">
        <v>2.9430000000000001</v>
      </c>
      <c r="G33" s="4">
        <v>2.6850000000000001</v>
      </c>
      <c r="H33" s="5"/>
      <c r="M33" s="6"/>
    </row>
    <row r="34" spans="1:13" x14ac:dyDescent="0.35">
      <c r="A34" s="4">
        <v>1.9300000000000001E-2</v>
      </c>
      <c r="B34" s="4">
        <v>2.0400000000000001E-2</v>
      </c>
      <c r="C34" s="4">
        <v>2.1000000000000001E-2</v>
      </c>
      <c r="D34" s="4">
        <v>2.0199999999999999E-2</v>
      </c>
      <c r="M34" s="6"/>
    </row>
    <row r="35" spans="1:13" x14ac:dyDescent="0.35">
      <c r="A35" s="4">
        <v>1.7899999999999999E-2</v>
      </c>
      <c r="B35" s="4">
        <v>1.6899999999999998E-2</v>
      </c>
      <c r="C35" s="4">
        <v>1.7100000000000001E-2</v>
      </c>
      <c r="D35" s="4">
        <v>1.8800000000000001E-2</v>
      </c>
      <c r="M35" s="6"/>
    </row>
    <row r="37" spans="1:13" x14ac:dyDescent="0.35">
      <c r="A37" s="1" t="s">
        <v>0</v>
      </c>
      <c r="B37" s="1" t="s">
        <v>1</v>
      </c>
      <c r="C37" s="1" t="s">
        <v>2</v>
      </c>
      <c r="D37" s="1" t="s">
        <v>3</v>
      </c>
      <c r="E37" s="1"/>
      <c r="F37" s="1" t="s">
        <v>9</v>
      </c>
      <c r="G37" s="1" t="s">
        <v>4</v>
      </c>
      <c r="H37" s="1" t="s">
        <v>5</v>
      </c>
      <c r="I37" s="1"/>
      <c r="J37" s="1" t="s">
        <v>6</v>
      </c>
      <c r="K37" s="1" t="s">
        <v>7</v>
      </c>
      <c r="L37" s="1"/>
      <c r="M37" s="1" t="s">
        <v>8</v>
      </c>
    </row>
    <row r="38" spans="1:13" x14ac:dyDescent="0.35">
      <c r="A38" s="2">
        <v>111</v>
      </c>
      <c r="B38" s="2" t="s">
        <v>19</v>
      </c>
      <c r="C38" s="3">
        <f>AVERAGE(A39:D44)</f>
        <v>5.908333333333334E-3</v>
      </c>
      <c r="D38" s="3">
        <f>_xlfn.STDEV.S(A39:D44)</f>
        <v>2.5471069123985369E-3</v>
      </c>
      <c r="F38" s="2" t="s">
        <v>25</v>
      </c>
      <c r="G38" s="3">
        <f>AVERAGE(F39:G42)</f>
        <v>2.7872500000000002</v>
      </c>
      <c r="H38" s="3">
        <f>AVERAGE(H39:H42)</f>
        <v>4.5999999999999996</v>
      </c>
      <c r="J38" s="2">
        <f>C38*G38*H38</f>
        <v>7.5752809583333344E-2</v>
      </c>
      <c r="K38" s="2">
        <f>D38*G38*H38</f>
        <v>3.2657349211280981E-2</v>
      </c>
      <c r="M38" s="6"/>
    </row>
    <row r="39" spans="1:13" x14ac:dyDescent="0.35">
      <c r="A39" s="4">
        <v>7.7000000000000002E-3</v>
      </c>
      <c r="B39" s="4">
        <v>8.6999999999999994E-3</v>
      </c>
      <c r="C39" s="4">
        <v>8.0000000000000002E-3</v>
      </c>
      <c r="D39" s="4">
        <v>8.0999999999999996E-3</v>
      </c>
      <c r="F39" s="4">
        <v>3.0419999999999998</v>
      </c>
      <c r="G39" s="4">
        <v>2.633</v>
      </c>
      <c r="H39" s="5">
        <v>4.5999999999999996</v>
      </c>
      <c r="M39" s="7"/>
    </row>
    <row r="40" spans="1:13" x14ac:dyDescent="0.35">
      <c r="A40" s="4">
        <v>2.0999999999999999E-3</v>
      </c>
      <c r="B40" s="4">
        <v>1.6000000000000001E-3</v>
      </c>
      <c r="C40" s="4">
        <v>2.3999999999999998E-3</v>
      </c>
      <c r="D40" s="4">
        <v>2.5999999999999999E-3</v>
      </c>
      <c r="F40" s="4">
        <v>2.8820000000000001</v>
      </c>
      <c r="G40" s="4">
        <v>2.6379999999999999</v>
      </c>
      <c r="H40" s="5"/>
      <c r="M40" s="6"/>
    </row>
    <row r="41" spans="1:13" x14ac:dyDescent="0.35">
      <c r="A41" s="4">
        <v>2.5999999999999999E-3</v>
      </c>
      <c r="B41" s="4">
        <v>4.0000000000000001E-3</v>
      </c>
      <c r="C41" s="4">
        <v>3.7000000000000002E-3</v>
      </c>
      <c r="D41" s="4">
        <v>3.2000000000000002E-3</v>
      </c>
      <c r="F41" s="4">
        <v>2.8210000000000002</v>
      </c>
      <c r="G41" s="4">
        <v>2.6539999999999999</v>
      </c>
      <c r="H41" s="5"/>
      <c r="M41" s="6"/>
    </row>
    <row r="42" spans="1:13" x14ac:dyDescent="0.35">
      <c r="A42" s="4">
        <v>5.7000000000000002E-3</v>
      </c>
      <c r="B42" s="4">
        <v>5.8999999999999999E-3</v>
      </c>
      <c r="C42" s="4">
        <v>5.4000000000000003E-3</v>
      </c>
      <c r="D42" s="4">
        <v>5.7999999999999996E-3</v>
      </c>
      <c r="F42" s="4">
        <v>2.9430000000000001</v>
      </c>
      <c r="G42" s="4">
        <v>2.6850000000000001</v>
      </c>
      <c r="H42" s="5"/>
      <c r="M42" s="6"/>
    </row>
    <row r="43" spans="1:13" x14ac:dyDescent="0.35">
      <c r="A43" s="4">
        <v>8.3999999999999995E-3</v>
      </c>
      <c r="B43" s="4">
        <v>8.9999999999999993E-3</v>
      </c>
      <c r="C43" s="4">
        <v>8.9999999999999993E-3</v>
      </c>
      <c r="D43" s="4">
        <v>9.2999999999999992E-3</v>
      </c>
      <c r="M43" s="6"/>
    </row>
    <row r="44" spans="1:13" x14ac:dyDescent="0.35">
      <c r="A44" s="4">
        <v>5.8999999999999999E-3</v>
      </c>
      <c r="B44" s="4">
        <v>7.7000000000000002E-3</v>
      </c>
      <c r="C44" s="4">
        <v>8.0000000000000002E-3</v>
      </c>
      <c r="D44" s="4">
        <v>7.0000000000000001E-3</v>
      </c>
      <c r="M44" s="6"/>
    </row>
    <row r="46" spans="1:13" x14ac:dyDescent="0.35">
      <c r="A46" s="1" t="s">
        <v>0</v>
      </c>
      <c r="B46" s="1" t="s">
        <v>1</v>
      </c>
      <c r="C46" s="1" t="s">
        <v>2</v>
      </c>
      <c r="D46" s="1" t="s">
        <v>3</v>
      </c>
      <c r="E46" s="1"/>
      <c r="F46" s="1" t="s">
        <v>9</v>
      </c>
      <c r="G46" s="1" t="s">
        <v>4</v>
      </c>
      <c r="H46" s="1" t="s">
        <v>5</v>
      </c>
      <c r="I46" s="1"/>
      <c r="J46" s="1" t="s">
        <v>6</v>
      </c>
      <c r="K46" s="1" t="s">
        <v>7</v>
      </c>
      <c r="L46" s="1"/>
      <c r="M46" s="1" t="s">
        <v>8</v>
      </c>
    </row>
    <row r="47" spans="1:13" x14ac:dyDescent="0.35">
      <c r="A47" s="2">
        <v>111</v>
      </c>
      <c r="B47" s="2" t="s">
        <v>17</v>
      </c>
      <c r="C47" s="3">
        <f>AVERAGE(A48:D53)</f>
        <v>1.4604166666666666E-2</v>
      </c>
      <c r="D47" s="3">
        <f>_xlfn.STDEV.S(A48:D53)</f>
        <v>3.1352801922727687E-3</v>
      </c>
      <c r="F47" s="2" t="s">
        <v>25</v>
      </c>
      <c r="G47" s="3">
        <f>AVERAGE(F48:G51)</f>
        <v>2.7872500000000002</v>
      </c>
      <c r="H47" s="3">
        <f>AVERAGE(H48:H51)</f>
        <v>4.5999999999999996</v>
      </c>
      <c r="J47" s="2">
        <f>C47*G47*H47</f>
        <v>0.18724513229166664</v>
      </c>
      <c r="K47" s="2">
        <f>D47*G47*H47</f>
        <v>4.0198524693196465E-2</v>
      </c>
      <c r="M47" s="6"/>
    </row>
    <row r="48" spans="1:13" x14ac:dyDescent="0.35">
      <c r="A48" s="4">
        <v>9.2999999999999992E-3</v>
      </c>
      <c r="B48" s="4">
        <v>8.9999999999999993E-3</v>
      </c>
      <c r="C48" s="4">
        <v>8.3999999999999995E-3</v>
      </c>
      <c r="D48" s="4">
        <v>8.0000000000000002E-3</v>
      </c>
      <c r="F48" s="4">
        <v>3.0419999999999998</v>
      </c>
      <c r="G48" s="4">
        <v>2.633</v>
      </c>
      <c r="H48" s="5">
        <v>4.5999999999999996</v>
      </c>
      <c r="M48" s="7"/>
    </row>
    <row r="49" spans="1:13" x14ac:dyDescent="0.35">
      <c r="A49" s="4">
        <v>1.49E-2</v>
      </c>
      <c r="B49" s="4">
        <v>1.61E-2</v>
      </c>
      <c r="C49" s="4">
        <v>1.5900000000000001E-2</v>
      </c>
      <c r="D49" s="4">
        <v>1.6899999999999998E-2</v>
      </c>
      <c r="F49" s="4">
        <v>2.8820000000000001</v>
      </c>
      <c r="G49" s="4">
        <v>2.6379999999999999</v>
      </c>
      <c r="H49" s="5"/>
      <c r="M49" s="6"/>
    </row>
    <row r="50" spans="1:13" x14ac:dyDescent="0.35">
      <c r="A50" s="4">
        <v>1.44E-2</v>
      </c>
      <c r="B50" s="4">
        <v>1.32E-2</v>
      </c>
      <c r="C50" s="4">
        <v>1.37E-2</v>
      </c>
      <c r="D50" s="4">
        <v>1.3899999999999999E-2</v>
      </c>
      <c r="F50" s="4">
        <v>2.8210000000000002</v>
      </c>
      <c r="G50" s="4">
        <v>2.6539999999999999</v>
      </c>
      <c r="H50" s="5"/>
      <c r="M50" s="6"/>
    </row>
    <row r="51" spans="1:13" x14ac:dyDescent="0.35">
      <c r="A51" s="4">
        <v>1.52E-2</v>
      </c>
      <c r="B51" s="4">
        <v>1.5699999999999999E-2</v>
      </c>
      <c r="C51" s="4">
        <v>1.5599999999999999E-2</v>
      </c>
      <c r="D51" s="4">
        <v>1.6E-2</v>
      </c>
      <c r="F51" s="4">
        <v>2.9430000000000001</v>
      </c>
      <c r="G51" s="4">
        <v>2.6850000000000001</v>
      </c>
      <c r="H51" s="5"/>
      <c r="M51" s="6"/>
    </row>
    <row r="52" spans="1:13" x14ac:dyDescent="0.35">
      <c r="A52" s="4">
        <v>1.4500000000000001E-2</v>
      </c>
      <c r="B52" s="4">
        <v>1.49E-2</v>
      </c>
      <c r="C52" s="4">
        <v>1.47E-2</v>
      </c>
      <c r="D52" s="4">
        <v>1.5800000000000002E-2</v>
      </c>
      <c r="M52" s="6"/>
    </row>
    <row r="53" spans="1:13" x14ac:dyDescent="0.35">
      <c r="A53" s="4">
        <v>1.77E-2</v>
      </c>
      <c r="B53" s="4">
        <v>1.8200000000000001E-2</v>
      </c>
      <c r="C53" s="4">
        <v>1.9E-2</v>
      </c>
      <c r="D53" s="4">
        <v>1.95E-2</v>
      </c>
      <c r="M53" s="6"/>
    </row>
    <row r="55" spans="1:13" x14ac:dyDescent="0.35">
      <c r="A55" s="1" t="s">
        <v>0</v>
      </c>
      <c r="B55" s="1" t="s">
        <v>1</v>
      </c>
      <c r="C55" s="1" t="s">
        <v>2</v>
      </c>
      <c r="D55" s="1" t="s">
        <v>3</v>
      </c>
      <c r="E55" s="1"/>
      <c r="F55" s="1" t="s">
        <v>9</v>
      </c>
      <c r="G55" s="1" t="s">
        <v>4</v>
      </c>
      <c r="H55" s="1" t="s">
        <v>5</v>
      </c>
      <c r="I55" s="1"/>
      <c r="J55" s="1" t="s">
        <v>6</v>
      </c>
      <c r="K55" s="1" t="s">
        <v>7</v>
      </c>
      <c r="L55" s="1"/>
      <c r="M55" s="1" t="s">
        <v>8</v>
      </c>
    </row>
    <row r="56" spans="1:13" x14ac:dyDescent="0.35">
      <c r="A56" s="2">
        <v>111</v>
      </c>
      <c r="B56" s="2" t="s">
        <v>18</v>
      </c>
      <c r="C56" s="3">
        <f>AVERAGE(A57:D62)</f>
        <v>1.0124999999999999E-3</v>
      </c>
      <c r="D56" s="3">
        <f>_xlfn.STDEV.S(A57:D62)</f>
        <v>5.71278124604972E-4</v>
      </c>
      <c r="F56" s="2" t="s">
        <v>25</v>
      </c>
      <c r="G56" s="3">
        <f>AVERAGE(F57:G60)</f>
        <v>2.7872500000000002</v>
      </c>
      <c r="H56" s="3">
        <f>AVERAGE(H57:H60)</f>
        <v>4.5999999999999996</v>
      </c>
      <c r="J56" s="2">
        <f>C56*G56*H56</f>
        <v>1.2981616875000001E-2</v>
      </c>
      <c r="K56" s="2">
        <f>D56*G56*H56</f>
        <v>7.3245567829039581E-3</v>
      </c>
      <c r="M56" s="6"/>
    </row>
    <row r="57" spans="1:13" x14ac:dyDescent="0.35">
      <c r="A57" s="4">
        <v>6.9999999999999999E-4</v>
      </c>
      <c r="B57" s="4">
        <v>6.9999999999999999E-4</v>
      </c>
      <c r="C57" s="4">
        <v>5.9999999999999995E-4</v>
      </c>
      <c r="D57" s="4">
        <v>4.0000000000000002E-4</v>
      </c>
      <c r="F57" s="4">
        <v>3.0419999999999998</v>
      </c>
      <c r="G57" s="4">
        <v>2.633</v>
      </c>
      <c r="H57" s="5">
        <v>4.5999999999999996</v>
      </c>
      <c r="M57" s="7"/>
    </row>
    <row r="58" spans="1:13" x14ac:dyDescent="0.35">
      <c r="A58" s="4">
        <v>8.0000000000000004E-4</v>
      </c>
      <c r="B58" s="4">
        <v>8.0000000000000004E-4</v>
      </c>
      <c r="C58" s="4">
        <v>5.9999999999999995E-4</v>
      </c>
      <c r="D58" s="4">
        <v>8.0000000000000004E-4</v>
      </c>
      <c r="F58" s="4">
        <v>2.8820000000000001</v>
      </c>
      <c r="G58" s="4">
        <v>2.6379999999999999</v>
      </c>
      <c r="H58" s="5"/>
      <c r="M58" s="6"/>
    </row>
    <row r="59" spans="1:13" x14ac:dyDescent="0.35">
      <c r="A59" s="4">
        <v>6.9999999999999999E-4</v>
      </c>
      <c r="B59" s="4">
        <v>1.1999999999999999E-3</v>
      </c>
      <c r="C59" s="4">
        <v>1E-3</v>
      </c>
      <c r="D59" s="4">
        <v>1E-3</v>
      </c>
      <c r="F59" s="4">
        <v>2.8210000000000002</v>
      </c>
      <c r="G59" s="4">
        <v>2.6539999999999999</v>
      </c>
      <c r="H59" s="5"/>
      <c r="M59" s="6"/>
    </row>
    <row r="60" spans="1:13" x14ac:dyDescent="0.35">
      <c r="A60" s="4">
        <v>2.5000000000000001E-3</v>
      </c>
      <c r="B60" s="4">
        <v>1.6999999999999999E-3</v>
      </c>
      <c r="C60" s="4">
        <v>2E-3</v>
      </c>
      <c r="D60" s="4">
        <v>1.6999999999999999E-3</v>
      </c>
      <c r="F60" s="4">
        <v>2.9430000000000001</v>
      </c>
      <c r="G60" s="4">
        <v>2.6850000000000001</v>
      </c>
      <c r="H60" s="5"/>
      <c r="M60" s="6"/>
    </row>
    <row r="61" spans="1:13" x14ac:dyDescent="0.35">
      <c r="A61" s="4">
        <v>1.4E-3</v>
      </c>
      <c r="B61" s="4">
        <v>1.2999999999999999E-3</v>
      </c>
      <c r="C61" s="4">
        <v>6.9999999999999999E-4</v>
      </c>
      <c r="D61" s="4">
        <v>1.8E-3</v>
      </c>
      <c r="M61" s="6"/>
    </row>
    <row r="62" spans="1:13" x14ac:dyDescent="0.35">
      <c r="A62" s="4">
        <v>4.0000000000000002E-4</v>
      </c>
      <c r="B62" s="4">
        <v>5.0000000000000001E-4</v>
      </c>
      <c r="C62" s="4">
        <v>2.9999999999999997E-4</v>
      </c>
      <c r="D62" s="4">
        <v>6.9999999999999999E-4</v>
      </c>
      <c r="M62" s="6"/>
    </row>
    <row r="64" spans="1:13" x14ac:dyDescent="0.35">
      <c r="A64" s="1" t="s">
        <v>0</v>
      </c>
      <c r="B64" s="1" t="s">
        <v>1</v>
      </c>
      <c r="C64" s="1" t="s">
        <v>2</v>
      </c>
      <c r="D64" s="1" t="s">
        <v>3</v>
      </c>
      <c r="E64" s="1"/>
      <c r="F64" s="1" t="s">
        <v>9</v>
      </c>
      <c r="G64" s="1" t="s">
        <v>4</v>
      </c>
      <c r="H64" s="1" t="s">
        <v>5</v>
      </c>
      <c r="I64" s="1"/>
      <c r="J64" s="1" t="s">
        <v>6</v>
      </c>
      <c r="K64" s="1" t="s">
        <v>7</v>
      </c>
      <c r="L64" s="1"/>
      <c r="M64" s="1" t="s">
        <v>8</v>
      </c>
    </row>
    <row r="65" spans="1:13" x14ac:dyDescent="0.35">
      <c r="A65" s="2">
        <v>111</v>
      </c>
      <c r="B65" s="2" t="s">
        <v>16</v>
      </c>
      <c r="C65" s="3">
        <f>AVERAGE(A66:D71)</f>
        <v>1.2374999999999999E-3</v>
      </c>
      <c r="D65" s="3">
        <f>_xlfn.STDEV.S(A66:D71)</f>
        <v>5.8815296738474272E-4</v>
      </c>
      <c r="F65" s="2" t="s">
        <v>25</v>
      </c>
      <c r="G65" s="3">
        <f>AVERAGE(F66:G69)</f>
        <v>2.7872500000000002</v>
      </c>
      <c r="H65" s="3">
        <f>AVERAGE(H66:H69)</f>
        <v>4.5999999999999996</v>
      </c>
      <c r="J65" s="2">
        <f>C65*G65*H65</f>
        <v>1.5866420624999999E-2</v>
      </c>
      <c r="K65" s="2">
        <f>D65*G65*H65</f>
        <v>7.5409150483783704E-3</v>
      </c>
      <c r="M65" s="6"/>
    </row>
    <row r="66" spans="1:13" x14ac:dyDescent="0.35">
      <c r="A66" s="4">
        <v>1.6999999999999999E-3</v>
      </c>
      <c r="B66" s="4">
        <v>2E-3</v>
      </c>
      <c r="C66" s="4">
        <v>1.8E-3</v>
      </c>
      <c r="D66" s="4">
        <v>1.4E-3</v>
      </c>
      <c r="F66" s="4">
        <v>3.0419999999999998</v>
      </c>
      <c r="G66" s="4">
        <v>2.633</v>
      </c>
      <c r="H66" s="5">
        <v>4.5999999999999996</v>
      </c>
      <c r="M66" s="7"/>
    </row>
    <row r="67" spans="1:13" x14ac:dyDescent="0.35">
      <c r="A67" s="4">
        <v>2.8E-3</v>
      </c>
      <c r="B67" s="4">
        <v>1.1999999999999999E-3</v>
      </c>
      <c r="C67" s="4">
        <v>8.0000000000000004E-4</v>
      </c>
      <c r="D67" s="4">
        <v>6.9999999999999999E-4</v>
      </c>
      <c r="F67" s="4">
        <v>2.8820000000000001</v>
      </c>
      <c r="G67" s="4">
        <v>2.6379999999999999</v>
      </c>
      <c r="H67" s="5"/>
      <c r="M67" s="6"/>
    </row>
    <row r="68" spans="1:13" x14ac:dyDescent="0.35">
      <c r="A68" s="4">
        <v>8.9999999999999998E-4</v>
      </c>
      <c r="B68" s="4">
        <v>8.0000000000000004E-4</v>
      </c>
      <c r="C68" s="4">
        <v>5.9999999999999995E-4</v>
      </c>
      <c r="D68" s="4">
        <v>5.0000000000000001E-4</v>
      </c>
      <c r="F68" s="4">
        <v>2.8210000000000002</v>
      </c>
      <c r="G68" s="4">
        <v>2.6539999999999999</v>
      </c>
      <c r="H68" s="5"/>
      <c r="M68" s="6"/>
    </row>
    <row r="69" spans="1:13" x14ac:dyDescent="0.35">
      <c r="A69" s="4">
        <v>1.4E-3</v>
      </c>
      <c r="B69" s="4">
        <v>1.2999999999999999E-3</v>
      </c>
      <c r="C69" s="4">
        <v>1.5E-3</v>
      </c>
      <c r="D69" s="4">
        <v>1.2999999999999999E-3</v>
      </c>
      <c r="F69" s="4">
        <v>2.9430000000000001</v>
      </c>
      <c r="G69" s="4">
        <v>2.6850000000000001</v>
      </c>
      <c r="H69" s="5"/>
      <c r="M69" s="6"/>
    </row>
    <row r="70" spans="1:13" x14ac:dyDescent="0.35">
      <c r="A70" s="4">
        <v>5.0000000000000001E-4</v>
      </c>
      <c r="B70" s="4">
        <v>5.0000000000000001E-4</v>
      </c>
      <c r="C70" s="4">
        <v>8.0000000000000004E-4</v>
      </c>
      <c r="D70" s="4">
        <v>8.0000000000000004E-4</v>
      </c>
      <c r="M70" s="6"/>
    </row>
    <row r="71" spans="1:13" x14ac:dyDescent="0.35">
      <c r="A71" s="4">
        <v>1.1999999999999999E-3</v>
      </c>
      <c r="B71" s="4">
        <v>1.2999999999999999E-3</v>
      </c>
      <c r="C71" s="4">
        <v>1.8E-3</v>
      </c>
      <c r="D71" s="4">
        <v>2.0999999999999999E-3</v>
      </c>
      <c r="M71" s="6"/>
    </row>
    <row r="73" spans="1:13" x14ac:dyDescent="0.35">
      <c r="A73" s="1" t="s">
        <v>0</v>
      </c>
      <c r="B73" s="1" t="s">
        <v>1</v>
      </c>
      <c r="C73" s="1" t="s">
        <v>2</v>
      </c>
      <c r="D73" s="1" t="s">
        <v>3</v>
      </c>
      <c r="E73" s="1"/>
      <c r="F73" s="1" t="s">
        <v>9</v>
      </c>
      <c r="G73" s="1" t="s">
        <v>4</v>
      </c>
      <c r="H73" s="1" t="s">
        <v>5</v>
      </c>
      <c r="I73" s="1"/>
      <c r="J73" s="1" t="s">
        <v>6</v>
      </c>
      <c r="K73" s="1" t="s">
        <v>7</v>
      </c>
      <c r="L73" s="1"/>
      <c r="M73" s="1" t="s">
        <v>8</v>
      </c>
    </row>
    <row r="74" spans="1:13" x14ac:dyDescent="0.35">
      <c r="A74" s="2">
        <v>111</v>
      </c>
      <c r="B74" s="2" t="s">
        <v>14</v>
      </c>
      <c r="C74" s="3">
        <f>AVERAGE(A75:D80)</f>
        <v>3.1208333333333331E-3</v>
      </c>
      <c r="D74" s="3">
        <f>_xlfn.STDEV.S(A75:D80)</f>
        <v>1.2437597862115905E-3</v>
      </c>
      <c r="F74" s="2" t="s">
        <v>25</v>
      </c>
      <c r="G74" s="3">
        <f>AVERAGE(F75:G78)</f>
        <v>2.7872500000000002</v>
      </c>
      <c r="H74" s="3">
        <f>AVERAGE(H75:H78)</f>
        <v>4.5999999999999996</v>
      </c>
      <c r="J74" s="2">
        <f>C74*G74*H74</f>
        <v>4.0013296458333326E-2</v>
      </c>
      <c r="K74" s="2">
        <f>D74*G74*H74</f>
        <v>1.5946679534943976E-2</v>
      </c>
      <c r="M74" s="6"/>
    </row>
    <row r="75" spans="1:13" x14ac:dyDescent="0.35">
      <c r="A75" s="4">
        <v>2.5000000000000001E-3</v>
      </c>
      <c r="B75" s="4">
        <v>2.8E-3</v>
      </c>
      <c r="C75" s="4">
        <v>2.7000000000000001E-3</v>
      </c>
      <c r="D75" s="4">
        <v>2.8999999999999998E-3</v>
      </c>
      <c r="F75" s="4">
        <v>3.0419999999999998</v>
      </c>
      <c r="G75" s="4">
        <v>2.633</v>
      </c>
      <c r="H75" s="5">
        <v>4.5999999999999996</v>
      </c>
      <c r="M75" s="7"/>
    </row>
    <row r="76" spans="1:13" x14ac:dyDescent="0.35">
      <c r="A76" s="4">
        <v>2.3999999999999998E-3</v>
      </c>
      <c r="B76" s="4">
        <v>2.3999999999999998E-3</v>
      </c>
      <c r="C76" s="4">
        <v>2.5999999999999999E-3</v>
      </c>
      <c r="D76" s="4">
        <v>3.2000000000000002E-3</v>
      </c>
      <c r="F76" s="4">
        <v>2.8820000000000001</v>
      </c>
      <c r="G76" s="4">
        <v>2.6379999999999999</v>
      </c>
      <c r="H76" s="5"/>
      <c r="M76" s="6"/>
    </row>
    <row r="77" spans="1:13" x14ac:dyDescent="0.35">
      <c r="A77" s="4">
        <v>3.5999999999999999E-3</v>
      </c>
      <c r="B77" s="4">
        <v>3.2000000000000002E-3</v>
      </c>
      <c r="C77" s="4">
        <v>3.8E-3</v>
      </c>
      <c r="D77" s="4">
        <v>4.7999999999999996E-3</v>
      </c>
      <c r="F77" s="4">
        <v>2.8210000000000002</v>
      </c>
      <c r="G77" s="4">
        <v>2.6539999999999999</v>
      </c>
      <c r="H77" s="5"/>
      <c r="M77" s="6"/>
    </row>
    <row r="78" spans="1:13" x14ac:dyDescent="0.35">
      <c r="A78" s="4">
        <v>1.5E-3</v>
      </c>
      <c r="B78" s="4">
        <v>1.1000000000000001E-3</v>
      </c>
      <c r="C78" s="4">
        <v>1.6999999999999999E-3</v>
      </c>
      <c r="D78" s="4">
        <v>1.2999999999999999E-3</v>
      </c>
      <c r="F78" s="4">
        <v>2.9430000000000001</v>
      </c>
      <c r="G78" s="4">
        <v>2.6850000000000001</v>
      </c>
      <c r="H78" s="5"/>
      <c r="M78" s="6"/>
    </row>
    <row r="79" spans="1:13" x14ac:dyDescent="0.35">
      <c r="A79" s="4">
        <v>3.3999999999999998E-3</v>
      </c>
      <c r="B79" s="4">
        <v>2.7000000000000001E-3</v>
      </c>
      <c r="C79" s="4">
        <v>2.8999999999999998E-3</v>
      </c>
      <c r="D79" s="4">
        <v>2.7000000000000001E-3</v>
      </c>
      <c r="M79" s="6"/>
    </row>
    <row r="80" spans="1:13" x14ac:dyDescent="0.35">
      <c r="A80" s="4">
        <v>5.4000000000000003E-3</v>
      </c>
      <c r="B80" s="4">
        <v>4.8999999999999998E-3</v>
      </c>
      <c r="C80" s="4">
        <v>4.7000000000000002E-3</v>
      </c>
      <c r="D80" s="4">
        <v>5.7000000000000002E-3</v>
      </c>
      <c r="M80" s="6"/>
    </row>
    <row r="82" spans="1:13" x14ac:dyDescent="0.35">
      <c r="A82" s="1" t="s">
        <v>0</v>
      </c>
      <c r="B82" s="1" t="s">
        <v>1</v>
      </c>
      <c r="C82" s="1" t="s">
        <v>2</v>
      </c>
      <c r="D82" s="1" t="s">
        <v>3</v>
      </c>
      <c r="E82" s="1"/>
      <c r="F82" s="1" t="s">
        <v>9</v>
      </c>
      <c r="G82" s="1" t="s">
        <v>4</v>
      </c>
      <c r="H82" s="1" t="s">
        <v>5</v>
      </c>
      <c r="I82" s="1"/>
      <c r="J82" s="1" t="s">
        <v>6</v>
      </c>
      <c r="K82" s="1" t="s">
        <v>7</v>
      </c>
      <c r="L82" s="1"/>
      <c r="M82" s="1" t="s">
        <v>8</v>
      </c>
    </row>
    <row r="83" spans="1:13" x14ac:dyDescent="0.35">
      <c r="A83" s="2">
        <v>111</v>
      </c>
      <c r="B83" s="2" t="s">
        <v>15</v>
      </c>
      <c r="C83" s="3">
        <f>AVERAGE(A84:D89)</f>
        <v>4.991666666666666E-3</v>
      </c>
      <c r="D83" s="3">
        <f>_xlfn.STDEV.S(A84:D89)</f>
        <v>1.5700780004624709E-3</v>
      </c>
      <c r="F83" s="2" t="s">
        <v>25</v>
      </c>
      <c r="G83" s="3">
        <f>AVERAGE(F84:G87)</f>
        <v>2.7872500000000002</v>
      </c>
      <c r="H83" s="3">
        <f>AVERAGE(H84:H87)</f>
        <v>4.5999999999999996</v>
      </c>
      <c r="J83" s="2">
        <f>C83*G83*H83</f>
        <v>6.3999905416666655E-2</v>
      </c>
      <c r="K83" s="2">
        <f>D83*G83*H83</f>
        <v>2.0130519571229501E-2</v>
      </c>
      <c r="M83" s="6"/>
    </row>
    <row r="84" spans="1:13" x14ac:dyDescent="0.35">
      <c r="A84" s="4">
        <v>8.0999999999999996E-3</v>
      </c>
      <c r="B84" s="4">
        <v>7.7999999999999996E-3</v>
      </c>
      <c r="C84" s="4">
        <v>7.7999999999999996E-3</v>
      </c>
      <c r="D84" s="4">
        <v>8.0999999999999996E-3</v>
      </c>
      <c r="F84" s="4">
        <v>3.0419999999999998</v>
      </c>
      <c r="G84" s="4">
        <v>2.633</v>
      </c>
      <c r="H84" s="5">
        <v>4.5999999999999996</v>
      </c>
      <c r="M84" s="7"/>
    </row>
    <row r="85" spans="1:13" x14ac:dyDescent="0.35">
      <c r="A85" s="4">
        <v>5.4000000000000003E-3</v>
      </c>
      <c r="B85" s="4">
        <v>5.4000000000000003E-3</v>
      </c>
      <c r="C85" s="4">
        <v>5.4000000000000003E-3</v>
      </c>
      <c r="D85" s="4">
        <v>5.1000000000000004E-3</v>
      </c>
      <c r="F85" s="4">
        <v>2.8820000000000001</v>
      </c>
      <c r="G85" s="4">
        <v>2.6379999999999999</v>
      </c>
      <c r="H85" s="5"/>
      <c r="M85" s="6"/>
    </row>
    <row r="86" spans="1:13" x14ac:dyDescent="0.35">
      <c r="A86" s="4">
        <v>3.5999999999999999E-3</v>
      </c>
      <c r="B86" s="4">
        <v>3.8999999999999998E-3</v>
      </c>
      <c r="C86" s="4">
        <v>3.5000000000000001E-3</v>
      </c>
      <c r="D86" s="4">
        <v>3.8E-3</v>
      </c>
      <c r="F86" s="4">
        <v>2.8210000000000002</v>
      </c>
      <c r="G86" s="4">
        <v>2.6539999999999999</v>
      </c>
      <c r="H86" s="5"/>
      <c r="M86" s="6"/>
    </row>
    <row r="87" spans="1:13" x14ac:dyDescent="0.35">
      <c r="A87" s="4">
        <v>2.8999999999999998E-3</v>
      </c>
      <c r="B87" s="4">
        <v>3.3E-3</v>
      </c>
      <c r="C87" s="4">
        <v>3.2000000000000002E-3</v>
      </c>
      <c r="D87" s="4">
        <v>3.7000000000000002E-3</v>
      </c>
      <c r="F87" s="4">
        <v>2.9430000000000001</v>
      </c>
      <c r="G87" s="4">
        <v>2.6850000000000001</v>
      </c>
      <c r="H87" s="5"/>
      <c r="M87" s="6"/>
    </row>
    <row r="88" spans="1:13" x14ac:dyDescent="0.35">
      <c r="A88" s="4">
        <v>4.7999999999999996E-3</v>
      </c>
      <c r="B88" s="4">
        <v>5.3E-3</v>
      </c>
      <c r="C88" s="4">
        <v>5.3E-3</v>
      </c>
      <c r="D88" s="4">
        <v>5.7000000000000002E-3</v>
      </c>
      <c r="M88" s="6"/>
    </row>
    <row r="89" spans="1:13" x14ac:dyDescent="0.35">
      <c r="A89" s="4">
        <v>4.1000000000000003E-3</v>
      </c>
      <c r="B89" s="4">
        <v>4.7000000000000002E-3</v>
      </c>
      <c r="C89" s="4">
        <v>4.4000000000000003E-3</v>
      </c>
      <c r="D89" s="4">
        <v>4.4999999999999997E-3</v>
      </c>
      <c r="M89" s="6"/>
    </row>
    <row r="91" spans="1:13" x14ac:dyDescent="0.35">
      <c r="A91" s="1" t="s">
        <v>0</v>
      </c>
      <c r="B91" s="1" t="s">
        <v>1</v>
      </c>
      <c r="C91" s="1" t="s">
        <v>2</v>
      </c>
      <c r="D91" s="1" t="s">
        <v>3</v>
      </c>
      <c r="E91" s="1"/>
      <c r="F91" s="1" t="s">
        <v>9</v>
      </c>
      <c r="G91" s="1" t="s">
        <v>4</v>
      </c>
      <c r="H91" s="1" t="s">
        <v>5</v>
      </c>
      <c r="I91" s="1"/>
      <c r="J91" s="1" t="s">
        <v>6</v>
      </c>
      <c r="K91" s="1" t="s">
        <v>7</v>
      </c>
      <c r="L91" s="1"/>
      <c r="M91" s="1" t="s">
        <v>8</v>
      </c>
    </row>
    <row r="92" spans="1:13" x14ac:dyDescent="0.35">
      <c r="A92" s="2">
        <v>111</v>
      </c>
      <c r="B92" s="2" t="s">
        <v>20</v>
      </c>
      <c r="C92" s="3">
        <f>AVERAGE(A93:D98)</f>
        <v>4.3624999999999992E-3</v>
      </c>
      <c r="D92" s="3">
        <f>_xlfn.STDEV.S(A93:D98)</f>
        <v>2.6995671955849275E-3</v>
      </c>
      <c r="F92" s="2" t="s">
        <v>25</v>
      </c>
      <c r="G92" s="3">
        <f>AVERAGE(F93:G96)</f>
        <v>2.7872500000000002</v>
      </c>
      <c r="H92" s="3">
        <f>AVERAGE(H93:H96)</f>
        <v>4.5999999999999996</v>
      </c>
      <c r="J92" s="2">
        <f>C92*G92*H92</f>
        <v>5.5933139374999989E-2</v>
      </c>
      <c r="K92" s="2">
        <f>D92*G92*H92</f>
        <v>3.4612095863112813E-2</v>
      </c>
      <c r="M92" s="6"/>
    </row>
    <row r="93" spans="1:13" x14ac:dyDescent="0.35">
      <c r="A93" s="4">
        <v>8.3999999999999995E-3</v>
      </c>
      <c r="B93" s="4">
        <v>8.9999999999999993E-3</v>
      </c>
      <c r="C93" s="4">
        <v>8.6E-3</v>
      </c>
      <c r="D93" s="4">
        <v>7.4999999999999997E-3</v>
      </c>
      <c r="F93" s="4">
        <v>3.0419999999999998</v>
      </c>
      <c r="G93" s="4">
        <v>2.633</v>
      </c>
      <c r="H93" s="5">
        <v>4.5999999999999996</v>
      </c>
      <c r="M93" s="7"/>
    </row>
    <row r="94" spans="1:13" x14ac:dyDescent="0.35">
      <c r="A94" s="4">
        <v>4.1999999999999997E-3</v>
      </c>
      <c r="B94" s="4">
        <v>3.8999999999999998E-3</v>
      </c>
      <c r="C94" s="4">
        <v>3.7000000000000002E-3</v>
      </c>
      <c r="D94" s="4">
        <v>4.0000000000000001E-3</v>
      </c>
      <c r="F94" s="4">
        <v>2.8820000000000001</v>
      </c>
      <c r="G94" s="4">
        <v>2.6379999999999999</v>
      </c>
      <c r="H94" s="5"/>
      <c r="M94" s="6"/>
    </row>
    <row r="95" spans="1:13" x14ac:dyDescent="0.35">
      <c r="A95" s="4">
        <v>2.3999999999999998E-3</v>
      </c>
      <c r="B95" s="4">
        <v>2.0999999999999999E-3</v>
      </c>
      <c r="C95" s="4">
        <v>2.3999999999999998E-3</v>
      </c>
      <c r="D95" s="4">
        <v>2.5999999999999999E-3</v>
      </c>
      <c r="F95" s="4">
        <v>2.8210000000000002</v>
      </c>
      <c r="G95" s="4">
        <v>2.6539999999999999</v>
      </c>
      <c r="H95" s="5"/>
      <c r="M95" s="6"/>
    </row>
    <row r="96" spans="1:13" x14ac:dyDescent="0.35">
      <c r="A96" s="4">
        <v>3.7000000000000002E-3</v>
      </c>
      <c r="B96" s="4">
        <v>2.8999999999999998E-3</v>
      </c>
      <c r="C96" s="4">
        <v>3.2000000000000002E-3</v>
      </c>
      <c r="D96" s="4">
        <v>2.8E-3</v>
      </c>
      <c r="F96" s="4">
        <v>2.9430000000000001</v>
      </c>
      <c r="G96" s="4">
        <v>2.6850000000000001</v>
      </c>
      <c r="H96" s="5"/>
      <c r="M96" s="6"/>
    </row>
    <row r="97" spans="1:13" x14ac:dyDescent="0.35">
      <c r="A97" s="4">
        <v>7.1999999999999998E-3</v>
      </c>
      <c r="B97" s="4">
        <v>6.7000000000000002E-3</v>
      </c>
      <c r="C97" s="4">
        <v>7.1999999999999998E-3</v>
      </c>
      <c r="D97" s="4">
        <v>8.0000000000000002E-3</v>
      </c>
      <c r="M97" s="6"/>
    </row>
    <row r="98" spans="1:13" x14ac:dyDescent="0.35">
      <c r="A98" s="4">
        <v>1.1000000000000001E-3</v>
      </c>
      <c r="B98" s="4">
        <v>8.0000000000000004E-4</v>
      </c>
      <c r="C98" s="4">
        <v>8.9999999999999998E-4</v>
      </c>
      <c r="D98" s="4">
        <v>1.4E-3</v>
      </c>
      <c r="M98" s="6"/>
    </row>
    <row r="100" spans="1:13" x14ac:dyDescent="0.35">
      <c r="A100" s="1" t="s">
        <v>0</v>
      </c>
      <c r="B100" s="1" t="s">
        <v>1</v>
      </c>
      <c r="C100" s="1" t="s">
        <v>2</v>
      </c>
      <c r="D100" s="1" t="s">
        <v>3</v>
      </c>
      <c r="E100" s="1"/>
      <c r="F100" s="1" t="s">
        <v>9</v>
      </c>
      <c r="G100" s="1" t="s">
        <v>4</v>
      </c>
      <c r="H100" s="1" t="s">
        <v>5</v>
      </c>
      <c r="I100" s="1"/>
      <c r="J100" s="1" t="s">
        <v>6</v>
      </c>
      <c r="K100" s="1" t="s">
        <v>7</v>
      </c>
      <c r="L100" s="1"/>
      <c r="M100" s="1" t="s">
        <v>8</v>
      </c>
    </row>
    <row r="101" spans="1:13" x14ac:dyDescent="0.35">
      <c r="A101" s="2">
        <v>111</v>
      </c>
      <c r="B101" s="2" t="s">
        <v>11</v>
      </c>
      <c r="C101" s="3">
        <f>AVERAGE(A102:D107)</f>
        <v>3.6416666666666667E-3</v>
      </c>
      <c r="D101" s="3">
        <f>_xlfn.STDEV.S(A102:D107)</f>
        <v>9.0693783242516571E-4</v>
      </c>
      <c r="F101" s="2" t="s">
        <v>25</v>
      </c>
      <c r="G101" s="3">
        <f>AVERAGE(F102:G105)</f>
        <v>2.7872500000000002</v>
      </c>
      <c r="H101" s="3">
        <f>AVERAGE(H102:H105)</f>
        <v>4.5999999999999996</v>
      </c>
      <c r="J101" s="2">
        <f>C101*G101*H101</f>
        <v>4.6691082916666661E-2</v>
      </c>
      <c r="K101" s="2">
        <f>D101*G101*H101</f>
        <v>1.1628167377764398E-2</v>
      </c>
      <c r="M101" s="6"/>
    </row>
    <row r="102" spans="1:13" x14ac:dyDescent="0.35">
      <c r="A102" s="4">
        <v>2.8E-3</v>
      </c>
      <c r="B102" s="4">
        <v>2.8E-3</v>
      </c>
      <c r="C102" s="4">
        <v>2.8E-3</v>
      </c>
      <c r="D102" s="4">
        <v>2.8E-3</v>
      </c>
      <c r="F102" s="4">
        <v>3.0419999999999998</v>
      </c>
      <c r="G102" s="4">
        <v>2.633</v>
      </c>
      <c r="H102" s="5">
        <v>4.5999999999999996</v>
      </c>
      <c r="M102" s="7"/>
    </row>
    <row r="103" spans="1:13" x14ac:dyDescent="0.35">
      <c r="A103" s="4">
        <v>5.7000000000000002E-3</v>
      </c>
      <c r="B103" s="4">
        <v>5.3E-3</v>
      </c>
      <c r="C103" s="4">
        <v>5.4999999999999997E-3</v>
      </c>
      <c r="D103" s="4">
        <v>5.0000000000000001E-3</v>
      </c>
      <c r="F103" s="4">
        <v>2.8820000000000001</v>
      </c>
      <c r="G103" s="4">
        <v>2.6379999999999999</v>
      </c>
      <c r="H103" s="5"/>
      <c r="M103" s="6"/>
    </row>
    <row r="104" spans="1:13" x14ac:dyDescent="0.35">
      <c r="A104" s="4">
        <v>2.7000000000000001E-3</v>
      </c>
      <c r="B104" s="4">
        <v>2.5000000000000001E-3</v>
      </c>
      <c r="C104" s="4">
        <v>3.2000000000000002E-3</v>
      </c>
      <c r="D104" s="4">
        <v>2.8E-3</v>
      </c>
      <c r="F104" s="4">
        <v>2.8210000000000002</v>
      </c>
      <c r="G104" s="4">
        <v>2.6539999999999999</v>
      </c>
      <c r="H104" s="5"/>
      <c r="M104" s="6"/>
    </row>
    <row r="105" spans="1:13" x14ac:dyDescent="0.35">
      <c r="A105" s="4">
        <v>3.3999999999999998E-3</v>
      </c>
      <c r="B105" s="4">
        <v>3.3E-3</v>
      </c>
      <c r="C105" s="4">
        <v>3.3E-3</v>
      </c>
      <c r="D105" s="4">
        <v>3.5000000000000001E-3</v>
      </c>
      <c r="F105" s="4">
        <v>2.9430000000000001</v>
      </c>
      <c r="G105" s="4">
        <v>2.6850000000000001</v>
      </c>
      <c r="H105" s="5"/>
      <c r="M105" s="6"/>
    </row>
    <row r="106" spans="1:13" x14ac:dyDescent="0.35">
      <c r="A106" s="4">
        <v>3.7000000000000002E-3</v>
      </c>
      <c r="B106" s="4">
        <v>3.8999999999999998E-3</v>
      </c>
      <c r="C106" s="4">
        <v>3.8E-3</v>
      </c>
      <c r="D106" s="4">
        <v>4.0000000000000001E-3</v>
      </c>
      <c r="M106" s="6"/>
    </row>
    <row r="107" spans="1:13" x14ac:dyDescent="0.35">
      <c r="A107" s="4">
        <v>4.0000000000000001E-3</v>
      </c>
      <c r="B107" s="4">
        <v>3.5000000000000001E-3</v>
      </c>
      <c r="C107" s="4">
        <v>3.5999999999999999E-3</v>
      </c>
      <c r="D107" s="4">
        <v>3.5000000000000001E-3</v>
      </c>
      <c r="M107" s="6"/>
    </row>
    <row r="109" spans="1:13" x14ac:dyDescent="0.35">
      <c r="A109" s="1" t="s">
        <v>0</v>
      </c>
      <c r="B109" s="1" t="s">
        <v>1</v>
      </c>
      <c r="C109" s="1" t="s">
        <v>2</v>
      </c>
      <c r="D109" s="1" t="s">
        <v>3</v>
      </c>
      <c r="E109" s="1"/>
      <c r="F109" s="1" t="s">
        <v>9</v>
      </c>
      <c r="G109" s="1" t="s">
        <v>4</v>
      </c>
      <c r="H109" s="1" t="s">
        <v>5</v>
      </c>
      <c r="I109" s="1"/>
      <c r="J109" s="1" t="s">
        <v>6</v>
      </c>
      <c r="K109" s="1" t="s">
        <v>7</v>
      </c>
      <c r="L109" s="1"/>
      <c r="M109" s="1" t="s">
        <v>8</v>
      </c>
    </row>
    <row r="110" spans="1:13" x14ac:dyDescent="0.35">
      <c r="A110" s="2">
        <v>111</v>
      </c>
      <c r="B110" s="2" t="s">
        <v>10</v>
      </c>
      <c r="C110" s="3">
        <f>AVERAGE(A111:D116)</f>
        <v>1.9208333333333334E-3</v>
      </c>
      <c r="D110" s="3">
        <f>_xlfn.STDEV.S(A111:D116)</f>
        <v>1.5539512517301238E-3</v>
      </c>
      <c r="F110" s="2" t="s">
        <v>25</v>
      </c>
      <c r="G110" s="3">
        <f>AVERAGE(F111:G114)</f>
        <v>2.7872500000000002</v>
      </c>
      <c r="H110" s="3">
        <f>AVERAGE(H111:H114)</f>
        <v>4.5999999999999996</v>
      </c>
      <c r="J110" s="2">
        <f>C110*G110*H110</f>
        <v>2.4627676458333334E-2</v>
      </c>
      <c r="K110" s="2">
        <f>D110*G110*H110</f>
        <v>1.9923752881370022E-2</v>
      </c>
      <c r="M110" s="6"/>
    </row>
    <row r="111" spans="1:13" x14ac:dyDescent="0.35">
      <c r="A111" s="4">
        <v>4.0000000000000001E-3</v>
      </c>
      <c r="B111" s="4">
        <v>5.1000000000000004E-3</v>
      </c>
      <c r="C111" s="4">
        <v>5.1999999999999998E-3</v>
      </c>
      <c r="D111" s="4">
        <v>5.1000000000000004E-3</v>
      </c>
      <c r="F111" s="4">
        <v>3.0419999999999998</v>
      </c>
      <c r="G111" s="4">
        <v>2.633</v>
      </c>
      <c r="H111" s="5">
        <v>4.5999999999999996</v>
      </c>
      <c r="M111" s="7"/>
    </row>
    <row r="112" spans="1:13" x14ac:dyDescent="0.35">
      <c r="A112" s="4">
        <v>2.8999999999999998E-3</v>
      </c>
      <c r="B112" s="4">
        <v>2.5999999999999999E-3</v>
      </c>
      <c r="C112" s="4">
        <v>3.0999999999999999E-3</v>
      </c>
      <c r="D112" s="4">
        <v>1.8E-3</v>
      </c>
      <c r="F112" s="4">
        <v>2.8820000000000001</v>
      </c>
      <c r="G112" s="4">
        <v>2.6379999999999999</v>
      </c>
      <c r="H112" s="5"/>
      <c r="M112" s="6"/>
    </row>
    <row r="113" spans="1:16" x14ac:dyDescent="0.35">
      <c r="A113" s="4">
        <v>5.0000000000000001E-4</v>
      </c>
      <c r="B113" s="4">
        <v>6.9999999999999999E-4</v>
      </c>
      <c r="C113" s="4">
        <v>5.9999999999999995E-4</v>
      </c>
      <c r="D113" s="4">
        <v>1E-3</v>
      </c>
      <c r="F113" s="4">
        <v>2.8210000000000002</v>
      </c>
      <c r="G113" s="4">
        <v>2.6539999999999999</v>
      </c>
      <c r="H113" s="5"/>
      <c r="M113" s="6"/>
    </row>
    <row r="114" spans="1:16" x14ac:dyDescent="0.35">
      <c r="A114" s="4">
        <v>1.9E-3</v>
      </c>
      <c r="B114" s="4">
        <v>2E-3</v>
      </c>
      <c r="C114" s="4">
        <v>1.6999999999999999E-3</v>
      </c>
      <c r="D114" s="4">
        <v>2E-3</v>
      </c>
      <c r="F114" s="4">
        <v>2.9430000000000001</v>
      </c>
      <c r="G114" s="4">
        <v>2.6850000000000001</v>
      </c>
      <c r="H114" s="5"/>
      <c r="M114" s="6"/>
    </row>
    <row r="115" spans="1:16" x14ac:dyDescent="0.35">
      <c r="A115" s="4">
        <v>6.9999999999999999E-4</v>
      </c>
      <c r="B115" s="4">
        <v>8.0000000000000004E-4</v>
      </c>
      <c r="C115" s="4">
        <v>6.9999999999999999E-4</v>
      </c>
      <c r="D115" s="4">
        <v>8.0000000000000004E-4</v>
      </c>
      <c r="M115" s="6"/>
    </row>
    <row r="116" spans="1:16" x14ac:dyDescent="0.35">
      <c r="A116" s="4">
        <v>6.9999999999999999E-4</v>
      </c>
      <c r="B116" s="4">
        <v>6.9999999999999999E-4</v>
      </c>
      <c r="C116" s="4">
        <v>5.9999999999999995E-4</v>
      </c>
      <c r="D116" s="4">
        <v>8.9999999999999998E-4</v>
      </c>
      <c r="M116" s="6"/>
    </row>
    <row r="118" spans="1:16" x14ac:dyDescent="0.35">
      <c r="A118" s="1" t="s">
        <v>0</v>
      </c>
      <c r="B118" s="1" t="s">
        <v>1</v>
      </c>
      <c r="C118" s="1" t="s">
        <v>2</v>
      </c>
      <c r="D118" s="1" t="s">
        <v>3</v>
      </c>
      <c r="E118" s="1"/>
      <c r="F118" s="1" t="s">
        <v>9</v>
      </c>
      <c r="G118" s="1" t="s">
        <v>4</v>
      </c>
      <c r="H118" s="1" t="s">
        <v>5</v>
      </c>
      <c r="I118" s="1"/>
      <c r="J118" s="1" t="s">
        <v>6</v>
      </c>
      <c r="K118" s="1" t="s">
        <v>7</v>
      </c>
      <c r="L118" s="1"/>
      <c r="M118" s="1" t="s">
        <v>8</v>
      </c>
    </row>
    <row r="119" spans="1:16" x14ac:dyDescent="0.35">
      <c r="A119" s="2">
        <v>111</v>
      </c>
      <c r="B119" s="2" t="s">
        <v>13</v>
      </c>
      <c r="C119" s="3">
        <f>AVERAGE(A120:D125)</f>
        <v>1.5041666666666667E-3</v>
      </c>
      <c r="D119" s="3">
        <f>_xlfn.STDEV.S(A120:D125)</f>
        <v>6.3689407123242582E-4</v>
      </c>
      <c r="F119" s="2" t="s">
        <v>25</v>
      </c>
      <c r="G119" s="3">
        <f>AVERAGE(F120:G123)</f>
        <v>2.7872500000000002</v>
      </c>
      <c r="H119" s="3">
        <f>AVERAGE(H120:H123)</f>
        <v>4.5999999999999996</v>
      </c>
      <c r="J119" s="2">
        <f>C119*G119*H119</f>
        <v>1.9285447291666664E-2</v>
      </c>
      <c r="K119" s="2">
        <f>D119*G119*H119</f>
        <v>8.1658418001958628E-3</v>
      </c>
      <c r="M119" s="6"/>
    </row>
    <row r="120" spans="1:16" x14ac:dyDescent="0.35">
      <c r="A120" s="4">
        <v>6.9999999999999999E-4</v>
      </c>
      <c r="B120" s="4">
        <v>8.0000000000000004E-4</v>
      </c>
      <c r="C120" s="4">
        <v>5.0000000000000001E-4</v>
      </c>
      <c r="D120" s="4">
        <v>5.0000000000000001E-4</v>
      </c>
      <c r="F120" s="4">
        <v>3.0419999999999998</v>
      </c>
      <c r="G120" s="4">
        <v>2.633</v>
      </c>
      <c r="H120" s="5">
        <v>4.5999999999999996</v>
      </c>
      <c r="M120" s="7"/>
    </row>
    <row r="121" spans="1:16" x14ac:dyDescent="0.35">
      <c r="A121" s="4">
        <v>1.5E-3</v>
      </c>
      <c r="B121" s="4">
        <v>1.8E-3</v>
      </c>
      <c r="C121" s="4">
        <v>1.9E-3</v>
      </c>
      <c r="D121" s="4">
        <v>1.8E-3</v>
      </c>
      <c r="F121" s="4">
        <v>2.8820000000000001</v>
      </c>
      <c r="G121" s="4">
        <v>2.6379999999999999</v>
      </c>
      <c r="H121" s="5"/>
      <c r="M121" s="6"/>
    </row>
    <row r="122" spans="1:16" x14ac:dyDescent="0.35">
      <c r="A122" s="4">
        <v>6.9999999999999999E-4</v>
      </c>
      <c r="B122" s="4">
        <v>8.0000000000000004E-4</v>
      </c>
      <c r="C122" s="4">
        <v>8.9999999999999998E-4</v>
      </c>
      <c r="D122" s="4">
        <v>8.9999999999999998E-4</v>
      </c>
      <c r="F122" s="4">
        <v>2.8210000000000002</v>
      </c>
      <c r="G122" s="4">
        <v>2.6539999999999999</v>
      </c>
      <c r="H122" s="5"/>
      <c r="M122" s="6"/>
    </row>
    <row r="123" spans="1:16" x14ac:dyDescent="0.35">
      <c r="A123" s="4">
        <v>2.3E-3</v>
      </c>
      <c r="B123" s="4">
        <v>2.3999999999999998E-3</v>
      </c>
      <c r="C123" s="4">
        <v>2.3E-3</v>
      </c>
      <c r="D123" s="4">
        <v>2.5999999999999999E-3</v>
      </c>
      <c r="F123" s="4">
        <v>2.9430000000000001</v>
      </c>
      <c r="G123" s="4">
        <v>2.6850000000000001</v>
      </c>
      <c r="H123" s="5"/>
      <c r="M123" s="6"/>
    </row>
    <row r="124" spans="1:16" x14ac:dyDescent="0.35">
      <c r="A124" s="4">
        <v>1.6999999999999999E-3</v>
      </c>
      <c r="B124" s="4">
        <v>1.5E-3</v>
      </c>
      <c r="C124" s="4">
        <v>1.5E-3</v>
      </c>
      <c r="D124" s="4">
        <v>1.4E-3</v>
      </c>
      <c r="M124" s="6"/>
    </row>
    <row r="125" spans="1:16" x14ac:dyDescent="0.35">
      <c r="A125" s="4">
        <v>2E-3</v>
      </c>
      <c r="B125" s="4">
        <v>1.9E-3</v>
      </c>
      <c r="C125" s="4">
        <v>1.9E-3</v>
      </c>
      <c r="D125" s="4">
        <v>1.8E-3</v>
      </c>
      <c r="M125" s="6"/>
    </row>
    <row r="126" spans="1:16" ht="15" thickBot="1" x14ac:dyDescent="0.4"/>
    <row r="127" spans="1:16" x14ac:dyDescent="0.35">
      <c r="A127" s="1" t="s">
        <v>0</v>
      </c>
      <c r="B127" s="1" t="s">
        <v>1</v>
      </c>
      <c r="C127" s="1" t="s">
        <v>2</v>
      </c>
      <c r="D127" s="1" t="s">
        <v>3</v>
      </c>
      <c r="E127" s="1"/>
      <c r="F127" s="1" t="s">
        <v>9</v>
      </c>
      <c r="G127" s="1" t="s">
        <v>4</v>
      </c>
      <c r="H127" s="1" t="s">
        <v>5</v>
      </c>
      <c r="I127" s="1"/>
      <c r="J127" s="1" t="s">
        <v>6</v>
      </c>
      <c r="K127" s="1" t="s">
        <v>7</v>
      </c>
      <c r="L127" s="1"/>
      <c r="M127" s="1" t="s">
        <v>8</v>
      </c>
      <c r="O127" s="11" t="s">
        <v>26</v>
      </c>
      <c r="P127" s="11" t="s">
        <v>28</v>
      </c>
    </row>
    <row r="128" spans="1:16" x14ac:dyDescent="0.35">
      <c r="A128" s="2">
        <v>111</v>
      </c>
      <c r="B128" s="2" t="s">
        <v>12</v>
      </c>
      <c r="C128" s="3">
        <f>AVERAGE(A129:D134)</f>
        <v>2.0125000000000001E-2</v>
      </c>
      <c r="D128" s="3">
        <f>_xlfn.STDEV.S(A129:D134)</f>
        <v>1.8580611680856546E-3</v>
      </c>
      <c r="F128" s="2" t="s">
        <v>25</v>
      </c>
      <c r="G128" s="3">
        <f>AVERAGE(F129:G132)</f>
        <v>2.7872500000000002</v>
      </c>
      <c r="H128" s="3">
        <f>AVERAGE(H129:H132)</f>
        <v>4.5999999999999996</v>
      </c>
      <c r="J128" s="2">
        <f>C128*G128*H128</f>
        <v>0.25802966875</v>
      </c>
      <c r="K128" s="2">
        <f>D128*G128*H128</f>
        <v>2.3822852557435006E-2</v>
      </c>
      <c r="M128" s="6"/>
      <c r="N128">
        <v>1.7000000000000001E-2</v>
      </c>
      <c r="O128" s="8">
        <v>1.7000000000000001E-2</v>
      </c>
      <c r="P128" s="9">
        <v>0</v>
      </c>
    </row>
    <row r="129" spans="1:16" x14ac:dyDescent="0.35">
      <c r="A129" s="4">
        <v>0.02</v>
      </c>
      <c r="B129" s="4">
        <v>2.0400000000000001E-2</v>
      </c>
      <c r="C129" s="4">
        <v>2.2100000000000002E-2</v>
      </c>
      <c r="D129" s="4">
        <v>2.1299999999999999E-2</v>
      </c>
      <c r="F129" s="4">
        <v>3.0419999999999998</v>
      </c>
      <c r="G129" s="4">
        <v>2.633</v>
      </c>
      <c r="H129" s="5">
        <v>4.5999999999999996</v>
      </c>
      <c r="M129" s="7"/>
      <c r="N129">
        <f>N128+0.001</f>
        <v>1.8000000000000002E-2</v>
      </c>
      <c r="O129" s="8">
        <v>1.8000000000000002E-2</v>
      </c>
      <c r="P129" s="9">
        <v>5</v>
      </c>
    </row>
    <row r="130" spans="1:16" x14ac:dyDescent="0.35">
      <c r="A130" s="4">
        <v>1.7600000000000001E-2</v>
      </c>
      <c r="B130" s="4">
        <v>2.01E-2</v>
      </c>
      <c r="C130" s="4">
        <v>1.9699999999999999E-2</v>
      </c>
      <c r="D130" s="4">
        <v>2.12E-2</v>
      </c>
      <c r="F130" s="4">
        <v>2.8820000000000001</v>
      </c>
      <c r="G130" s="4">
        <v>2.6379999999999999</v>
      </c>
      <c r="H130" s="5"/>
      <c r="M130" s="6"/>
      <c r="N130">
        <f t="shared" ref="N130:N136" si="0">N129+0.001</f>
        <v>1.9000000000000003E-2</v>
      </c>
      <c r="O130" s="8">
        <v>1.9000000000000003E-2</v>
      </c>
      <c r="P130" s="9">
        <v>2</v>
      </c>
    </row>
    <row r="131" spans="1:16" x14ac:dyDescent="0.35">
      <c r="A131" s="4">
        <v>1.9900000000000001E-2</v>
      </c>
      <c r="B131" s="4">
        <v>2.01E-2</v>
      </c>
      <c r="C131" s="4">
        <v>2.1499999999999998E-2</v>
      </c>
      <c r="D131" s="4">
        <v>2.2499999999999999E-2</v>
      </c>
      <c r="F131" s="4">
        <v>2.8210000000000002</v>
      </c>
      <c r="G131" s="4">
        <v>2.6539999999999999</v>
      </c>
      <c r="H131" s="5"/>
      <c r="M131" s="6"/>
      <c r="N131">
        <f t="shared" si="0"/>
        <v>2.0000000000000004E-2</v>
      </c>
      <c r="O131" s="8">
        <v>2.0000000000000004E-2</v>
      </c>
      <c r="P131" s="9">
        <v>5</v>
      </c>
    </row>
    <row r="132" spans="1:16" x14ac:dyDescent="0.35">
      <c r="A132" s="4">
        <v>2.24E-2</v>
      </c>
      <c r="B132" s="4">
        <v>2.2499999999999999E-2</v>
      </c>
      <c r="C132" s="4">
        <v>2.2700000000000001E-2</v>
      </c>
      <c r="D132" s="4">
        <v>2.29E-2</v>
      </c>
      <c r="F132" s="4">
        <v>2.9430000000000001</v>
      </c>
      <c r="G132" s="4">
        <v>2.6850000000000001</v>
      </c>
      <c r="H132" s="5"/>
      <c r="M132" s="6"/>
      <c r="N132">
        <f t="shared" si="0"/>
        <v>2.1000000000000005E-2</v>
      </c>
      <c r="O132" s="8">
        <v>2.1000000000000005E-2</v>
      </c>
      <c r="P132" s="9">
        <v>3</v>
      </c>
    </row>
    <row r="133" spans="1:16" x14ac:dyDescent="0.35">
      <c r="A133" s="4">
        <v>1.7299999999999999E-2</v>
      </c>
      <c r="B133" s="4">
        <v>1.72E-2</v>
      </c>
      <c r="C133" s="4">
        <v>1.7399999999999999E-2</v>
      </c>
      <c r="D133" s="4">
        <v>1.7999999999999999E-2</v>
      </c>
      <c r="M133" s="6"/>
      <c r="N133">
        <f t="shared" si="0"/>
        <v>2.2000000000000006E-2</v>
      </c>
      <c r="O133" s="8">
        <v>2.2000000000000006E-2</v>
      </c>
      <c r="P133" s="9">
        <v>3</v>
      </c>
    </row>
    <row r="134" spans="1:16" x14ac:dyDescent="0.35">
      <c r="A134" s="4">
        <v>1.8499999999999999E-2</v>
      </c>
      <c r="B134" s="4">
        <v>1.9E-2</v>
      </c>
      <c r="C134" s="4">
        <v>1.9400000000000001E-2</v>
      </c>
      <c r="D134" s="4">
        <v>1.9300000000000001E-2</v>
      </c>
      <c r="M134" s="6"/>
      <c r="N134">
        <f t="shared" si="0"/>
        <v>2.3000000000000007E-2</v>
      </c>
      <c r="O134" s="8">
        <v>2.3000000000000007E-2</v>
      </c>
      <c r="P134" s="9">
        <v>6</v>
      </c>
    </row>
    <row r="135" spans="1:16" x14ac:dyDescent="0.35">
      <c r="N135">
        <f t="shared" si="0"/>
        <v>2.4000000000000007E-2</v>
      </c>
      <c r="O135" s="8">
        <v>2.4000000000000007E-2</v>
      </c>
      <c r="P135" s="9">
        <v>0</v>
      </c>
    </row>
    <row r="136" spans="1:16" ht="15" thickBot="1" x14ac:dyDescent="0.4">
      <c r="O136" s="10" t="s">
        <v>27</v>
      </c>
      <c r="P136" s="10">
        <v>0</v>
      </c>
    </row>
  </sheetData>
  <sortState ref="O128:O135">
    <sortCondition ref="O12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2017-04-24T17:40:58Z</dcterms:created>
  <dcterms:modified xsi:type="dcterms:W3CDTF">2018-03-16T17:57:43Z</dcterms:modified>
</cp:coreProperties>
</file>