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3.xml" ContentType="application/vnd.ms-office.chartstyle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1600" windowHeight="10650" activeTab="4"/>
  </bookViews>
  <sheets>
    <sheet name="SRIM results" sheetId="5" r:id="rId1"/>
    <sheet name="Si concentration" sheetId="1" r:id="rId2"/>
    <sheet name="Si damage" sheetId="2" r:id="rId3"/>
    <sheet name="Ni concentration" sheetId="3" r:id="rId4"/>
    <sheet name="Ni Damage" sheetId="4" r:id="rId5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/>
  <c r="M30" i="5"/>
  <c r="F19" i="4"/>
  <c r="O33" i="3"/>
  <c r="P37" i="1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36"/>
  <c r="J33" i="2"/>
  <c r="A37" i="1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36"/>
  <c r="F18"/>
  <c r="H23"/>
  <c r="J132" i="4" l="1"/>
  <c r="K132" s="1"/>
  <c r="L132" s="1"/>
  <c r="J131"/>
  <c r="K131" s="1"/>
  <c r="L131" s="1"/>
  <c r="J130"/>
  <c r="K130" s="1"/>
  <c r="L130" s="1"/>
  <c r="J129"/>
  <c r="K129" s="1"/>
  <c r="L129" s="1"/>
  <c r="J128"/>
  <c r="K128" s="1"/>
  <c r="L128" s="1"/>
  <c r="J127"/>
  <c r="K127" s="1"/>
  <c r="L127" s="1"/>
  <c r="J126"/>
  <c r="K126" s="1"/>
  <c r="L126" s="1"/>
  <c r="J125"/>
  <c r="K125" s="1"/>
  <c r="L125" s="1"/>
  <c r="J124"/>
  <c r="K124" s="1"/>
  <c r="L124" s="1"/>
  <c r="J123"/>
  <c r="K123" s="1"/>
  <c r="L123" s="1"/>
  <c r="J122"/>
  <c r="K122" s="1"/>
  <c r="L122" s="1"/>
  <c r="J121"/>
  <c r="K121" s="1"/>
  <c r="L121" s="1"/>
  <c r="J120"/>
  <c r="K120" s="1"/>
  <c r="L120" s="1"/>
  <c r="J119"/>
  <c r="K119" s="1"/>
  <c r="L119" s="1"/>
  <c r="J118"/>
  <c r="K118" s="1"/>
  <c r="L118" s="1"/>
  <c r="J117"/>
  <c r="K117" s="1"/>
  <c r="L117" s="1"/>
  <c r="J116"/>
  <c r="K116" s="1"/>
  <c r="L116" s="1"/>
  <c r="J115"/>
  <c r="K115" s="1"/>
  <c r="L115" s="1"/>
  <c r="J114"/>
  <c r="K114" s="1"/>
  <c r="L114" s="1"/>
  <c r="J113"/>
  <c r="K113" s="1"/>
  <c r="L113" s="1"/>
  <c r="J112"/>
  <c r="K112" s="1"/>
  <c r="L112" s="1"/>
  <c r="J111"/>
  <c r="K111" s="1"/>
  <c r="L111" s="1"/>
  <c r="J110"/>
  <c r="K110" s="1"/>
  <c r="L110" s="1"/>
  <c r="J109"/>
  <c r="K109" s="1"/>
  <c r="L109" s="1"/>
  <c r="J108"/>
  <c r="K108" s="1"/>
  <c r="L108" s="1"/>
  <c r="J107"/>
  <c r="K107" s="1"/>
  <c r="L107" s="1"/>
  <c r="J106"/>
  <c r="K106" s="1"/>
  <c r="L106" s="1"/>
  <c r="J105"/>
  <c r="K105" s="1"/>
  <c r="L105" s="1"/>
  <c r="J104"/>
  <c r="K104" s="1"/>
  <c r="L104" s="1"/>
  <c r="J103"/>
  <c r="K103" s="1"/>
  <c r="L103" s="1"/>
  <c r="J102"/>
  <c r="K102" s="1"/>
  <c r="L102" s="1"/>
  <c r="J101"/>
  <c r="K101" s="1"/>
  <c r="L101" s="1"/>
  <c r="J100"/>
  <c r="K100" s="1"/>
  <c r="L100" s="1"/>
  <c r="J99"/>
  <c r="K99" s="1"/>
  <c r="L99" s="1"/>
  <c r="J98"/>
  <c r="K98" s="1"/>
  <c r="L98" s="1"/>
  <c r="J97"/>
  <c r="K97" s="1"/>
  <c r="L97" s="1"/>
  <c r="J96"/>
  <c r="K96" s="1"/>
  <c r="L96" s="1"/>
  <c r="J95"/>
  <c r="K95" s="1"/>
  <c r="L95" s="1"/>
  <c r="J94"/>
  <c r="K94" s="1"/>
  <c r="L94" s="1"/>
  <c r="J93"/>
  <c r="K93" s="1"/>
  <c r="L93" s="1"/>
  <c r="J92"/>
  <c r="K92" s="1"/>
  <c r="L92" s="1"/>
  <c r="J91"/>
  <c r="K91" s="1"/>
  <c r="L91" s="1"/>
  <c r="J90"/>
  <c r="K90" s="1"/>
  <c r="L90" s="1"/>
  <c r="J89"/>
  <c r="K89" s="1"/>
  <c r="L89" s="1"/>
  <c r="J88"/>
  <c r="K88" s="1"/>
  <c r="L88" s="1"/>
  <c r="J87"/>
  <c r="K87" s="1"/>
  <c r="L87" s="1"/>
  <c r="J86"/>
  <c r="K86" s="1"/>
  <c r="L86" s="1"/>
  <c r="J85"/>
  <c r="K85" s="1"/>
  <c r="L85" s="1"/>
  <c r="J84"/>
  <c r="K84" s="1"/>
  <c r="L84" s="1"/>
  <c r="J83"/>
  <c r="K83" s="1"/>
  <c r="L83" s="1"/>
  <c r="J82"/>
  <c r="K82" s="1"/>
  <c r="L82" s="1"/>
  <c r="J81"/>
  <c r="K81" s="1"/>
  <c r="L81" s="1"/>
  <c r="J80"/>
  <c r="K80" s="1"/>
  <c r="L80" s="1"/>
  <c r="J79"/>
  <c r="K79" s="1"/>
  <c r="L79" s="1"/>
  <c r="J78"/>
  <c r="K78" s="1"/>
  <c r="L78" s="1"/>
  <c r="J77"/>
  <c r="K77" s="1"/>
  <c r="L77" s="1"/>
  <c r="J76"/>
  <c r="K76" s="1"/>
  <c r="L76" s="1"/>
  <c r="J75"/>
  <c r="K75" s="1"/>
  <c r="L75" s="1"/>
  <c r="J74"/>
  <c r="K74" s="1"/>
  <c r="L74" s="1"/>
  <c r="J73"/>
  <c r="K73" s="1"/>
  <c r="L73" s="1"/>
  <c r="J72"/>
  <c r="K72" s="1"/>
  <c r="L72" s="1"/>
  <c r="J71"/>
  <c r="K71" s="1"/>
  <c r="L71" s="1"/>
  <c r="J70"/>
  <c r="K70" s="1"/>
  <c r="L70" s="1"/>
  <c r="J69"/>
  <c r="K69" s="1"/>
  <c r="L69" s="1"/>
  <c r="J68"/>
  <c r="K68" s="1"/>
  <c r="L68" s="1"/>
  <c r="J67"/>
  <c r="K67" s="1"/>
  <c r="L67" s="1"/>
  <c r="J66"/>
  <c r="K66" s="1"/>
  <c r="L66" s="1"/>
  <c r="J65"/>
  <c r="K65" s="1"/>
  <c r="L65" s="1"/>
  <c r="J64"/>
  <c r="K64" s="1"/>
  <c r="L64" s="1"/>
  <c r="K63"/>
  <c r="L63" s="1"/>
  <c r="J63"/>
  <c r="J62"/>
  <c r="K62" s="1"/>
  <c r="L62" s="1"/>
  <c r="J61"/>
  <c r="K61" s="1"/>
  <c r="L61" s="1"/>
  <c r="J60"/>
  <c r="K60" s="1"/>
  <c r="L60" s="1"/>
  <c r="J59"/>
  <c r="K59" s="1"/>
  <c r="L59" s="1"/>
  <c r="J58"/>
  <c r="K58" s="1"/>
  <c r="L58" s="1"/>
  <c r="J57"/>
  <c r="K57" s="1"/>
  <c r="L57" s="1"/>
  <c r="J56"/>
  <c r="K56" s="1"/>
  <c r="L56" s="1"/>
  <c r="J55"/>
  <c r="K55" s="1"/>
  <c r="L55" s="1"/>
  <c r="J54"/>
  <c r="K54" s="1"/>
  <c r="L54" s="1"/>
  <c r="J53"/>
  <c r="K53" s="1"/>
  <c r="L53" s="1"/>
  <c r="J52"/>
  <c r="K52" s="1"/>
  <c r="L52" s="1"/>
  <c r="J51"/>
  <c r="K51" s="1"/>
  <c r="L51" s="1"/>
  <c r="J50"/>
  <c r="K50" s="1"/>
  <c r="L50" s="1"/>
  <c r="J49"/>
  <c r="K49" s="1"/>
  <c r="L49" s="1"/>
  <c r="J48"/>
  <c r="K48" s="1"/>
  <c r="L48" s="1"/>
  <c r="J47"/>
  <c r="K47" s="1"/>
  <c r="L47" s="1"/>
  <c r="J46"/>
  <c r="K46" s="1"/>
  <c r="L46" s="1"/>
  <c r="J45"/>
  <c r="K45" s="1"/>
  <c r="L45" s="1"/>
  <c r="J44"/>
  <c r="K44" s="1"/>
  <c r="L44" s="1"/>
  <c r="J43"/>
  <c r="K43" s="1"/>
  <c r="L43" s="1"/>
  <c r="J42"/>
  <c r="K42" s="1"/>
  <c r="L42" s="1"/>
  <c r="J41"/>
  <c r="K41" s="1"/>
  <c r="L41" s="1"/>
  <c r="J40"/>
  <c r="K40" s="1"/>
  <c r="L40" s="1"/>
  <c r="J39"/>
  <c r="K39" s="1"/>
  <c r="L39" s="1"/>
  <c r="J38"/>
  <c r="K38" s="1"/>
  <c r="L38" s="1"/>
  <c r="J37"/>
  <c r="K37" s="1"/>
  <c r="L37" s="1"/>
  <c r="J36"/>
  <c r="K36" s="1"/>
  <c r="L36" s="1"/>
  <c r="J35"/>
  <c r="K35" s="1"/>
  <c r="L35" s="1"/>
  <c r="J34"/>
  <c r="K34" s="1"/>
  <c r="L34" s="1"/>
  <c r="J33"/>
  <c r="K33" s="1"/>
  <c r="L33" s="1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O34" i="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28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4" i="2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33"/>
  <c r="K33"/>
  <c r="L33" s="1"/>
  <c r="K34"/>
  <c r="L34" s="1"/>
  <c r="K44"/>
  <c r="L44" s="1"/>
  <c r="K50"/>
  <c r="L50" s="1"/>
  <c r="K60"/>
  <c r="L60" s="1"/>
  <c r="K66"/>
  <c r="L66" s="1"/>
  <c r="K76"/>
  <c r="L76" s="1"/>
  <c r="K82"/>
  <c r="L82" s="1"/>
  <c r="K92"/>
  <c r="L92" s="1"/>
  <c r="K98"/>
  <c r="L98" s="1"/>
  <c r="K108"/>
  <c r="L108" s="1"/>
  <c r="K114"/>
  <c r="L114" s="1"/>
  <c r="K124"/>
  <c r="L124" s="1"/>
  <c r="K130"/>
  <c r="L130" s="1"/>
  <c r="J34"/>
  <c r="J35"/>
  <c r="K35" s="1"/>
  <c r="L35" s="1"/>
  <c r="J36"/>
  <c r="K36" s="1"/>
  <c r="L36" s="1"/>
  <c r="J37"/>
  <c r="K37" s="1"/>
  <c r="L37" s="1"/>
  <c r="J38"/>
  <c r="K38" s="1"/>
  <c r="L38" s="1"/>
  <c r="J39"/>
  <c r="K39" s="1"/>
  <c r="L39" s="1"/>
  <c r="J40"/>
  <c r="K40" s="1"/>
  <c r="L40" s="1"/>
  <c r="J41"/>
  <c r="K41" s="1"/>
  <c r="L41" s="1"/>
  <c r="J42"/>
  <c r="K42" s="1"/>
  <c r="L42" s="1"/>
  <c r="J43"/>
  <c r="K43" s="1"/>
  <c r="L43" s="1"/>
  <c r="J44"/>
  <c r="J45"/>
  <c r="K45" s="1"/>
  <c r="L45" s="1"/>
  <c r="J46"/>
  <c r="K46" s="1"/>
  <c r="L46" s="1"/>
  <c r="J47"/>
  <c r="K47" s="1"/>
  <c r="L47" s="1"/>
  <c r="J48"/>
  <c r="K48" s="1"/>
  <c r="L48" s="1"/>
  <c r="J49"/>
  <c r="K49" s="1"/>
  <c r="L49" s="1"/>
  <c r="J50"/>
  <c r="J51"/>
  <c r="K51" s="1"/>
  <c r="L51" s="1"/>
  <c r="J52"/>
  <c r="K52" s="1"/>
  <c r="L52" s="1"/>
  <c r="J53"/>
  <c r="K53" s="1"/>
  <c r="L53" s="1"/>
  <c r="J54"/>
  <c r="K54" s="1"/>
  <c r="L54" s="1"/>
  <c r="J55"/>
  <c r="K55" s="1"/>
  <c r="L55" s="1"/>
  <c r="J56"/>
  <c r="K56" s="1"/>
  <c r="L56" s="1"/>
  <c r="J57"/>
  <c r="K57" s="1"/>
  <c r="L57" s="1"/>
  <c r="J58"/>
  <c r="K58" s="1"/>
  <c r="L58" s="1"/>
  <c r="J59"/>
  <c r="K59" s="1"/>
  <c r="L59" s="1"/>
  <c r="J60"/>
  <c r="J61"/>
  <c r="K61" s="1"/>
  <c r="L61" s="1"/>
  <c r="J62"/>
  <c r="K62" s="1"/>
  <c r="L62" s="1"/>
  <c r="J63"/>
  <c r="K63" s="1"/>
  <c r="L63" s="1"/>
  <c r="J64"/>
  <c r="K64" s="1"/>
  <c r="L64" s="1"/>
  <c r="J65"/>
  <c r="K65" s="1"/>
  <c r="L65" s="1"/>
  <c r="J66"/>
  <c r="J67"/>
  <c r="K67" s="1"/>
  <c r="L67" s="1"/>
  <c r="J68"/>
  <c r="K68" s="1"/>
  <c r="L68" s="1"/>
  <c r="J69"/>
  <c r="K69" s="1"/>
  <c r="L69" s="1"/>
  <c r="J70"/>
  <c r="K70" s="1"/>
  <c r="L70" s="1"/>
  <c r="J71"/>
  <c r="K71" s="1"/>
  <c r="L71" s="1"/>
  <c r="J72"/>
  <c r="K72" s="1"/>
  <c r="L72" s="1"/>
  <c r="J73"/>
  <c r="K73" s="1"/>
  <c r="L73" s="1"/>
  <c r="J74"/>
  <c r="K74" s="1"/>
  <c r="L74" s="1"/>
  <c r="J75"/>
  <c r="K75" s="1"/>
  <c r="L75" s="1"/>
  <c r="J76"/>
  <c r="J77"/>
  <c r="K77" s="1"/>
  <c r="L77" s="1"/>
  <c r="J78"/>
  <c r="K78" s="1"/>
  <c r="L78" s="1"/>
  <c r="J79"/>
  <c r="K79" s="1"/>
  <c r="L79" s="1"/>
  <c r="J80"/>
  <c r="K80" s="1"/>
  <c r="L80" s="1"/>
  <c r="J81"/>
  <c r="K81" s="1"/>
  <c r="L81" s="1"/>
  <c r="J82"/>
  <c r="J83"/>
  <c r="K83" s="1"/>
  <c r="L83" s="1"/>
  <c r="J84"/>
  <c r="K84" s="1"/>
  <c r="L84" s="1"/>
  <c r="J85"/>
  <c r="K85" s="1"/>
  <c r="L85" s="1"/>
  <c r="J86"/>
  <c r="K86" s="1"/>
  <c r="L86" s="1"/>
  <c r="J87"/>
  <c r="K87" s="1"/>
  <c r="L87" s="1"/>
  <c r="J88"/>
  <c r="K88" s="1"/>
  <c r="L88" s="1"/>
  <c r="J89"/>
  <c r="K89" s="1"/>
  <c r="L89" s="1"/>
  <c r="J90"/>
  <c r="K90" s="1"/>
  <c r="L90" s="1"/>
  <c r="J91"/>
  <c r="K91" s="1"/>
  <c r="L91" s="1"/>
  <c r="J92"/>
  <c r="J93"/>
  <c r="K93" s="1"/>
  <c r="L93" s="1"/>
  <c r="J94"/>
  <c r="K94" s="1"/>
  <c r="L94" s="1"/>
  <c r="J95"/>
  <c r="K95" s="1"/>
  <c r="L95" s="1"/>
  <c r="J96"/>
  <c r="K96" s="1"/>
  <c r="L96" s="1"/>
  <c r="J97"/>
  <c r="K97" s="1"/>
  <c r="L97" s="1"/>
  <c r="J98"/>
  <c r="J99"/>
  <c r="K99" s="1"/>
  <c r="L99" s="1"/>
  <c r="J100"/>
  <c r="K100" s="1"/>
  <c r="L100" s="1"/>
  <c r="J101"/>
  <c r="K101" s="1"/>
  <c r="L101" s="1"/>
  <c r="J102"/>
  <c r="K102" s="1"/>
  <c r="L102" s="1"/>
  <c r="J103"/>
  <c r="K103" s="1"/>
  <c r="L103" s="1"/>
  <c r="J104"/>
  <c r="K104" s="1"/>
  <c r="L104" s="1"/>
  <c r="J105"/>
  <c r="K105" s="1"/>
  <c r="L105" s="1"/>
  <c r="J106"/>
  <c r="K106" s="1"/>
  <c r="L106" s="1"/>
  <c r="J107"/>
  <c r="K107" s="1"/>
  <c r="L107" s="1"/>
  <c r="J108"/>
  <c r="J109"/>
  <c r="K109" s="1"/>
  <c r="L109" s="1"/>
  <c r="J110"/>
  <c r="K110" s="1"/>
  <c r="L110" s="1"/>
  <c r="J111"/>
  <c r="K111" s="1"/>
  <c r="L111" s="1"/>
  <c r="J112"/>
  <c r="K112" s="1"/>
  <c r="L112" s="1"/>
  <c r="J113"/>
  <c r="K113" s="1"/>
  <c r="L113" s="1"/>
  <c r="J114"/>
  <c r="J115"/>
  <c r="K115" s="1"/>
  <c r="L115" s="1"/>
  <c r="J116"/>
  <c r="K116" s="1"/>
  <c r="L116" s="1"/>
  <c r="J117"/>
  <c r="K117" s="1"/>
  <c r="L117" s="1"/>
  <c r="J118"/>
  <c r="K118" s="1"/>
  <c r="L118" s="1"/>
  <c r="J119"/>
  <c r="K119" s="1"/>
  <c r="L119" s="1"/>
  <c r="J120"/>
  <c r="K120" s="1"/>
  <c r="L120" s="1"/>
  <c r="J121"/>
  <c r="K121" s="1"/>
  <c r="L121" s="1"/>
  <c r="J122"/>
  <c r="K122" s="1"/>
  <c r="L122" s="1"/>
  <c r="J123"/>
  <c r="K123" s="1"/>
  <c r="L123" s="1"/>
  <c r="J124"/>
  <c r="J125"/>
  <c r="K125" s="1"/>
  <c r="L125" s="1"/>
  <c r="J126"/>
  <c r="K126" s="1"/>
  <c r="L126" s="1"/>
  <c r="J127"/>
  <c r="K127" s="1"/>
  <c r="L127" s="1"/>
  <c r="J128"/>
  <c r="K128" s="1"/>
  <c r="L128" s="1"/>
  <c r="J129"/>
  <c r="K129" s="1"/>
  <c r="L129" s="1"/>
  <c r="J130"/>
  <c r="J131"/>
  <c r="K131" s="1"/>
  <c r="L131" s="1"/>
  <c r="J132"/>
  <c r="K132" s="1"/>
  <c r="L132" s="1"/>
</calcChain>
</file>

<file path=xl/sharedStrings.xml><?xml version="1.0" encoding="utf-8"?>
<sst xmlns="http://schemas.openxmlformats.org/spreadsheetml/2006/main" count="788" uniqueCount="140">
  <si>
    <t>==================================================</t>
  </si>
  <si>
    <t>====================================================================</t>
  </si>
  <si>
    <t>=================================================================</t>
  </si>
  <si>
    <t>======</t>
  </si>
  <si>
    <t>Si</t>
  </si>
  <si>
    <t>into</t>
  </si>
  <si>
    <t>Layer</t>
  </si>
  <si>
    <t>=======</t>
  </si>
  <si>
    <t>SRIM-2008.04</t>
  </si>
  <si>
    <t>ION</t>
  </si>
  <si>
    <t>and</t>
  </si>
  <si>
    <t>final</t>
  </si>
  <si>
    <t>RECOIL</t>
  </si>
  <si>
    <t>ATOM</t>
  </si>
  <si>
    <t>Distributions</t>
  </si>
  <si>
    <t>See</t>
  </si>
  <si>
    <t>SRIM</t>
  </si>
  <si>
    <t>Outputs\TDATA.txt</t>
  </si>
  <si>
    <t>for</t>
  </si>
  <si>
    <t>calculation</t>
  </si>
  <si>
    <t>details</t>
  </si>
  <si>
    <t>file</t>
  </si>
  <si>
    <t>:</t>
  </si>
  <si>
    <t>of</t>
  </si>
  <si>
    <t>Ion</t>
  </si>
  <si>
    <t>=</t>
  </si>
  <si>
    <t>Energy</t>
  </si>
  <si>
    <t>keV</t>
  </si>
  <si>
    <t>=============</t>
  </si>
  <si>
    <t>TARGET</t>
  </si>
  <si>
    <t>MATERIAL</t>
  </si>
  <si>
    <t>======================================</t>
  </si>
  <si>
    <t>Width</t>
  </si>
  <si>
    <t>A</t>
  </si>
  <si>
    <t>#</t>
  </si>
  <si>
    <t>Density</t>
  </si>
  <si>
    <t>atoms/cm3</t>
  </si>
  <si>
    <t>g/cm3</t>
  </si>
  <si>
    <t>Al</t>
  </si>
  <si>
    <t>Atomic</t>
  </si>
  <si>
    <t>Percent</t>
  </si>
  <si>
    <t>Mass</t>
  </si>
  <si>
    <t>Cr</t>
  </si>
  <si>
    <t>Co</t>
  </si>
  <si>
    <t>Fe</t>
  </si>
  <si>
    <t>Ni</t>
  </si>
  <si>
    <t>Total</t>
  </si>
  <si>
    <t>Ions</t>
  </si>
  <si>
    <t>calculated</t>
  </si>
  <si>
    <t>Average</t>
  </si>
  <si>
    <t>Range</t>
  </si>
  <si>
    <t>Straggling</t>
  </si>
  <si>
    <t>Lateral</t>
  </si>
  <si>
    <t>Radial</t>
  </si>
  <si>
    <t>Transmitted</t>
  </si>
  <si>
    <t>=;</t>
  </si>
  <si>
    <t>Backscattered</t>
  </si>
  <si>
    <t>(These</t>
  </si>
  <si>
    <t>are</t>
  </si>
  <si>
    <t>not</t>
  </si>
  <si>
    <t>included</t>
  </si>
  <si>
    <t>in</t>
  </si>
  <si>
    <t>Skewne-</t>
  </si>
  <si>
    <t>Kurtosis</t>
  </si>
  <si>
    <t>below.)</t>
  </si>
  <si>
    <t>&amp;=</t>
  </si>
  <si>
    <t>[-(X-Rp)^3]/[N*Straggle^3]</t>
  </si>
  <si>
    <t>[-(X-Rp)^4]/[N*Straggle^4]</t>
  </si>
  <si>
    <t>Statistical</t>
  </si>
  <si>
    <t>definitions</t>
  </si>
  <si>
    <t>above</t>
  </si>
  <si>
    <t>those</t>
  </si>
  <si>
    <t>used</t>
  </si>
  <si>
    <t>VLSI</t>
  </si>
  <si>
    <t>implant</t>
  </si>
  <si>
    <t>modelling.</t>
  </si>
  <si>
    <t>Table</t>
  </si>
  <si>
    <t>Distribution</t>
  </si>
  <si>
    <t>Units</t>
  </si>
  <si>
    <t>&gt;&gt;&gt;</t>
  </si>
  <si>
    <t>(Atoms/cm3)</t>
  </si>
  <si>
    <t>/</t>
  </si>
  <si>
    <t>(Atoms/cm2)</t>
  </si>
  <si>
    <t>&lt;&lt;&lt;</t>
  </si>
  <si>
    <t>DEPTH</t>
  </si>
  <si>
    <t>(Ang.)</t>
  </si>
  <si>
    <t>Tgt.</t>
  </si>
  <si>
    <t>Atoms</t>
  </si>
  <si>
    <t>-----------</t>
  </si>
  <si>
    <t>----------</t>
  </si>
  <si>
    <t>==========================================</t>
  </si>
  <si>
    <t>Target</t>
  </si>
  <si>
    <t>VACANCY</t>
  </si>
  <si>
    <t>production</t>
  </si>
  <si>
    <t>calc.</t>
  </si>
  <si>
    <t>data</t>
  </si>
  <si>
    <t>;</t>
  </si>
  <si>
    <t>1-</t>
  </si>
  <si>
    <t>Vacancies</t>
  </si>
  <si>
    <t>/Ion</t>
  </si>
  <si>
    <t>Displacements</t>
  </si>
  <si>
    <t>Replacement</t>
  </si>
  <si>
    <t>Collisions</t>
  </si>
  <si>
    <t>!!!!</t>
  </si>
  <si>
    <t>NOTE</t>
  </si>
  <si>
    <t>2nd</t>
  </si>
  <si>
    <t>Column</t>
  </si>
  <si>
    <t>below</t>
  </si>
  <si>
    <t>is</t>
  </si>
  <si>
    <t>number</t>
  </si>
  <si>
    <t>Primary</t>
  </si>
  <si>
    <t>Knock-Ons</t>
  </si>
  <si>
    <t>(</t>
  </si>
  <si>
    <t>PKO</t>
  </si>
  <si>
    <t>Recoiling</t>
  </si>
  <si>
    <t>from</t>
  </si>
  <si>
    <t>the</t>
  </si>
  <si>
    <t>Ion.</t>
  </si>
  <si>
    <t>)</t>
  </si>
  <si>
    <t>==========================================================</t>
  </si>
  <si>
    <t>&gt;&gt;&gt;&gt;</t>
  </si>
  <si>
    <t>Vacancies/(Angstrom-Ion)</t>
  </si>
  <si>
    <t>&lt;&lt;&lt;&lt;</t>
  </si>
  <si>
    <t>To</t>
  </si>
  <si>
    <t>convert</t>
  </si>
  <si>
    <t>to</t>
  </si>
  <si>
    <t>Lo-</t>
  </si>
  <si>
    <t>multiply</t>
  </si>
  <si>
    <t>by</t>
  </si>
  <si>
    <t>Binding</t>
  </si>
  <si>
    <t>eV/Vacancy</t>
  </si>
  <si>
    <t>5 MeV Si and Ni into Al0.5FeCoCrNi</t>
  </si>
  <si>
    <t>Displacement energy</t>
  </si>
  <si>
    <t>Lattice Energy</t>
  </si>
  <si>
    <t>Density of target</t>
  </si>
  <si>
    <t>g/cm^3</t>
  </si>
  <si>
    <t>Detailed Damage calculation</t>
  </si>
  <si>
    <t>*5000 ions simulated</t>
  </si>
  <si>
    <t>Ni/cm^2 Fluence</t>
  </si>
  <si>
    <t>Si/cm^2 Fluence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</si>
</sst>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5 MeV Si into Al</a:t>
            </a:r>
            <a:r>
              <a:rPr lang="en-US" b="1" baseline="-25000"/>
              <a:t>0.5</a:t>
            </a:r>
            <a:r>
              <a:rPr lang="en-US" b="1"/>
              <a:t>FeCoCrNi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1"/>
          <c:order val="0"/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'Si damage'!$A$33:$A$132</c:f>
              <c:numCache>
                <c:formatCode>0.00E+00</c:formatCode>
                <c:ptCount val="100"/>
                <c:pt idx="0">
                  <c:v>2.5000999999999999E-2</c:v>
                </c:pt>
                <c:pt idx="1">
                  <c:v>5.0001000000000004E-2</c:v>
                </c:pt>
                <c:pt idx="2">
                  <c:v>7.5000999999999998E-2</c:v>
                </c:pt>
                <c:pt idx="3">
                  <c:v>0.10000100000000001</c:v>
                </c:pt>
                <c:pt idx="4">
                  <c:v>0.125001</c:v>
                </c:pt>
                <c:pt idx="5">
                  <c:v>0.150001</c:v>
                </c:pt>
                <c:pt idx="6">
                  <c:v>0.17500100000000002</c:v>
                </c:pt>
                <c:pt idx="7">
                  <c:v>0.20000100000000001</c:v>
                </c:pt>
                <c:pt idx="8">
                  <c:v>0.22500100000000003</c:v>
                </c:pt>
                <c:pt idx="9">
                  <c:v>0.25000100000000003</c:v>
                </c:pt>
                <c:pt idx="10">
                  <c:v>0.27500100000000005</c:v>
                </c:pt>
                <c:pt idx="11">
                  <c:v>0.30000100000000002</c:v>
                </c:pt>
                <c:pt idx="12">
                  <c:v>0.32500100000000004</c:v>
                </c:pt>
                <c:pt idx="13">
                  <c:v>0.35000100000000006</c:v>
                </c:pt>
                <c:pt idx="14">
                  <c:v>0.37500100000000003</c:v>
                </c:pt>
                <c:pt idx="15">
                  <c:v>0.40000100000000005</c:v>
                </c:pt>
                <c:pt idx="16">
                  <c:v>0.42500100000000002</c:v>
                </c:pt>
                <c:pt idx="17">
                  <c:v>0.45000100000000004</c:v>
                </c:pt>
                <c:pt idx="18">
                  <c:v>0.47500100000000006</c:v>
                </c:pt>
                <c:pt idx="19">
                  <c:v>0.50000100000000003</c:v>
                </c:pt>
                <c:pt idx="20">
                  <c:v>0.52500100000000005</c:v>
                </c:pt>
                <c:pt idx="21">
                  <c:v>0.55000100000000007</c:v>
                </c:pt>
                <c:pt idx="22">
                  <c:v>0.5750010000000001</c:v>
                </c:pt>
                <c:pt idx="23">
                  <c:v>0.60000100000000001</c:v>
                </c:pt>
                <c:pt idx="24">
                  <c:v>0.62500100000000003</c:v>
                </c:pt>
                <c:pt idx="25">
                  <c:v>0.65000100000000005</c:v>
                </c:pt>
                <c:pt idx="26">
                  <c:v>0.67500100000000007</c:v>
                </c:pt>
                <c:pt idx="27">
                  <c:v>0.7000010000000001</c:v>
                </c:pt>
                <c:pt idx="28">
                  <c:v>0.72500100000000001</c:v>
                </c:pt>
                <c:pt idx="29">
                  <c:v>0.75000100000000003</c:v>
                </c:pt>
                <c:pt idx="30">
                  <c:v>0.77500100000000005</c:v>
                </c:pt>
                <c:pt idx="31">
                  <c:v>0.80000100000000007</c:v>
                </c:pt>
                <c:pt idx="32">
                  <c:v>0.8250010000000001</c:v>
                </c:pt>
                <c:pt idx="33">
                  <c:v>0.85000100000000012</c:v>
                </c:pt>
                <c:pt idx="34">
                  <c:v>0.87500100000000003</c:v>
                </c:pt>
                <c:pt idx="35">
                  <c:v>0.90000100000000005</c:v>
                </c:pt>
                <c:pt idx="36">
                  <c:v>0.92500100000000007</c:v>
                </c:pt>
                <c:pt idx="37">
                  <c:v>0.9500010000000001</c:v>
                </c:pt>
                <c:pt idx="38">
                  <c:v>0.97500100000000012</c:v>
                </c:pt>
                <c:pt idx="39">
                  <c:v>1</c:v>
                </c:pt>
                <c:pt idx="40">
                  <c:v>1.0250000000000001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1.1500000000000001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1.2750000000000001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1.4000000000000001</c:v>
                </c:pt>
                <c:pt idx="56">
                  <c:v>1.425</c:v>
                </c:pt>
                <c:pt idx="57">
                  <c:v>1.4500000000000002</c:v>
                </c:pt>
                <c:pt idx="58">
                  <c:v>1.4750000000000001</c:v>
                </c:pt>
                <c:pt idx="59">
                  <c:v>1.5</c:v>
                </c:pt>
                <c:pt idx="60">
                  <c:v>1.5250000000000001</c:v>
                </c:pt>
                <c:pt idx="61">
                  <c:v>1.55</c:v>
                </c:pt>
                <c:pt idx="62">
                  <c:v>1.5750000000000002</c:v>
                </c:pt>
                <c:pt idx="63">
                  <c:v>1.6</c:v>
                </c:pt>
                <c:pt idx="64">
                  <c:v>1.625</c:v>
                </c:pt>
                <c:pt idx="65">
                  <c:v>1.6500000000000001</c:v>
                </c:pt>
                <c:pt idx="66">
                  <c:v>1.675</c:v>
                </c:pt>
                <c:pt idx="67">
                  <c:v>1.7000000000000002</c:v>
                </c:pt>
                <c:pt idx="68">
                  <c:v>1.7250000000000001</c:v>
                </c:pt>
                <c:pt idx="69">
                  <c:v>1.75</c:v>
                </c:pt>
                <c:pt idx="70">
                  <c:v>1.7750000000000001</c:v>
                </c:pt>
                <c:pt idx="71">
                  <c:v>1.8</c:v>
                </c:pt>
                <c:pt idx="72">
                  <c:v>1.8250000000000002</c:v>
                </c:pt>
                <c:pt idx="73">
                  <c:v>1.85</c:v>
                </c:pt>
                <c:pt idx="74">
                  <c:v>1.875</c:v>
                </c:pt>
                <c:pt idx="75">
                  <c:v>1.9000000000000001</c:v>
                </c:pt>
                <c:pt idx="76">
                  <c:v>1.925</c:v>
                </c:pt>
                <c:pt idx="77">
                  <c:v>1.9500000000000002</c:v>
                </c:pt>
                <c:pt idx="78">
                  <c:v>1.9750000000000001</c:v>
                </c:pt>
                <c:pt idx="79">
                  <c:v>2</c:v>
                </c:pt>
                <c:pt idx="80">
                  <c:v>2.0249999999999999</c:v>
                </c:pt>
                <c:pt idx="81">
                  <c:v>2.0500000000000003</c:v>
                </c:pt>
                <c:pt idx="82">
                  <c:v>2.0750000000000002</c:v>
                </c:pt>
                <c:pt idx="83">
                  <c:v>2.1</c:v>
                </c:pt>
                <c:pt idx="84">
                  <c:v>2.125</c:v>
                </c:pt>
                <c:pt idx="85">
                  <c:v>2.15</c:v>
                </c:pt>
                <c:pt idx="86">
                  <c:v>2.1750000000000003</c:v>
                </c:pt>
                <c:pt idx="87">
                  <c:v>2.2000000000000002</c:v>
                </c:pt>
                <c:pt idx="88">
                  <c:v>2.2250000000000001</c:v>
                </c:pt>
                <c:pt idx="89">
                  <c:v>2.25</c:v>
                </c:pt>
                <c:pt idx="90">
                  <c:v>2.2749999999999999</c:v>
                </c:pt>
                <c:pt idx="91">
                  <c:v>2.3000000000000003</c:v>
                </c:pt>
                <c:pt idx="92">
                  <c:v>2.3250000000000002</c:v>
                </c:pt>
                <c:pt idx="93">
                  <c:v>2.35</c:v>
                </c:pt>
                <c:pt idx="94">
                  <c:v>2.375</c:v>
                </c:pt>
                <c:pt idx="95">
                  <c:v>2.4</c:v>
                </c:pt>
                <c:pt idx="96">
                  <c:v>2.4250000000000003</c:v>
                </c:pt>
                <c:pt idx="97">
                  <c:v>2.4500000000000002</c:v>
                </c:pt>
                <c:pt idx="98">
                  <c:v>2.4750000000000001</c:v>
                </c:pt>
                <c:pt idx="99">
                  <c:v>2.5</c:v>
                </c:pt>
              </c:numCache>
            </c:numRef>
          </c:xVal>
          <c:yVal>
            <c:numRef>
              <c:f>'Si damage'!$L$33:$L$132</c:f>
              <c:numCache>
                <c:formatCode>0.00E+00</c:formatCode>
                <c:ptCount val="100"/>
                <c:pt idx="0">
                  <c:v>1.0768845075977262</c:v>
                </c:pt>
                <c:pt idx="1">
                  <c:v>1.3217411321192436</c:v>
                </c:pt>
                <c:pt idx="2">
                  <c:v>1.3769688551212158</c:v>
                </c:pt>
                <c:pt idx="3">
                  <c:v>1.4620959633453192</c:v>
                </c:pt>
                <c:pt idx="4">
                  <c:v>1.7394256002783899</c:v>
                </c:pt>
                <c:pt idx="5">
                  <c:v>1.71544125971465</c:v>
                </c:pt>
                <c:pt idx="6">
                  <c:v>1.6263458995476161</c:v>
                </c:pt>
                <c:pt idx="7">
                  <c:v>1.542557325136295</c:v>
                </c:pt>
                <c:pt idx="8">
                  <c:v>1.7644698410857207</c:v>
                </c:pt>
                <c:pt idx="9">
                  <c:v>1.810103827862197</c:v>
                </c:pt>
                <c:pt idx="10">
                  <c:v>1.8825594826586241</c:v>
                </c:pt>
                <c:pt idx="11">
                  <c:v>2.0151690291149515</c:v>
                </c:pt>
                <c:pt idx="12">
                  <c:v>1.9274650156594362</c:v>
                </c:pt>
                <c:pt idx="13">
                  <c:v>1.9556561767776357</c:v>
                </c:pt>
                <c:pt idx="14">
                  <c:v>1.9213368982716621</c:v>
                </c:pt>
                <c:pt idx="15">
                  <c:v>2.2403832618025752</c:v>
                </c:pt>
                <c:pt idx="16">
                  <c:v>2.1883261338591806</c:v>
                </c:pt>
                <c:pt idx="17">
                  <c:v>2.2393506785755712</c:v>
                </c:pt>
                <c:pt idx="18">
                  <c:v>2.450338209024475</c:v>
                </c:pt>
                <c:pt idx="19">
                  <c:v>2.6684645864748862</c:v>
                </c:pt>
                <c:pt idx="20">
                  <c:v>2.5975933186405284</c:v>
                </c:pt>
                <c:pt idx="21">
                  <c:v>2.5518883076209256</c:v>
                </c:pt>
                <c:pt idx="22">
                  <c:v>2.544303282681823</c:v>
                </c:pt>
                <c:pt idx="23">
                  <c:v>2.6250596682519429</c:v>
                </c:pt>
                <c:pt idx="24">
                  <c:v>2.7436282681823454</c:v>
                </c:pt>
                <c:pt idx="25">
                  <c:v>3.1784678227583796</c:v>
                </c:pt>
                <c:pt idx="26">
                  <c:v>3.4755130611297997</c:v>
                </c:pt>
                <c:pt idx="27">
                  <c:v>3.4138166685999298</c:v>
                </c:pt>
                <c:pt idx="28">
                  <c:v>3.6230012759540657</c:v>
                </c:pt>
                <c:pt idx="29">
                  <c:v>3.8325646792715462</c:v>
                </c:pt>
                <c:pt idx="30">
                  <c:v>3.5729528592970645</c:v>
                </c:pt>
                <c:pt idx="31">
                  <c:v>4.0627597146502721</c:v>
                </c:pt>
                <c:pt idx="32">
                  <c:v>4.1987729613733897</c:v>
                </c:pt>
                <c:pt idx="33">
                  <c:v>4.2646069713490311</c:v>
                </c:pt>
                <c:pt idx="34">
                  <c:v>4.5266773228163784</c:v>
                </c:pt>
                <c:pt idx="35">
                  <c:v>4.8445017051386134</c:v>
                </c:pt>
                <c:pt idx="36">
                  <c:v>4.794861222595987</c:v>
                </c:pt>
                <c:pt idx="37">
                  <c:v>5.0971786451687731</c:v>
                </c:pt>
                <c:pt idx="38">
                  <c:v>5.6706957661524173</c:v>
                </c:pt>
                <c:pt idx="39">
                  <c:v>5.7012289061593773</c:v>
                </c:pt>
                <c:pt idx="40">
                  <c:v>6.1874390209952432</c:v>
                </c:pt>
                <c:pt idx="41">
                  <c:v>6.6393699222827971</c:v>
                </c:pt>
                <c:pt idx="42">
                  <c:v>6.9645917526969034</c:v>
                </c:pt>
                <c:pt idx="43">
                  <c:v>7.1580508641688896</c:v>
                </c:pt>
                <c:pt idx="44">
                  <c:v>7.9283470247071106</c:v>
                </c:pt>
                <c:pt idx="45">
                  <c:v>8.8869448439856153</c:v>
                </c:pt>
                <c:pt idx="46">
                  <c:v>9.1528559679851504</c:v>
                </c:pt>
                <c:pt idx="47">
                  <c:v>9.9235728105788183</c:v>
                </c:pt>
                <c:pt idx="48">
                  <c:v>10.219731156478366</c:v>
                </c:pt>
                <c:pt idx="49">
                  <c:v>11.298691393109848</c:v>
                </c:pt>
                <c:pt idx="50">
                  <c:v>11.979021691219115</c:v>
                </c:pt>
                <c:pt idx="51">
                  <c:v>12.56375153694467</c:v>
                </c:pt>
                <c:pt idx="52">
                  <c:v>13.240412249159029</c:v>
                </c:pt>
                <c:pt idx="53">
                  <c:v>13.518590534740747</c:v>
                </c:pt>
                <c:pt idx="54">
                  <c:v>14.734671267834356</c:v>
                </c:pt>
                <c:pt idx="55">
                  <c:v>15.261543672427791</c:v>
                </c:pt>
                <c:pt idx="56">
                  <c:v>15.076407145342765</c:v>
                </c:pt>
                <c:pt idx="57">
                  <c:v>14.771276070061475</c:v>
                </c:pt>
                <c:pt idx="58">
                  <c:v>14.474758960677413</c:v>
                </c:pt>
                <c:pt idx="59">
                  <c:v>13.799118083748985</c:v>
                </c:pt>
                <c:pt idx="60">
                  <c:v>13.022586358891079</c:v>
                </c:pt>
                <c:pt idx="61">
                  <c:v>11.997961489386382</c:v>
                </c:pt>
                <c:pt idx="62">
                  <c:v>9.7367353439276165</c:v>
                </c:pt>
                <c:pt idx="63">
                  <c:v>7.4588968101148359</c:v>
                </c:pt>
                <c:pt idx="64">
                  <c:v>5.3541079341143716</c:v>
                </c:pt>
                <c:pt idx="65">
                  <c:v>3.6109872520589259</c:v>
                </c:pt>
                <c:pt idx="66">
                  <c:v>2.1302884004175846</c:v>
                </c:pt>
                <c:pt idx="67">
                  <c:v>1.111867589606774</c:v>
                </c:pt>
                <c:pt idx="68">
                  <c:v>0.43488326180257514</c:v>
                </c:pt>
                <c:pt idx="69">
                  <c:v>0.21020080037118669</c:v>
                </c:pt>
                <c:pt idx="70">
                  <c:v>8.152840088156825E-2</c:v>
                </c:pt>
                <c:pt idx="71">
                  <c:v>3.6772146270734246E-2</c:v>
                </c:pt>
                <c:pt idx="72">
                  <c:v>5.7693539032594825E-3</c:v>
                </c:pt>
                <c:pt idx="73">
                  <c:v>3.1469203108688082E-3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8C00-4CD3-8306-99BDA6D423ED}"/>
            </c:ext>
          </c:extLst>
        </c:ser>
        <c:dLbls/>
        <c:axId val="64170240"/>
        <c:axId val="64184704"/>
      </c:scatterChart>
      <c:scatterChart>
        <c:scatterStyle val="lineMarker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 concentration'!$A$36:$A$135</c:f>
              <c:numCache>
                <c:formatCode>General</c:formatCode>
                <c:ptCount val="100"/>
                <c:pt idx="0">
                  <c:v>2.5000999999999999E-2</c:v>
                </c:pt>
                <c:pt idx="1">
                  <c:v>5.0001000000000004E-2</c:v>
                </c:pt>
                <c:pt idx="2">
                  <c:v>7.5000999999999998E-2</c:v>
                </c:pt>
                <c:pt idx="3">
                  <c:v>0.10000100000000001</c:v>
                </c:pt>
                <c:pt idx="4">
                  <c:v>0.125001</c:v>
                </c:pt>
                <c:pt idx="5">
                  <c:v>0.150001</c:v>
                </c:pt>
                <c:pt idx="6">
                  <c:v>0.17500100000000002</c:v>
                </c:pt>
                <c:pt idx="7">
                  <c:v>0.20000100000000001</c:v>
                </c:pt>
                <c:pt idx="8">
                  <c:v>0.22500100000000003</c:v>
                </c:pt>
                <c:pt idx="9">
                  <c:v>0.25000100000000003</c:v>
                </c:pt>
                <c:pt idx="10">
                  <c:v>0.27500100000000005</c:v>
                </c:pt>
                <c:pt idx="11">
                  <c:v>0.30000100000000002</c:v>
                </c:pt>
                <c:pt idx="12">
                  <c:v>0.32500100000000004</c:v>
                </c:pt>
                <c:pt idx="13">
                  <c:v>0.35000100000000006</c:v>
                </c:pt>
                <c:pt idx="14">
                  <c:v>0.37500100000000003</c:v>
                </c:pt>
                <c:pt idx="15">
                  <c:v>0.40000100000000005</c:v>
                </c:pt>
                <c:pt idx="16">
                  <c:v>0.42500100000000002</c:v>
                </c:pt>
                <c:pt idx="17">
                  <c:v>0.45000100000000004</c:v>
                </c:pt>
                <c:pt idx="18">
                  <c:v>0.47500100000000006</c:v>
                </c:pt>
                <c:pt idx="19">
                  <c:v>0.50000100000000003</c:v>
                </c:pt>
                <c:pt idx="20">
                  <c:v>0.52500100000000005</c:v>
                </c:pt>
                <c:pt idx="21">
                  <c:v>0.55000100000000007</c:v>
                </c:pt>
                <c:pt idx="22">
                  <c:v>0.5750010000000001</c:v>
                </c:pt>
                <c:pt idx="23">
                  <c:v>0.60000100000000001</c:v>
                </c:pt>
                <c:pt idx="24">
                  <c:v>0.62500100000000003</c:v>
                </c:pt>
                <c:pt idx="25">
                  <c:v>0.65000100000000005</c:v>
                </c:pt>
                <c:pt idx="26">
                  <c:v>0.67500100000000007</c:v>
                </c:pt>
                <c:pt idx="27">
                  <c:v>0.7000010000000001</c:v>
                </c:pt>
                <c:pt idx="28">
                  <c:v>0.72500100000000001</c:v>
                </c:pt>
                <c:pt idx="29">
                  <c:v>0.75000100000000003</c:v>
                </c:pt>
                <c:pt idx="30">
                  <c:v>0.77500100000000005</c:v>
                </c:pt>
                <c:pt idx="31">
                  <c:v>0.80000100000000007</c:v>
                </c:pt>
                <c:pt idx="32">
                  <c:v>0.8250010000000001</c:v>
                </c:pt>
                <c:pt idx="33">
                  <c:v>0.85000100000000012</c:v>
                </c:pt>
                <c:pt idx="34">
                  <c:v>0.87500100000000003</c:v>
                </c:pt>
                <c:pt idx="35">
                  <c:v>0.90000100000000005</c:v>
                </c:pt>
                <c:pt idx="36">
                  <c:v>0.92500100000000007</c:v>
                </c:pt>
                <c:pt idx="37">
                  <c:v>0.9500010000000001</c:v>
                </c:pt>
                <c:pt idx="38">
                  <c:v>0.97500100000000012</c:v>
                </c:pt>
                <c:pt idx="39">
                  <c:v>1</c:v>
                </c:pt>
                <c:pt idx="40">
                  <c:v>1.0250000000000001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1.1500000000000001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1.2750000000000001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1.4000000000000001</c:v>
                </c:pt>
                <c:pt idx="56">
                  <c:v>1.425</c:v>
                </c:pt>
                <c:pt idx="57">
                  <c:v>1.4500000000000002</c:v>
                </c:pt>
                <c:pt idx="58">
                  <c:v>1.4750000000000001</c:v>
                </c:pt>
                <c:pt idx="59">
                  <c:v>1.5</c:v>
                </c:pt>
                <c:pt idx="60">
                  <c:v>1.5250000000000001</c:v>
                </c:pt>
                <c:pt idx="61">
                  <c:v>1.55</c:v>
                </c:pt>
                <c:pt idx="62">
                  <c:v>1.5750000000000002</c:v>
                </c:pt>
                <c:pt idx="63">
                  <c:v>1.6</c:v>
                </c:pt>
                <c:pt idx="64">
                  <c:v>1.625</c:v>
                </c:pt>
                <c:pt idx="65">
                  <c:v>1.6500000000000001</c:v>
                </c:pt>
                <c:pt idx="66">
                  <c:v>1.675</c:v>
                </c:pt>
                <c:pt idx="67">
                  <c:v>1.7000000000000002</c:v>
                </c:pt>
                <c:pt idx="68">
                  <c:v>1.7250000000000001</c:v>
                </c:pt>
                <c:pt idx="69">
                  <c:v>1.75</c:v>
                </c:pt>
                <c:pt idx="70">
                  <c:v>1.7750000000000001</c:v>
                </c:pt>
                <c:pt idx="71">
                  <c:v>1.8</c:v>
                </c:pt>
                <c:pt idx="72">
                  <c:v>1.8250000000000002</c:v>
                </c:pt>
                <c:pt idx="73">
                  <c:v>1.85</c:v>
                </c:pt>
                <c:pt idx="74">
                  <c:v>1.875</c:v>
                </c:pt>
                <c:pt idx="75">
                  <c:v>1.9000000000000001</c:v>
                </c:pt>
                <c:pt idx="76">
                  <c:v>1.925</c:v>
                </c:pt>
                <c:pt idx="77">
                  <c:v>1.9500000000000002</c:v>
                </c:pt>
                <c:pt idx="78">
                  <c:v>1.9750000000000001</c:v>
                </c:pt>
                <c:pt idx="79">
                  <c:v>2</c:v>
                </c:pt>
                <c:pt idx="80">
                  <c:v>2.0249999999999999</c:v>
                </c:pt>
                <c:pt idx="81">
                  <c:v>2.0500000000000003</c:v>
                </c:pt>
                <c:pt idx="82">
                  <c:v>2.0750000000000002</c:v>
                </c:pt>
                <c:pt idx="83">
                  <c:v>2.1</c:v>
                </c:pt>
                <c:pt idx="84">
                  <c:v>2.125</c:v>
                </c:pt>
                <c:pt idx="85">
                  <c:v>2.15</c:v>
                </c:pt>
                <c:pt idx="86">
                  <c:v>2.1750000000000003</c:v>
                </c:pt>
                <c:pt idx="87">
                  <c:v>2.2000000000000002</c:v>
                </c:pt>
                <c:pt idx="88">
                  <c:v>2.2250000000000001</c:v>
                </c:pt>
                <c:pt idx="89">
                  <c:v>2.25</c:v>
                </c:pt>
                <c:pt idx="90">
                  <c:v>2.2749999999999999</c:v>
                </c:pt>
                <c:pt idx="91">
                  <c:v>2.3000000000000003</c:v>
                </c:pt>
                <c:pt idx="92">
                  <c:v>2.3250000000000002</c:v>
                </c:pt>
                <c:pt idx="93">
                  <c:v>2.35</c:v>
                </c:pt>
                <c:pt idx="94">
                  <c:v>2.375</c:v>
                </c:pt>
                <c:pt idx="95">
                  <c:v>2.4</c:v>
                </c:pt>
                <c:pt idx="96">
                  <c:v>2.4250000000000003</c:v>
                </c:pt>
                <c:pt idx="97">
                  <c:v>2.4500000000000002</c:v>
                </c:pt>
                <c:pt idx="98">
                  <c:v>2.4750000000000001</c:v>
                </c:pt>
                <c:pt idx="99">
                  <c:v>2.5</c:v>
                </c:pt>
              </c:numCache>
            </c:numRef>
          </c:xVal>
          <c:yVal>
            <c:numRef>
              <c:f>'Si concentration'!$P$36:$P$135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2.9138151026563042E-3</c:v>
                </c:pt>
                <c:pt idx="13">
                  <c:v>0</c:v>
                </c:pt>
                <c:pt idx="14">
                  <c:v>1.4569075513281521E-3</c:v>
                </c:pt>
                <c:pt idx="15">
                  <c:v>1.4569075513281521E-3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1.4569075513281521E-3</c:v>
                </c:pt>
                <c:pt idx="20">
                  <c:v>1.4569075513281521E-3</c:v>
                </c:pt>
                <c:pt idx="21">
                  <c:v>0</c:v>
                </c:pt>
                <c:pt idx="22">
                  <c:v>1.4569075513281521E-3</c:v>
                </c:pt>
                <c:pt idx="23">
                  <c:v>1.4569075513281521E-3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1.4569075513281521E-3</c:v>
                </c:pt>
                <c:pt idx="28">
                  <c:v>0</c:v>
                </c:pt>
                <c:pt idx="29">
                  <c:v>5.8276302053126084E-3</c:v>
                </c:pt>
                <c:pt idx="30">
                  <c:v>7.2845377566407611E-3</c:v>
                </c:pt>
                <c:pt idx="31">
                  <c:v>2.9138151026563042E-3</c:v>
                </c:pt>
                <c:pt idx="32">
                  <c:v>2.9138151026563042E-3</c:v>
                </c:pt>
                <c:pt idx="33">
                  <c:v>1.4569075513281521E-3</c:v>
                </c:pt>
                <c:pt idx="34">
                  <c:v>1.1655260410625217E-2</c:v>
                </c:pt>
                <c:pt idx="35">
                  <c:v>8.741445307968913E-3</c:v>
                </c:pt>
                <c:pt idx="36">
                  <c:v>7.2845377566407611E-3</c:v>
                </c:pt>
                <c:pt idx="37">
                  <c:v>1.1655260410625217E-2</c:v>
                </c:pt>
                <c:pt idx="38">
                  <c:v>1.0198352859297065E-2</c:v>
                </c:pt>
                <c:pt idx="39">
                  <c:v>1.3112167961953369E-2</c:v>
                </c:pt>
                <c:pt idx="40">
                  <c:v>1.6025983064609676E-2</c:v>
                </c:pt>
                <c:pt idx="41">
                  <c:v>3.6422688783203802E-2</c:v>
                </c:pt>
                <c:pt idx="42">
                  <c:v>3.3508873680547495E-2</c:v>
                </c:pt>
                <c:pt idx="43">
                  <c:v>2.6224335923906737E-2</c:v>
                </c:pt>
                <c:pt idx="44">
                  <c:v>2.9138151026563044E-2</c:v>
                </c:pt>
                <c:pt idx="45">
                  <c:v>4.5164134091172717E-2</c:v>
                </c:pt>
                <c:pt idx="46">
                  <c:v>5.2448671847813474E-2</c:v>
                </c:pt>
                <c:pt idx="47">
                  <c:v>6.5560839809766847E-2</c:v>
                </c:pt>
                <c:pt idx="48">
                  <c:v>6.9931562463751304E-2</c:v>
                </c:pt>
                <c:pt idx="49">
                  <c:v>9.7612805938986191E-2</c:v>
                </c:pt>
                <c:pt idx="50">
                  <c:v>0.12966477206820554</c:v>
                </c:pt>
                <c:pt idx="51">
                  <c:v>0.15443220044078412</c:v>
                </c:pt>
                <c:pt idx="52">
                  <c:v>0.19522561187797238</c:v>
                </c:pt>
                <c:pt idx="53">
                  <c:v>0.23164830066117617</c:v>
                </c:pt>
                <c:pt idx="54">
                  <c:v>0.24184665352047327</c:v>
                </c:pt>
                <c:pt idx="55">
                  <c:v>0.32780419904883423</c:v>
                </c:pt>
                <c:pt idx="56">
                  <c:v>0.39919266906391371</c:v>
                </c:pt>
                <c:pt idx="57">
                  <c:v>0.39045122375594477</c:v>
                </c:pt>
                <c:pt idx="58">
                  <c:v>0.4545551560143834</c:v>
                </c:pt>
                <c:pt idx="59">
                  <c:v>0.50700382786219689</c:v>
                </c:pt>
                <c:pt idx="60">
                  <c:v>0.57256466767196379</c:v>
                </c:pt>
                <c:pt idx="61">
                  <c:v>0.61772880176313649</c:v>
                </c:pt>
                <c:pt idx="62">
                  <c:v>0.60170281869852682</c:v>
                </c:pt>
                <c:pt idx="63">
                  <c:v>0.5521679619533697</c:v>
                </c:pt>
                <c:pt idx="64">
                  <c:v>0.44435680315508636</c:v>
                </c:pt>
                <c:pt idx="65">
                  <c:v>0.36131307272938173</c:v>
                </c:pt>
                <c:pt idx="66">
                  <c:v>0.25058809882844213</c:v>
                </c:pt>
                <c:pt idx="67">
                  <c:v>0.15443220044078412</c:v>
                </c:pt>
                <c:pt idx="68">
                  <c:v>6.9931562463751304E-2</c:v>
                </c:pt>
                <c:pt idx="69">
                  <c:v>3.4965781231875652E-2</c:v>
                </c:pt>
                <c:pt idx="70">
                  <c:v>1.6025983064609676E-2</c:v>
                </c:pt>
                <c:pt idx="71">
                  <c:v>4.3707226539844565E-3</c:v>
                </c:pt>
                <c:pt idx="72">
                  <c:v>1.4569075513281521E-3</c:v>
                </c:pt>
                <c:pt idx="73">
                  <c:v>1.4569075513281521E-3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8C00-4CD3-8306-99BDA6D423ED}"/>
            </c:ext>
          </c:extLst>
        </c:ser>
        <c:dLbls/>
        <c:axId val="64188800"/>
        <c:axId val="64186624"/>
      </c:scatterChart>
      <c:valAx>
        <c:axId val="64170240"/>
        <c:scaling>
          <c:orientation val="minMax"/>
          <c:max val="2"/>
          <c:min val="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Depth, um</a:t>
                </a:r>
              </a:p>
            </c:rich>
          </c:tx>
          <c:layout/>
        </c:title>
        <c:numFmt formatCode="General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4184704"/>
        <c:crosses val="autoZero"/>
        <c:crossBetween val="midCat"/>
      </c:valAx>
      <c:valAx>
        <c:axId val="641847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C00000"/>
                    </a:solidFill>
                  </a:defRPr>
                </a:pPr>
                <a:r>
                  <a:rPr lang="en-US">
                    <a:solidFill>
                      <a:srgbClr val="C00000"/>
                    </a:solidFill>
                  </a:rPr>
                  <a:t>Displacements per Atom</a:t>
                </a:r>
              </a:p>
            </c:rich>
          </c:tx>
          <c:layout/>
        </c:title>
        <c:numFmt formatCode="General" sourceLinked="0"/>
        <c:majorTickMark val="none"/>
        <c:tickLblPos val="nextTo"/>
        <c:spPr>
          <a:noFill/>
          <a:ln w="222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4170240"/>
        <c:crosses val="autoZero"/>
        <c:crossBetween val="midCat"/>
      </c:valAx>
      <c:valAx>
        <c:axId val="64186624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accent1"/>
                    </a:solidFill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Injected Si Concentration, at. %</a:t>
                </a:r>
              </a:p>
            </c:rich>
          </c:tx>
          <c:layout/>
        </c:title>
        <c:numFmt formatCode="General" sourceLinked="0"/>
        <c:tickLblPos val="nextTo"/>
        <c:spPr>
          <a:ln w="19050">
            <a:solidFill>
              <a:schemeClr val="accent1"/>
            </a:solidFill>
          </a:ln>
        </c:spPr>
        <c:txPr>
          <a:bodyPr/>
          <a:lstStyle/>
          <a:p>
            <a:pPr>
              <a:defRPr b="1">
                <a:solidFill>
                  <a:schemeClr val="accent1"/>
                </a:solidFill>
              </a:defRPr>
            </a:pPr>
            <a:endParaRPr lang="he-IL"/>
          </a:p>
        </c:txPr>
        <c:crossAx val="64188800"/>
        <c:crosses val="max"/>
        <c:crossBetween val="midCat"/>
      </c:valAx>
      <c:valAx>
        <c:axId val="64188800"/>
        <c:scaling>
          <c:orientation val="minMax"/>
        </c:scaling>
        <c:delete val="1"/>
        <c:axPos val="b"/>
        <c:numFmt formatCode="General" sourceLinked="1"/>
        <c:tickLblPos val="none"/>
        <c:crossAx val="64186624"/>
        <c:crosses val="autoZero"/>
        <c:crossBetween val="midCat"/>
      </c:valAx>
    </c:plotArea>
    <c:plotVisOnly val="1"/>
    <c:dispBlanksAs val="gap"/>
  </c:chart>
  <c:txPr>
    <a:bodyPr/>
    <a:lstStyle/>
    <a:p>
      <a:pPr>
        <a:defRPr/>
      </a:pPr>
      <a:endParaRPr lang="he-I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5 MeV Ni into Al</a:t>
            </a:r>
            <a:r>
              <a:rPr lang="en-US" b="1" baseline="-25000"/>
              <a:t>0.5</a:t>
            </a:r>
            <a:r>
              <a:rPr lang="en-US" b="1"/>
              <a:t>FeCoCrNi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1"/>
          <c:order val="0"/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'Ni Damage'!$A$33:$A$132</c:f>
              <c:numCache>
                <c:formatCode>General</c:formatCode>
                <c:ptCount val="100"/>
                <c:pt idx="0">
                  <c:v>2.5000999999999999E-2</c:v>
                </c:pt>
                <c:pt idx="1">
                  <c:v>5.0001000000000004E-2</c:v>
                </c:pt>
                <c:pt idx="2">
                  <c:v>7.5000999999999998E-2</c:v>
                </c:pt>
                <c:pt idx="3">
                  <c:v>0.10000100000000001</c:v>
                </c:pt>
                <c:pt idx="4">
                  <c:v>0.125001</c:v>
                </c:pt>
                <c:pt idx="5">
                  <c:v>0.150001</c:v>
                </c:pt>
                <c:pt idx="6">
                  <c:v>0.17500100000000002</c:v>
                </c:pt>
                <c:pt idx="7">
                  <c:v>0.20000100000000001</c:v>
                </c:pt>
                <c:pt idx="8">
                  <c:v>0.22500100000000003</c:v>
                </c:pt>
                <c:pt idx="9">
                  <c:v>0.25000100000000003</c:v>
                </c:pt>
                <c:pt idx="10">
                  <c:v>0.27500100000000005</c:v>
                </c:pt>
                <c:pt idx="11">
                  <c:v>0.30000100000000002</c:v>
                </c:pt>
                <c:pt idx="12">
                  <c:v>0.32500100000000004</c:v>
                </c:pt>
                <c:pt idx="13">
                  <c:v>0.35000100000000006</c:v>
                </c:pt>
                <c:pt idx="14">
                  <c:v>0.37500100000000003</c:v>
                </c:pt>
                <c:pt idx="15">
                  <c:v>0.40000100000000005</c:v>
                </c:pt>
                <c:pt idx="16">
                  <c:v>0.42500100000000002</c:v>
                </c:pt>
                <c:pt idx="17">
                  <c:v>0.45000100000000004</c:v>
                </c:pt>
                <c:pt idx="18">
                  <c:v>0.47500100000000006</c:v>
                </c:pt>
                <c:pt idx="19">
                  <c:v>0.50000100000000003</c:v>
                </c:pt>
                <c:pt idx="20">
                  <c:v>0.52500100000000005</c:v>
                </c:pt>
                <c:pt idx="21">
                  <c:v>0.55000100000000007</c:v>
                </c:pt>
                <c:pt idx="22">
                  <c:v>0.5750010000000001</c:v>
                </c:pt>
                <c:pt idx="23">
                  <c:v>0.60000100000000001</c:v>
                </c:pt>
                <c:pt idx="24">
                  <c:v>0.62500100000000003</c:v>
                </c:pt>
                <c:pt idx="25">
                  <c:v>0.65000100000000005</c:v>
                </c:pt>
                <c:pt idx="26">
                  <c:v>0.67500100000000007</c:v>
                </c:pt>
                <c:pt idx="27">
                  <c:v>0.7000010000000001</c:v>
                </c:pt>
                <c:pt idx="28">
                  <c:v>0.72500100000000001</c:v>
                </c:pt>
                <c:pt idx="29">
                  <c:v>0.75000100000000003</c:v>
                </c:pt>
                <c:pt idx="30">
                  <c:v>0.77500100000000005</c:v>
                </c:pt>
                <c:pt idx="31">
                  <c:v>0.80000100000000007</c:v>
                </c:pt>
                <c:pt idx="32">
                  <c:v>0.8250010000000001</c:v>
                </c:pt>
                <c:pt idx="33">
                  <c:v>0.85000100000000012</c:v>
                </c:pt>
                <c:pt idx="34">
                  <c:v>0.87500100000000003</c:v>
                </c:pt>
                <c:pt idx="35">
                  <c:v>0.90000100000000005</c:v>
                </c:pt>
                <c:pt idx="36">
                  <c:v>0.92500100000000007</c:v>
                </c:pt>
                <c:pt idx="37">
                  <c:v>0.9500010000000001</c:v>
                </c:pt>
                <c:pt idx="38">
                  <c:v>0.97500100000000012</c:v>
                </c:pt>
                <c:pt idx="39">
                  <c:v>1</c:v>
                </c:pt>
                <c:pt idx="40">
                  <c:v>1.0250000000000001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1.1500000000000001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1.2750000000000001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1.4000000000000001</c:v>
                </c:pt>
                <c:pt idx="56">
                  <c:v>1.425</c:v>
                </c:pt>
                <c:pt idx="57">
                  <c:v>1.4500000000000002</c:v>
                </c:pt>
                <c:pt idx="58">
                  <c:v>1.4750000000000001</c:v>
                </c:pt>
                <c:pt idx="59">
                  <c:v>1.5</c:v>
                </c:pt>
                <c:pt idx="60">
                  <c:v>1.5250000000000001</c:v>
                </c:pt>
                <c:pt idx="61">
                  <c:v>1.55</c:v>
                </c:pt>
                <c:pt idx="62">
                  <c:v>1.5750000000000002</c:v>
                </c:pt>
                <c:pt idx="63">
                  <c:v>1.6</c:v>
                </c:pt>
                <c:pt idx="64">
                  <c:v>1.625</c:v>
                </c:pt>
                <c:pt idx="65">
                  <c:v>1.6500000000000001</c:v>
                </c:pt>
                <c:pt idx="66">
                  <c:v>1.675</c:v>
                </c:pt>
                <c:pt idx="67">
                  <c:v>1.7000000000000002</c:v>
                </c:pt>
                <c:pt idx="68">
                  <c:v>1.7250000000000001</c:v>
                </c:pt>
                <c:pt idx="69">
                  <c:v>1.75</c:v>
                </c:pt>
                <c:pt idx="70">
                  <c:v>1.7750000000000001</c:v>
                </c:pt>
                <c:pt idx="71">
                  <c:v>1.8</c:v>
                </c:pt>
                <c:pt idx="72">
                  <c:v>1.8250000000000002</c:v>
                </c:pt>
                <c:pt idx="73">
                  <c:v>1.85</c:v>
                </c:pt>
                <c:pt idx="74">
                  <c:v>1.875</c:v>
                </c:pt>
                <c:pt idx="75">
                  <c:v>1.9000000000000001</c:v>
                </c:pt>
                <c:pt idx="76">
                  <c:v>1.925</c:v>
                </c:pt>
                <c:pt idx="77">
                  <c:v>1.9500000000000002</c:v>
                </c:pt>
                <c:pt idx="78">
                  <c:v>1.9750000000000001</c:v>
                </c:pt>
                <c:pt idx="79">
                  <c:v>2</c:v>
                </c:pt>
                <c:pt idx="80">
                  <c:v>2.0249999999999999</c:v>
                </c:pt>
                <c:pt idx="81">
                  <c:v>2.0500000000000003</c:v>
                </c:pt>
                <c:pt idx="82">
                  <c:v>2.0750000000000002</c:v>
                </c:pt>
                <c:pt idx="83">
                  <c:v>2.1</c:v>
                </c:pt>
                <c:pt idx="84">
                  <c:v>2.125</c:v>
                </c:pt>
                <c:pt idx="85">
                  <c:v>2.15</c:v>
                </c:pt>
                <c:pt idx="86">
                  <c:v>2.1750000000000003</c:v>
                </c:pt>
                <c:pt idx="87">
                  <c:v>2.2000000000000002</c:v>
                </c:pt>
                <c:pt idx="88">
                  <c:v>2.2250000000000001</c:v>
                </c:pt>
                <c:pt idx="89">
                  <c:v>2.25</c:v>
                </c:pt>
                <c:pt idx="90">
                  <c:v>2.2749999999999999</c:v>
                </c:pt>
                <c:pt idx="91">
                  <c:v>2.3000000000000003</c:v>
                </c:pt>
                <c:pt idx="92">
                  <c:v>2.3250000000000002</c:v>
                </c:pt>
                <c:pt idx="93">
                  <c:v>2.35</c:v>
                </c:pt>
                <c:pt idx="94">
                  <c:v>2.375</c:v>
                </c:pt>
                <c:pt idx="95">
                  <c:v>2.4</c:v>
                </c:pt>
                <c:pt idx="96">
                  <c:v>2.4250000000000003</c:v>
                </c:pt>
                <c:pt idx="97">
                  <c:v>2.4500000000000002</c:v>
                </c:pt>
                <c:pt idx="98">
                  <c:v>2.4750000000000001</c:v>
                </c:pt>
                <c:pt idx="99">
                  <c:v>2.5</c:v>
                </c:pt>
              </c:numCache>
            </c:numRef>
          </c:xVal>
          <c:yVal>
            <c:numRef>
              <c:f>'Ni Damage'!$L$33:$L$132</c:f>
              <c:numCache>
                <c:formatCode>General</c:formatCode>
                <c:ptCount val="100"/>
                <c:pt idx="0">
                  <c:v>3.3241328500173988</c:v>
                </c:pt>
                <c:pt idx="1">
                  <c:v>4.1730084259366667</c:v>
                </c:pt>
                <c:pt idx="2">
                  <c:v>4.7262400858369098</c:v>
                </c:pt>
                <c:pt idx="3">
                  <c:v>4.8614496415729036</c:v>
                </c:pt>
                <c:pt idx="4">
                  <c:v>4.947274879944322</c:v>
                </c:pt>
                <c:pt idx="5">
                  <c:v>5.0560476835633912</c:v>
                </c:pt>
                <c:pt idx="6">
                  <c:v>4.9873068321540419</c:v>
                </c:pt>
                <c:pt idx="7">
                  <c:v>4.7297251989328384</c:v>
                </c:pt>
                <c:pt idx="8">
                  <c:v>5.1767953439276191</c:v>
                </c:pt>
                <c:pt idx="9">
                  <c:v>5.4658743742025289</c:v>
                </c:pt>
                <c:pt idx="10">
                  <c:v>5.7734249112631941</c:v>
                </c:pt>
                <c:pt idx="11">
                  <c:v>5.526904591114719</c:v>
                </c:pt>
                <c:pt idx="12">
                  <c:v>5.4799288922398786</c:v>
                </c:pt>
                <c:pt idx="13">
                  <c:v>5.6363994710590424</c:v>
                </c:pt>
                <c:pt idx="14">
                  <c:v>5.7155569609094075</c:v>
                </c:pt>
                <c:pt idx="15">
                  <c:v>5.6488764203688664</c:v>
                </c:pt>
                <c:pt idx="16">
                  <c:v>6.1824286996868105</c:v>
                </c:pt>
                <c:pt idx="17">
                  <c:v>6.1360049971001036</c:v>
                </c:pt>
                <c:pt idx="18">
                  <c:v>6.459056241735297</c:v>
                </c:pt>
                <c:pt idx="19">
                  <c:v>6.3209278273982132</c:v>
                </c:pt>
                <c:pt idx="20">
                  <c:v>6.4424892239879368</c:v>
                </c:pt>
                <c:pt idx="21">
                  <c:v>6.9620786451687735</c:v>
                </c:pt>
                <c:pt idx="22">
                  <c:v>6.8608351931330471</c:v>
                </c:pt>
                <c:pt idx="23">
                  <c:v>6.9203428372578575</c:v>
                </c:pt>
                <c:pt idx="24">
                  <c:v>7.4102955573599321</c:v>
                </c:pt>
                <c:pt idx="25">
                  <c:v>7.6062644240807318</c:v>
                </c:pt>
                <c:pt idx="26">
                  <c:v>7.6132814986660469</c:v>
                </c:pt>
                <c:pt idx="27">
                  <c:v>7.9842902215520226</c:v>
                </c:pt>
                <c:pt idx="28">
                  <c:v>8.2843236283493802</c:v>
                </c:pt>
                <c:pt idx="29">
                  <c:v>8.282042315276648</c:v>
                </c:pt>
                <c:pt idx="30">
                  <c:v>8.6901732977612802</c:v>
                </c:pt>
                <c:pt idx="31">
                  <c:v>8.7183841781695843</c:v>
                </c:pt>
                <c:pt idx="32">
                  <c:v>8.6471135135135135</c:v>
                </c:pt>
                <c:pt idx="33">
                  <c:v>9.041750121795614</c:v>
                </c:pt>
                <c:pt idx="34">
                  <c:v>9.0312805243011258</c:v>
                </c:pt>
                <c:pt idx="35">
                  <c:v>8.7533677067625568</c:v>
                </c:pt>
                <c:pt idx="36">
                  <c:v>9.395699918802924</c:v>
                </c:pt>
                <c:pt idx="37">
                  <c:v>9.6145124695510962</c:v>
                </c:pt>
                <c:pt idx="38">
                  <c:v>9.983036190697133</c:v>
                </c:pt>
                <c:pt idx="39">
                  <c:v>10.159583342999653</c:v>
                </c:pt>
                <c:pt idx="40">
                  <c:v>10.411566593202641</c:v>
                </c:pt>
                <c:pt idx="41">
                  <c:v>11.301828650968563</c:v>
                </c:pt>
                <c:pt idx="42">
                  <c:v>11.405139542976453</c:v>
                </c:pt>
                <c:pt idx="43">
                  <c:v>12.130087878436376</c:v>
                </c:pt>
                <c:pt idx="44">
                  <c:v>11.586687252058924</c:v>
                </c:pt>
                <c:pt idx="45">
                  <c:v>11.967809117271777</c:v>
                </c:pt>
                <c:pt idx="46">
                  <c:v>12.375084607354134</c:v>
                </c:pt>
                <c:pt idx="47">
                  <c:v>12.778968681127477</c:v>
                </c:pt>
                <c:pt idx="48">
                  <c:v>13.033874863704906</c:v>
                </c:pt>
                <c:pt idx="49">
                  <c:v>14.187496183737384</c:v>
                </c:pt>
                <c:pt idx="50">
                  <c:v>14.011651757336734</c:v>
                </c:pt>
                <c:pt idx="51">
                  <c:v>14.122081568263543</c:v>
                </c:pt>
                <c:pt idx="52">
                  <c:v>14.647812202760699</c:v>
                </c:pt>
                <c:pt idx="53">
                  <c:v>14.995692077485208</c:v>
                </c:pt>
                <c:pt idx="54">
                  <c:v>15.518560886208096</c:v>
                </c:pt>
                <c:pt idx="55">
                  <c:v>15.603682380234313</c:v>
                </c:pt>
                <c:pt idx="56">
                  <c:v>16.647596984108567</c:v>
                </c:pt>
                <c:pt idx="57">
                  <c:v>16.86609381742257</c:v>
                </c:pt>
                <c:pt idx="58">
                  <c:v>17.419607586126897</c:v>
                </c:pt>
                <c:pt idx="59">
                  <c:v>17.431044704790629</c:v>
                </c:pt>
                <c:pt idx="60">
                  <c:v>17.620200185593319</c:v>
                </c:pt>
                <c:pt idx="61">
                  <c:v>17.622410207632527</c:v>
                </c:pt>
                <c:pt idx="62">
                  <c:v>18.457024521517226</c:v>
                </c:pt>
                <c:pt idx="63">
                  <c:v>18.71362132003248</c:v>
                </c:pt>
                <c:pt idx="64">
                  <c:v>18.428946038742605</c:v>
                </c:pt>
                <c:pt idx="65">
                  <c:v>18.287311123999537</c:v>
                </c:pt>
                <c:pt idx="66">
                  <c:v>17.781114232687621</c:v>
                </c:pt>
                <c:pt idx="67">
                  <c:v>17.820782600626377</c:v>
                </c:pt>
                <c:pt idx="68">
                  <c:v>17.033749959401462</c:v>
                </c:pt>
                <c:pt idx="69">
                  <c:v>17.205877067625568</c:v>
                </c:pt>
                <c:pt idx="70">
                  <c:v>17.175079341143718</c:v>
                </c:pt>
                <c:pt idx="71">
                  <c:v>16.289033638789004</c:v>
                </c:pt>
                <c:pt idx="72">
                  <c:v>15.569676557243939</c:v>
                </c:pt>
                <c:pt idx="73">
                  <c:v>14.585045539960563</c:v>
                </c:pt>
                <c:pt idx="74">
                  <c:v>13.49467973552952</c:v>
                </c:pt>
                <c:pt idx="75">
                  <c:v>12.681045354367241</c:v>
                </c:pt>
                <c:pt idx="76">
                  <c:v>11.499528871360631</c:v>
                </c:pt>
                <c:pt idx="77">
                  <c:v>10.145813989096391</c:v>
                </c:pt>
                <c:pt idx="78">
                  <c:v>9.1473525113095917</c:v>
                </c:pt>
                <c:pt idx="79">
                  <c:v>8.2460505277809997</c:v>
                </c:pt>
                <c:pt idx="80">
                  <c:v>6.8144349147430683</c:v>
                </c:pt>
                <c:pt idx="81">
                  <c:v>5.9037133487994433</c:v>
                </c:pt>
                <c:pt idx="82">
                  <c:v>4.8572760607818113</c:v>
                </c:pt>
                <c:pt idx="83">
                  <c:v>3.7671078343579634</c:v>
                </c:pt>
                <c:pt idx="84">
                  <c:v>3.0209667115183847</c:v>
                </c:pt>
                <c:pt idx="85">
                  <c:v>2.171644038974597</c:v>
                </c:pt>
                <c:pt idx="86">
                  <c:v>1.7167074376522442</c:v>
                </c:pt>
                <c:pt idx="87">
                  <c:v>1.2570625727873797</c:v>
                </c:pt>
                <c:pt idx="88">
                  <c:v>0.87982810578819171</c:v>
                </c:pt>
                <c:pt idx="89">
                  <c:v>0.44623288272822181</c:v>
                </c:pt>
                <c:pt idx="90">
                  <c:v>0.3329266822874376</c:v>
                </c:pt>
                <c:pt idx="91">
                  <c:v>0.13716140238951396</c:v>
                </c:pt>
                <c:pt idx="92">
                  <c:v>8.2657879596334527E-2</c:v>
                </c:pt>
                <c:pt idx="93">
                  <c:v>4.9145930332908011E-2</c:v>
                </c:pt>
                <c:pt idx="94">
                  <c:v>1.9366616633801181E-2</c:v>
                </c:pt>
                <c:pt idx="95">
                  <c:v>4.6441036492286276E-3</c:v>
                </c:pt>
                <c:pt idx="96">
                  <c:v>1.14880408305301E-3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D200-49B3-A85C-C7767FED5275}"/>
            </c:ext>
          </c:extLst>
        </c:ser>
        <c:dLbls/>
        <c:axId val="64695296"/>
        <c:axId val="64705664"/>
      </c:scatterChart>
      <c:scatterChart>
        <c:scatterStyle val="lineMarker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'Ni concentration'!$A$33:$A$132</c:f>
              <c:numCache>
                <c:formatCode>General</c:formatCode>
                <c:ptCount val="100"/>
                <c:pt idx="0">
                  <c:v>2.5000999999999999E-2</c:v>
                </c:pt>
                <c:pt idx="1">
                  <c:v>5.0001000000000004E-2</c:v>
                </c:pt>
                <c:pt idx="2">
                  <c:v>7.5000999999999998E-2</c:v>
                </c:pt>
                <c:pt idx="3">
                  <c:v>0.10000100000000001</c:v>
                </c:pt>
                <c:pt idx="4">
                  <c:v>0.125001</c:v>
                </c:pt>
                <c:pt idx="5">
                  <c:v>0.150001</c:v>
                </c:pt>
                <c:pt idx="6">
                  <c:v>0.17500100000000002</c:v>
                </c:pt>
                <c:pt idx="7">
                  <c:v>0.20000100000000001</c:v>
                </c:pt>
                <c:pt idx="8">
                  <c:v>0.22500100000000003</c:v>
                </c:pt>
                <c:pt idx="9">
                  <c:v>0.25000100000000003</c:v>
                </c:pt>
                <c:pt idx="10">
                  <c:v>0.27500100000000005</c:v>
                </c:pt>
                <c:pt idx="11">
                  <c:v>0.30000100000000002</c:v>
                </c:pt>
                <c:pt idx="12">
                  <c:v>0.32500100000000004</c:v>
                </c:pt>
                <c:pt idx="13">
                  <c:v>0.35000100000000006</c:v>
                </c:pt>
                <c:pt idx="14">
                  <c:v>0.37500100000000003</c:v>
                </c:pt>
                <c:pt idx="15">
                  <c:v>0.40000100000000005</c:v>
                </c:pt>
                <c:pt idx="16">
                  <c:v>0.42500100000000002</c:v>
                </c:pt>
                <c:pt idx="17">
                  <c:v>0.45000100000000004</c:v>
                </c:pt>
                <c:pt idx="18">
                  <c:v>0.47500100000000006</c:v>
                </c:pt>
                <c:pt idx="19">
                  <c:v>0.50000100000000003</c:v>
                </c:pt>
                <c:pt idx="20">
                  <c:v>0.52500100000000005</c:v>
                </c:pt>
                <c:pt idx="21">
                  <c:v>0.55000100000000007</c:v>
                </c:pt>
                <c:pt idx="22">
                  <c:v>0.5750010000000001</c:v>
                </c:pt>
                <c:pt idx="23">
                  <c:v>0.60000100000000001</c:v>
                </c:pt>
                <c:pt idx="24">
                  <c:v>0.62500100000000003</c:v>
                </c:pt>
                <c:pt idx="25">
                  <c:v>0.65000100000000005</c:v>
                </c:pt>
                <c:pt idx="26">
                  <c:v>0.67500100000000007</c:v>
                </c:pt>
                <c:pt idx="27">
                  <c:v>0.7000010000000001</c:v>
                </c:pt>
                <c:pt idx="28">
                  <c:v>0.72500100000000001</c:v>
                </c:pt>
                <c:pt idx="29">
                  <c:v>0.75000100000000003</c:v>
                </c:pt>
                <c:pt idx="30">
                  <c:v>0.77500100000000005</c:v>
                </c:pt>
                <c:pt idx="31">
                  <c:v>0.80000100000000007</c:v>
                </c:pt>
                <c:pt idx="32">
                  <c:v>0.8250010000000001</c:v>
                </c:pt>
                <c:pt idx="33">
                  <c:v>0.85000100000000012</c:v>
                </c:pt>
                <c:pt idx="34">
                  <c:v>0.87500100000000003</c:v>
                </c:pt>
                <c:pt idx="35">
                  <c:v>0.90000100000000005</c:v>
                </c:pt>
                <c:pt idx="36">
                  <c:v>0.92500100000000007</c:v>
                </c:pt>
                <c:pt idx="37">
                  <c:v>0.9500010000000001</c:v>
                </c:pt>
                <c:pt idx="38">
                  <c:v>0.97500100000000012</c:v>
                </c:pt>
                <c:pt idx="39">
                  <c:v>1</c:v>
                </c:pt>
                <c:pt idx="40">
                  <c:v>1.0250000000000001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1.1500000000000001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1.2750000000000001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1.4000000000000001</c:v>
                </c:pt>
                <c:pt idx="56">
                  <c:v>1.425</c:v>
                </c:pt>
                <c:pt idx="57">
                  <c:v>1.4500000000000002</c:v>
                </c:pt>
                <c:pt idx="58">
                  <c:v>1.4750000000000001</c:v>
                </c:pt>
                <c:pt idx="59">
                  <c:v>1.5</c:v>
                </c:pt>
                <c:pt idx="60">
                  <c:v>1.5250000000000001</c:v>
                </c:pt>
                <c:pt idx="61">
                  <c:v>1.55</c:v>
                </c:pt>
                <c:pt idx="62">
                  <c:v>1.5750000000000002</c:v>
                </c:pt>
                <c:pt idx="63">
                  <c:v>1.6</c:v>
                </c:pt>
                <c:pt idx="64">
                  <c:v>1.625</c:v>
                </c:pt>
                <c:pt idx="65">
                  <c:v>1.6500000000000001</c:v>
                </c:pt>
                <c:pt idx="66">
                  <c:v>1.675</c:v>
                </c:pt>
                <c:pt idx="67">
                  <c:v>1.7000000000000002</c:v>
                </c:pt>
                <c:pt idx="68">
                  <c:v>1.7250000000000001</c:v>
                </c:pt>
                <c:pt idx="69">
                  <c:v>1.75</c:v>
                </c:pt>
                <c:pt idx="70">
                  <c:v>1.7750000000000001</c:v>
                </c:pt>
                <c:pt idx="71">
                  <c:v>1.8</c:v>
                </c:pt>
                <c:pt idx="72">
                  <c:v>1.8250000000000002</c:v>
                </c:pt>
                <c:pt idx="73">
                  <c:v>1.85</c:v>
                </c:pt>
                <c:pt idx="74">
                  <c:v>1.875</c:v>
                </c:pt>
                <c:pt idx="75">
                  <c:v>1.9000000000000001</c:v>
                </c:pt>
                <c:pt idx="76">
                  <c:v>1.925</c:v>
                </c:pt>
                <c:pt idx="77">
                  <c:v>1.9500000000000002</c:v>
                </c:pt>
                <c:pt idx="78">
                  <c:v>1.9750000000000001</c:v>
                </c:pt>
                <c:pt idx="79">
                  <c:v>2</c:v>
                </c:pt>
                <c:pt idx="80">
                  <c:v>2.0249999999999999</c:v>
                </c:pt>
                <c:pt idx="81">
                  <c:v>2.0500000000000003</c:v>
                </c:pt>
                <c:pt idx="82">
                  <c:v>2.0750000000000002</c:v>
                </c:pt>
                <c:pt idx="83">
                  <c:v>2.1</c:v>
                </c:pt>
                <c:pt idx="84">
                  <c:v>2.125</c:v>
                </c:pt>
                <c:pt idx="85">
                  <c:v>2.15</c:v>
                </c:pt>
                <c:pt idx="86">
                  <c:v>2.1750000000000003</c:v>
                </c:pt>
                <c:pt idx="87">
                  <c:v>2.2000000000000002</c:v>
                </c:pt>
                <c:pt idx="88">
                  <c:v>2.2250000000000001</c:v>
                </c:pt>
                <c:pt idx="89">
                  <c:v>2.25</c:v>
                </c:pt>
                <c:pt idx="90">
                  <c:v>2.2749999999999999</c:v>
                </c:pt>
                <c:pt idx="91">
                  <c:v>2.3000000000000003</c:v>
                </c:pt>
                <c:pt idx="92">
                  <c:v>2.3250000000000002</c:v>
                </c:pt>
                <c:pt idx="93">
                  <c:v>2.35</c:v>
                </c:pt>
                <c:pt idx="94">
                  <c:v>2.375</c:v>
                </c:pt>
                <c:pt idx="95">
                  <c:v>2.4</c:v>
                </c:pt>
                <c:pt idx="96">
                  <c:v>2.4250000000000003</c:v>
                </c:pt>
                <c:pt idx="97">
                  <c:v>2.4500000000000002</c:v>
                </c:pt>
                <c:pt idx="98">
                  <c:v>2.4750000000000001</c:v>
                </c:pt>
                <c:pt idx="99">
                  <c:v>2.5</c:v>
                </c:pt>
              </c:numCache>
            </c:numRef>
          </c:xVal>
          <c:yVal>
            <c:numRef>
              <c:f>'Ni concentration'!$O$33:$O$132</c:f>
              <c:numCache>
                <c:formatCode>General</c:formatCode>
                <c:ptCount val="100"/>
                <c:pt idx="0" formatCode="0.00E+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8.1475466883192203E-4</c:v>
                </c:pt>
                <c:pt idx="4">
                  <c:v>0</c:v>
                </c:pt>
                <c:pt idx="5">
                  <c:v>0</c:v>
                </c:pt>
                <c:pt idx="6">
                  <c:v>8.1475466883192203E-4</c:v>
                </c:pt>
                <c:pt idx="7">
                  <c:v>1.6295093376638441E-3</c:v>
                </c:pt>
                <c:pt idx="8">
                  <c:v>8.1475466883192203E-4</c:v>
                </c:pt>
                <c:pt idx="9">
                  <c:v>8.1475466883192203E-4</c:v>
                </c:pt>
                <c:pt idx="10">
                  <c:v>8.1475466883192203E-4</c:v>
                </c:pt>
                <c:pt idx="11">
                  <c:v>0</c:v>
                </c:pt>
                <c:pt idx="12">
                  <c:v>8.1475466883192203E-4</c:v>
                </c:pt>
                <c:pt idx="13">
                  <c:v>1.6295093376638441E-3</c:v>
                </c:pt>
                <c:pt idx="14">
                  <c:v>4.0737733441596098E-3</c:v>
                </c:pt>
                <c:pt idx="15">
                  <c:v>8.1475466883192203E-4</c:v>
                </c:pt>
                <c:pt idx="16">
                  <c:v>1.6295093376638441E-3</c:v>
                </c:pt>
                <c:pt idx="17">
                  <c:v>3.2590186753276881E-3</c:v>
                </c:pt>
                <c:pt idx="18">
                  <c:v>8.1475466883192203E-4</c:v>
                </c:pt>
                <c:pt idx="19">
                  <c:v>1.6295093376638441E-3</c:v>
                </c:pt>
                <c:pt idx="20">
                  <c:v>0</c:v>
                </c:pt>
                <c:pt idx="21">
                  <c:v>8.1475466883192203E-4</c:v>
                </c:pt>
                <c:pt idx="22">
                  <c:v>1.6295093376638441E-3</c:v>
                </c:pt>
                <c:pt idx="23">
                  <c:v>4.888528012991532E-3</c:v>
                </c:pt>
                <c:pt idx="24">
                  <c:v>3.2590186753276881E-3</c:v>
                </c:pt>
                <c:pt idx="25">
                  <c:v>4.0737733441596098E-3</c:v>
                </c:pt>
                <c:pt idx="26">
                  <c:v>1.6295093376638441E-3</c:v>
                </c:pt>
                <c:pt idx="27">
                  <c:v>4.0737733441596098E-3</c:v>
                </c:pt>
                <c:pt idx="28">
                  <c:v>2.444264006495766E-3</c:v>
                </c:pt>
                <c:pt idx="29">
                  <c:v>4.0737733441596098E-3</c:v>
                </c:pt>
                <c:pt idx="30">
                  <c:v>5.7032826818234541E-3</c:v>
                </c:pt>
                <c:pt idx="31">
                  <c:v>4.0737733441596098E-3</c:v>
                </c:pt>
                <c:pt idx="32">
                  <c:v>8.9623013571511426E-3</c:v>
                </c:pt>
                <c:pt idx="33">
                  <c:v>5.7032826818234541E-3</c:v>
                </c:pt>
                <c:pt idx="34">
                  <c:v>7.3327920194872975E-3</c:v>
                </c:pt>
                <c:pt idx="35">
                  <c:v>7.3327920194872975E-3</c:v>
                </c:pt>
                <c:pt idx="36">
                  <c:v>1.3036074701310752E-2</c:v>
                </c:pt>
                <c:pt idx="37">
                  <c:v>8.1475466883192196E-3</c:v>
                </c:pt>
                <c:pt idx="38">
                  <c:v>1.2221320032478831E-2</c:v>
                </c:pt>
                <c:pt idx="39">
                  <c:v>9.7770560259830639E-3</c:v>
                </c:pt>
                <c:pt idx="40">
                  <c:v>8.9623013571511426E-3</c:v>
                </c:pt>
                <c:pt idx="41">
                  <c:v>1.4665584038974595E-2</c:v>
                </c:pt>
                <c:pt idx="42">
                  <c:v>1.3036074701310752E-2</c:v>
                </c:pt>
                <c:pt idx="43">
                  <c:v>1.6295093376638439E-2</c:v>
                </c:pt>
                <c:pt idx="44">
                  <c:v>1.5480338707806518E-2</c:v>
                </c:pt>
                <c:pt idx="45">
                  <c:v>2.525739473378958E-2</c:v>
                </c:pt>
                <c:pt idx="46">
                  <c:v>1.9554112051966128E-2</c:v>
                </c:pt>
                <c:pt idx="47">
                  <c:v>2.2813130727293816E-2</c:v>
                </c:pt>
                <c:pt idx="48">
                  <c:v>2.6072149402621505E-2</c:v>
                </c:pt>
                <c:pt idx="49">
                  <c:v>2.933116807794919E-2</c:v>
                </c:pt>
                <c:pt idx="50">
                  <c:v>2.8516413409117272E-2</c:v>
                </c:pt>
                <c:pt idx="51">
                  <c:v>2.8516413409117272E-2</c:v>
                </c:pt>
                <c:pt idx="52">
                  <c:v>3.5849205428604571E-2</c:v>
                </c:pt>
                <c:pt idx="53">
                  <c:v>4.0737733441596098E-2</c:v>
                </c:pt>
                <c:pt idx="54">
                  <c:v>4.0737733441596098E-2</c:v>
                </c:pt>
                <c:pt idx="55">
                  <c:v>5.1329544136411082E-2</c:v>
                </c:pt>
                <c:pt idx="56">
                  <c:v>6.1921354831226072E-2</c:v>
                </c:pt>
                <c:pt idx="57">
                  <c:v>6.1921354831226072E-2</c:v>
                </c:pt>
                <c:pt idx="58">
                  <c:v>6.8439392181881442E-2</c:v>
                </c:pt>
                <c:pt idx="59">
                  <c:v>6.8439392181881442E-2</c:v>
                </c:pt>
                <c:pt idx="60">
                  <c:v>6.6809882844217613E-2</c:v>
                </c:pt>
                <c:pt idx="61">
                  <c:v>8.9623013571511423E-2</c:v>
                </c:pt>
                <c:pt idx="62">
                  <c:v>9.9400069597494492E-2</c:v>
                </c:pt>
                <c:pt idx="63">
                  <c:v>0.10102957893515832</c:v>
                </c:pt>
                <c:pt idx="64">
                  <c:v>0.11325089896763717</c:v>
                </c:pt>
                <c:pt idx="65">
                  <c:v>0.11569516297413292</c:v>
                </c:pt>
                <c:pt idx="66">
                  <c:v>0.11569516297413292</c:v>
                </c:pt>
                <c:pt idx="67">
                  <c:v>0.11732467231179676</c:v>
                </c:pt>
                <c:pt idx="68">
                  <c:v>0.12547221900011599</c:v>
                </c:pt>
                <c:pt idx="69">
                  <c:v>0.13361976568843523</c:v>
                </c:pt>
                <c:pt idx="70">
                  <c:v>0.14910010439624172</c:v>
                </c:pt>
                <c:pt idx="71">
                  <c:v>0.15969191509105671</c:v>
                </c:pt>
                <c:pt idx="72">
                  <c:v>0.15724765108456096</c:v>
                </c:pt>
                <c:pt idx="73">
                  <c:v>0.1523591230715694</c:v>
                </c:pt>
                <c:pt idx="74">
                  <c:v>0.1474705950585779</c:v>
                </c:pt>
                <c:pt idx="75">
                  <c:v>0.14991485906507365</c:v>
                </c:pt>
                <c:pt idx="76">
                  <c:v>0.16213617909755249</c:v>
                </c:pt>
                <c:pt idx="77">
                  <c:v>0.14176731237675444</c:v>
                </c:pt>
                <c:pt idx="78">
                  <c:v>0.15317387774040134</c:v>
                </c:pt>
                <c:pt idx="79">
                  <c:v>0.14502633105208212</c:v>
                </c:pt>
                <c:pt idx="80">
                  <c:v>0.11162138962997332</c:v>
                </c:pt>
                <c:pt idx="81">
                  <c:v>0.11732467231179676</c:v>
                </c:pt>
                <c:pt idx="82">
                  <c:v>9.0437768240343344E-2</c:v>
                </c:pt>
                <c:pt idx="83">
                  <c:v>7.4142674863704905E-2</c:v>
                </c:pt>
                <c:pt idx="84">
                  <c:v>7.3327920194872984E-2</c:v>
                </c:pt>
                <c:pt idx="85">
                  <c:v>5.2959053474074931E-2</c:v>
                </c:pt>
                <c:pt idx="86">
                  <c:v>4.7255770792251482E-2</c:v>
                </c:pt>
                <c:pt idx="87">
                  <c:v>3.6663960097436492E-2</c:v>
                </c:pt>
                <c:pt idx="88">
                  <c:v>2.6886904071453426E-2</c:v>
                </c:pt>
                <c:pt idx="89">
                  <c:v>1.3036074701310752E-2</c:v>
                </c:pt>
                <c:pt idx="90">
                  <c:v>1.4665584038974595E-2</c:v>
                </c:pt>
                <c:pt idx="91">
                  <c:v>6.5180373506553762E-3</c:v>
                </c:pt>
                <c:pt idx="92">
                  <c:v>3.2590186753276881E-3</c:v>
                </c:pt>
                <c:pt idx="93">
                  <c:v>0</c:v>
                </c:pt>
                <c:pt idx="94">
                  <c:v>1.6295093376638441E-3</c:v>
                </c:pt>
                <c:pt idx="95">
                  <c:v>0</c:v>
                </c:pt>
                <c:pt idx="96">
                  <c:v>8.1475466883192203E-4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D200-49B3-A85C-C7767FED5275}"/>
            </c:ext>
          </c:extLst>
        </c:ser>
        <c:dLbls/>
        <c:axId val="64709760"/>
        <c:axId val="64707584"/>
      </c:scatterChart>
      <c:valAx>
        <c:axId val="6469529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Depth, um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4705664"/>
        <c:crosses val="autoZero"/>
        <c:crossBetween val="midCat"/>
      </c:valAx>
      <c:valAx>
        <c:axId val="647056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C00000"/>
                    </a:solidFill>
                  </a:defRPr>
                </a:pPr>
                <a:r>
                  <a:rPr lang="en-US">
                    <a:solidFill>
                      <a:srgbClr val="C00000"/>
                    </a:solidFill>
                  </a:rPr>
                  <a:t>Displacements per Atom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190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4695296"/>
        <c:crosses val="autoZero"/>
        <c:crossBetween val="midCat"/>
      </c:valAx>
      <c:valAx>
        <c:axId val="64707584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accent1"/>
                    </a:solidFill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Injected Ni Concentration, at. %</a:t>
                </a:r>
              </a:p>
            </c:rich>
          </c:tx>
          <c:layout/>
        </c:title>
        <c:numFmt formatCode="0.00E+00" sourceLinked="1"/>
        <c:tickLblPos val="nextTo"/>
        <c:spPr>
          <a:ln w="19050">
            <a:solidFill>
              <a:schemeClr val="accent1"/>
            </a:solidFill>
          </a:ln>
        </c:spPr>
        <c:txPr>
          <a:bodyPr/>
          <a:lstStyle/>
          <a:p>
            <a:pPr>
              <a:defRPr b="1">
                <a:solidFill>
                  <a:schemeClr val="accent1"/>
                </a:solidFill>
              </a:defRPr>
            </a:pPr>
            <a:endParaRPr lang="he-IL"/>
          </a:p>
        </c:txPr>
        <c:crossAx val="64709760"/>
        <c:crosses val="max"/>
        <c:crossBetween val="midCat"/>
      </c:valAx>
      <c:valAx>
        <c:axId val="64709760"/>
        <c:scaling>
          <c:orientation val="minMax"/>
        </c:scaling>
        <c:delete val="1"/>
        <c:axPos val="b"/>
        <c:numFmt formatCode="General" sourceLinked="1"/>
        <c:tickLblPos val="none"/>
        <c:crossAx val="64707584"/>
        <c:crosses val="autoZero"/>
        <c:crossBetween val="midCat"/>
      </c:valAx>
    </c:plotArea>
    <c:plotVisOnly val="1"/>
    <c:dispBlanksAs val="gap"/>
  </c:chart>
  <c:txPr>
    <a:bodyPr/>
    <a:lstStyle/>
    <a:p>
      <a:pPr>
        <a:defRPr/>
      </a:pPr>
      <a:endParaRPr lang="he-I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plotArea>
      <c:layout/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 concentration'!$C$36:$C$135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160</c:v>
                </c:pt>
                <c:pt idx="13">
                  <c:v>0</c:v>
                </c:pt>
                <c:pt idx="14">
                  <c:v>80</c:v>
                </c:pt>
                <c:pt idx="15">
                  <c:v>80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80</c:v>
                </c:pt>
                <c:pt idx="20">
                  <c:v>80</c:v>
                </c:pt>
                <c:pt idx="21">
                  <c:v>0</c:v>
                </c:pt>
                <c:pt idx="22">
                  <c:v>80</c:v>
                </c:pt>
                <c:pt idx="23">
                  <c:v>80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80</c:v>
                </c:pt>
                <c:pt idx="28">
                  <c:v>0</c:v>
                </c:pt>
                <c:pt idx="29">
                  <c:v>320</c:v>
                </c:pt>
                <c:pt idx="30">
                  <c:v>400</c:v>
                </c:pt>
                <c:pt idx="31">
                  <c:v>160</c:v>
                </c:pt>
                <c:pt idx="32">
                  <c:v>160</c:v>
                </c:pt>
                <c:pt idx="33">
                  <c:v>80</c:v>
                </c:pt>
                <c:pt idx="34">
                  <c:v>640</c:v>
                </c:pt>
                <c:pt idx="35">
                  <c:v>480</c:v>
                </c:pt>
                <c:pt idx="36">
                  <c:v>400</c:v>
                </c:pt>
                <c:pt idx="37">
                  <c:v>640</c:v>
                </c:pt>
                <c:pt idx="38">
                  <c:v>560</c:v>
                </c:pt>
                <c:pt idx="39">
                  <c:v>720</c:v>
                </c:pt>
                <c:pt idx="40">
                  <c:v>880</c:v>
                </c:pt>
                <c:pt idx="41">
                  <c:v>2000</c:v>
                </c:pt>
                <c:pt idx="42">
                  <c:v>1840</c:v>
                </c:pt>
                <c:pt idx="43">
                  <c:v>1440</c:v>
                </c:pt>
                <c:pt idx="44">
                  <c:v>1600</c:v>
                </c:pt>
                <c:pt idx="45">
                  <c:v>2480</c:v>
                </c:pt>
                <c:pt idx="46">
                  <c:v>2880</c:v>
                </c:pt>
                <c:pt idx="47">
                  <c:v>3600</c:v>
                </c:pt>
                <c:pt idx="48">
                  <c:v>3840</c:v>
                </c:pt>
                <c:pt idx="49">
                  <c:v>5360</c:v>
                </c:pt>
                <c:pt idx="50">
                  <c:v>7120</c:v>
                </c:pt>
                <c:pt idx="51">
                  <c:v>8480</c:v>
                </c:pt>
                <c:pt idx="52">
                  <c:v>10720</c:v>
                </c:pt>
                <c:pt idx="53">
                  <c:v>12720</c:v>
                </c:pt>
                <c:pt idx="54">
                  <c:v>13280</c:v>
                </c:pt>
                <c:pt idx="55">
                  <c:v>18000</c:v>
                </c:pt>
                <c:pt idx="56">
                  <c:v>21920</c:v>
                </c:pt>
                <c:pt idx="57">
                  <c:v>21440</c:v>
                </c:pt>
                <c:pt idx="58">
                  <c:v>24960</c:v>
                </c:pt>
                <c:pt idx="59">
                  <c:v>27840</c:v>
                </c:pt>
                <c:pt idx="60">
                  <c:v>31440</c:v>
                </c:pt>
                <c:pt idx="61">
                  <c:v>33920</c:v>
                </c:pt>
                <c:pt idx="62">
                  <c:v>33040</c:v>
                </c:pt>
                <c:pt idx="63">
                  <c:v>30320</c:v>
                </c:pt>
                <c:pt idx="64">
                  <c:v>24400</c:v>
                </c:pt>
                <c:pt idx="65">
                  <c:v>19840</c:v>
                </c:pt>
                <c:pt idx="66">
                  <c:v>13760</c:v>
                </c:pt>
                <c:pt idx="67">
                  <c:v>8480</c:v>
                </c:pt>
                <c:pt idx="68">
                  <c:v>3840</c:v>
                </c:pt>
                <c:pt idx="69">
                  <c:v>1920</c:v>
                </c:pt>
                <c:pt idx="70">
                  <c:v>880</c:v>
                </c:pt>
                <c:pt idx="71">
                  <c:v>240</c:v>
                </c:pt>
                <c:pt idx="72">
                  <c:v>80</c:v>
                </c:pt>
                <c:pt idx="73">
                  <c:v>80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'Si concentration'!$D$36:$D$135</c:f>
              <c:numCache>
                <c:formatCode>General</c:formatCode>
                <c:ptCount val="100"/>
                <c:pt idx="0">
                  <c:v>901510</c:v>
                </c:pt>
                <c:pt idx="1">
                  <c:v>1133000</c:v>
                </c:pt>
                <c:pt idx="2">
                  <c:v>1181300</c:v>
                </c:pt>
                <c:pt idx="3">
                  <c:v>1225300</c:v>
                </c:pt>
                <c:pt idx="4">
                  <c:v>1468900</c:v>
                </c:pt>
                <c:pt idx="5">
                  <c:v>1460900</c:v>
                </c:pt>
                <c:pt idx="6">
                  <c:v>1380400</c:v>
                </c:pt>
                <c:pt idx="7">
                  <c:v>1315100</c:v>
                </c:pt>
                <c:pt idx="8">
                  <c:v>1488900</c:v>
                </c:pt>
                <c:pt idx="9">
                  <c:v>1539500</c:v>
                </c:pt>
                <c:pt idx="10">
                  <c:v>1594100</c:v>
                </c:pt>
                <c:pt idx="11">
                  <c:v>1713200</c:v>
                </c:pt>
                <c:pt idx="12">
                  <c:v>1639100</c:v>
                </c:pt>
                <c:pt idx="13">
                  <c:v>1665400</c:v>
                </c:pt>
                <c:pt idx="14">
                  <c:v>1646500</c:v>
                </c:pt>
                <c:pt idx="15">
                  <c:v>1896800</c:v>
                </c:pt>
                <c:pt idx="16">
                  <c:v>1878400</c:v>
                </c:pt>
                <c:pt idx="17">
                  <c:v>1903800</c:v>
                </c:pt>
                <c:pt idx="18">
                  <c:v>2083200</c:v>
                </c:pt>
                <c:pt idx="19">
                  <c:v>2276900</c:v>
                </c:pt>
                <c:pt idx="20">
                  <c:v>2211200</c:v>
                </c:pt>
                <c:pt idx="21">
                  <c:v>2186800</c:v>
                </c:pt>
                <c:pt idx="22">
                  <c:v>2166300</c:v>
                </c:pt>
                <c:pt idx="23">
                  <c:v>2253500</c:v>
                </c:pt>
                <c:pt idx="24">
                  <c:v>2338300</c:v>
                </c:pt>
                <c:pt idx="25">
                  <c:v>2718700</c:v>
                </c:pt>
                <c:pt idx="26">
                  <c:v>2985900</c:v>
                </c:pt>
                <c:pt idx="27">
                  <c:v>2919300</c:v>
                </c:pt>
                <c:pt idx="28">
                  <c:v>3091300</c:v>
                </c:pt>
                <c:pt idx="29">
                  <c:v>3261800</c:v>
                </c:pt>
                <c:pt idx="30">
                  <c:v>3035700</c:v>
                </c:pt>
                <c:pt idx="31">
                  <c:v>3464500</c:v>
                </c:pt>
                <c:pt idx="32">
                  <c:v>3589000</c:v>
                </c:pt>
                <c:pt idx="33">
                  <c:v>3640800</c:v>
                </c:pt>
                <c:pt idx="34">
                  <c:v>3840600</c:v>
                </c:pt>
                <c:pt idx="35">
                  <c:v>4141800</c:v>
                </c:pt>
                <c:pt idx="36">
                  <c:v>4100000</c:v>
                </c:pt>
                <c:pt idx="37">
                  <c:v>4355300</c:v>
                </c:pt>
                <c:pt idx="38">
                  <c:v>4815600</c:v>
                </c:pt>
                <c:pt idx="39">
                  <c:v>4866600</c:v>
                </c:pt>
                <c:pt idx="40">
                  <c:v>5277700</c:v>
                </c:pt>
                <c:pt idx="41">
                  <c:v>5655600</c:v>
                </c:pt>
                <c:pt idx="42">
                  <c:v>5933800</c:v>
                </c:pt>
                <c:pt idx="43">
                  <c:v>6134000</c:v>
                </c:pt>
                <c:pt idx="44">
                  <c:v>6769500</c:v>
                </c:pt>
                <c:pt idx="45">
                  <c:v>7659900</c:v>
                </c:pt>
                <c:pt idx="46">
                  <c:v>7776500</c:v>
                </c:pt>
                <c:pt idx="47">
                  <c:v>8473100</c:v>
                </c:pt>
                <c:pt idx="48">
                  <c:v>8765200</c:v>
                </c:pt>
                <c:pt idx="49">
                  <c:v>9632100</c:v>
                </c:pt>
                <c:pt idx="50">
                  <c:v>10196000</c:v>
                </c:pt>
                <c:pt idx="51">
                  <c:v>10763000</c:v>
                </c:pt>
                <c:pt idx="52">
                  <c:v>11308000</c:v>
                </c:pt>
                <c:pt idx="53">
                  <c:v>11556000</c:v>
                </c:pt>
                <c:pt idx="54">
                  <c:v>12595000</c:v>
                </c:pt>
                <c:pt idx="55">
                  <c:v>12993000</c:v>
                </c:pt>
                <c:pt idx="56">
                  <c:v>12861000</c:v>
                </c:pt>
                <c:pt idx="57">
                  <c:v>12630000</c:v>
                </c:pt>
                <c:pt idx="58">
                  <c:v>12373000</c:v>
                </c:pt>
                <c:pt idx="59">
                  <c:v>11774000</c:v>
                </c:pt>
                <c:pt idx="60">
                  <c:v>11112000</c:v>
                </c:pt>
                <c:pt idx="61">
                  <c:v>10253000</c:v>
                </c:pt>
                <c:pt idx="62">
                  <c:v>8272100</c:v>
                </c:pt>
                <c:pt idx="63">
                  <c:v>6384400</c:v>
                </c:pt>
                <c:pt idx="64">
                  <c:v>4613100</c:v>
                </c:pt>
                <c:pt idx="65">
                  <c:v>3130000</c:v>
                </c:pt>
                <c:pt idx="66">
                  <c:v>1827100</c:v>
                </c:pt>
                <c:pt idx="67">
                  <c:v>940330</c:v>
                </c:pt>
                <c:pt idx="68">
                  <c:v>379990</c:v>
                </c:pt>
                <c:pt idx="69">
                  <c:v>179120</c:v>
                </c:pt>
                <c:pt idx="70">
                  <c:v>69839</c:v>
                </c:pt>
                <c:pt idx="71">
                  <c:v>32000</c:v>
                </c:pt>
                <c:pt idx="72">
                  <c:v>5840</c:v>
                </c:pt>
                <c:pt idx="73">
                  <c:v>2160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238E-4248-BA25-274E812A7B90}"/>
            </c:ext>
          </c:extLst>
        </c:ser>
        <c:dLbls/>
        <c:axId val="79734272"/>
        <c:axId val="79735808"/>
      </c:scatterChart>
      <c:valAx>
        <c:axId val="7973427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9735808"/>
        <c:crosses val="autoZero"/>
        <c:crossBetween val="midCat"/>
      </c:valAx>
      <c:valAx>
        <c:axId val="797358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973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plotArea>
      <c:layout/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 concentration'!$A$36:$A$135</c:f>
              <c:numCache>
                <c:formatCode>General</c:formatCode>
                <c:ptCount val="100"/>
                <c:pt idx="0">
                  <c:v>2.5000999999999999E-2</c:v>
                </c:pt>
                <c:pt idx="1">
                  <c:v>5.0001000000000004E-2</c:v>
                </c:pt>
                <c:pt idx="2">
                  <c:v>7.5000999999999998E-2</c:v>
                </c:pt>
                <c:pt idx="3">
                  <c:v>0.10000100000000001</c:v>
                </c:pt>
                <c:pt idx="4">
                  <c:v>0.125001</c:v>
                </c:pt>
                <c:pt idx="5">
                  <c:v>0.150001</c:v>
                </c:pt>
                <c:pt idx="6">
                  <c:v>0.17500100000000002</c:v>
                </c:pt>
                <c:pt idx="7">
                  <c:v>0.20000100000000001</c:v>
                </c:pt>
                <c:pt idx="8">
                  <c:v>0.22500100000000003</c:v>
                </c:pt>
                <c:pt idx="9">
                  <c:v>0.25000100000000003</c:v>
                </c:pt>
                <c:pt idx="10">
                  <c:v>0.27500100000000005</c:v>
                </c:pt>
                <c:pt idx="11">
                  <c:v>0.30000100000000002</c:v>
                </c:pt>
                <c:pt idx="12">
                  <c:v>0.32500100000000004</c:v>
                </c:pt>
                <c:pt idx="13">
                  <c:v>0.35000100000000006</c:v>
                </c:pt>
                <c:pt idx="14">
                  <c:v>0.37500100000000003</c:v>
                </c:pt>
                <c:pt idx="15">
                  <c:v>0.40000100000000005</c:v>
                </c:pt>
                <c:pt idx="16">
                  <c:v>0.42500100000000002</c:v>
                </c:pt>
                <c:pt idx="17">
                  <c:v>0.45000100000000004</c:v>
                </c:pt>
                <c:pt idx="18">
                  <c:v>0.47500100000000006</c:v>
                </c:pt>
                <c:pt idx="19">
                  <c:v>0.50000100000000003</c:v>
                </c:pt>
                <c:pt idx="20">
                  <c:v>0.52500100000000005</c:v>
                </c:pt>
                <c:pt idx="21">
                  <c:v>0.55000100000000007</c:v>
                </c:pt>
                <c:pt idx="22">
                  <c:v>0.5750010000000001</c:v>
                </c:pt>
                <c:pt idx="23">
                  <c:v>0.60000100000000001</c:v>
                </c:pt>
                <c:pt idx="24">
                  <c:v>0.62500100000000003</c:v>
                </c:pt>
                <c:pt idx="25">
                  <c:v>0.65000100000000005</c:v>
                </c:pt>
                <c:pt idx="26">
                  <c:v>0.67500100000000007</c:v>
                </c:pt>
                <c:pt idx="27">
                  <c:v>0.7000010000000001</c:v>
                </c:pt>
                <c:pt idx="28">
                  <c:v>0.72500100000000001</c:v>
                </c:pt>
                <c:pt idx="29">
                  <c:v>0.75000100000000003</c:v>
                </c:pt>
                <c:pt idx="30">
                  <c:v>0.77500100000000005</c:v>
                </c:pt>
                <c:pt idx="31">
                  <c:v>0.80000100000000007</c:v>
                </c:pt>
                <c:pt idx="32">
                  <c:v>0.8250010000000001</c:v>
                </c:pt>
                <c:pt idx="33">
                  <c:v>0.85000100000000012</c:v>
                </c:pt>
                <c:pt idx="34">
                  <c:v>0.87500100000000003</c:v>
                </c:pt>
                <c:pt idx="35">
                  <c:v>0.90000100000000005</c:v>
                </c:pt>
                <c:pt idx="36">
                  <c:v>0.92500100000000007</c:v>
                </c:pt>
                <c:pt idx="37">
                  <c:v>0.9500010000000001</c:v>
                </c:pt>
                <c:pt idx="38">
                  <c:v>0.97500100000000012</c:v>
                </c:pt>
                <c:pt idx="39">
                  <c:v>1</c:v>
                </c:pt>
                <c:pt idx="40">
                  <c:v>1.0250000000000001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1.1500000000000001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1.2750000000000001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1.4000000000000001</c:v>
                </c:pt>
                <c:pt idx="56">
                  <c:v>1.425</c:v>
                </c:pt>
                <c:pt idx="57">
                  <c:v>1.4500000000000002</c:v>
                </c:pt>
                <c:pt idx="58">
                  <c:v>1.4750000000000001</c:v>
                </c:pt>
                <c:pt idx="59">
                  <c:v>1.5</c:v>
                </c:pt>
                <c:pt idx="60">
                  <c:v>1.5250000000000001</c:v>
                </c:pt>
                <c:pt idx="61">
                  <c:v>1.55</c:v>
                </c:pt>
                <c:pt idx="62">
                  <c:v>1.5750000000000002</c:v>
                </c:pt>
                <c:pt idx="63">
                  <c:v>1.6</c:v>
                </c:pt>
                <c:pt idx="64">
                  <c:v>1.625</c:v>
                </c:pt>
                <c:pt idx="65">
                  <c:v>1.6500000000000001</c:v>
                </c:pt>
                <c:pt idx="66">
                  <c:v>1.675</c:v>
                </c:pt>
                <c:pt idx="67">
                  <c:v>1.7000000000000002</c:v>
                </c:pt>
                <c:pt idx="68">
                  <c:v>1.7250000000000001</c:v>
                </c:pt>
                <c:pt idx="69">
                  <c:v>1.75</c:v>
                </c:pt>
                <c:pt idx="70">
                  <c:v>1.7750000000000001</c:v>
                </c:pt>
                <c:pt idx="71">
                  <c:v>1.8</c:v>
                </c:pt>
                <c:pt idx="72">
                  <c:v>1.8250000000000002</c:v>
                </c:pt>
                <c:pt idx="73">
                  <c:v>1.85</c:v>
                </c:pt>
                <c:pt idx="74">
                  <c:v>1.875</c:v>
                </c:pt>
                <c:pt idx="75">
                  <c:v>1.9000000000000001</c:v>
                </c:pt>
                <c:pt idx="76">
                  <c:v>1.925</c:v>
                </c:pt>
                <c:pt idx="77">
                  <c:v>1.9500000000000002</c:v>
                </c:pt>
                <c:pt idx="78">
                  <c:v>1.9750000000000001</c:v>
                </c:pt>
                <c:pt idx="79">
                  <c:v>2</c:v>
                </c:pt>
                <c:pt idx="80">
                  <c:v>2.0249999999999999</c:v>
                </c:pt>
                <c:pt idx="81">
                  <c:v>2.0500000000000003</c:v>
                </c:pt>
                <c:pt idx="82">
                  <c:v>2.0750000000000002</c:v>
                </c:pt>
                <c:pt idx="83">
                  <c:v>2.1</c:v>
                </c:pt>
                <c:pt idx="84">
                  <c:v>2.125</c:v>
                </c:pt>
                <c:pt idx="85">
                  <c:v>2.15</c:v>
                </c:pt>
                <c:pt idx="86">
                  <c:v>2.1750000000000003</c:v>
                </c:pt>
                <c:pt idx="87">
                  <c:v>2.2000000000000002</c:v>
                </c:pt>
                <c:pt idx="88">
                  <c:v>2.2250000000000001</c:v>
                </c:pt>
                <c:pt idx="89">
                  <c:v>2.25</c:v>
                </c:pt>
                <c:pt idx="90">
                  <c:v>2.2749999999999999</c:v>
                </c:pt>
                <c:pt idx="91">
                  <c:v>2.3000000000000003</c:v>
                </c:pt>
                <c:pt idx="92">
                  <c:v>2.3250000000000002</c:v>
                </c:pt>
                <c:pt idx="93">
                  <c:v>2.35</c:v>
                </c:pt>
                <c:pt idx="94">
                  <c:v>2.375</c:v>
                </c:pt>
                <c:pt idx="95">
                  <c:v>2.4</c:v>
                </c:pt>
                <c:pt idx="96">
                  <c:v>2.4250000000000003</c:v>
                </c:pt>
                <c:pt idx="97">
                  <c:v>2.4500000000000002</c:v>
                </c:pt>
                <c:pt idx="98">
                  <c:v>2.4750000000000001</c:v>
                </c:pt>
                <c:pt idx="99">
                  <c:v>2.5</c:v>
                </c:pt>
              </c:numCache>
            </c:numRef>
          </c:xVal>
          <c:yVal>
            <c:numRef>
              <c:f>'Si concentration'!$P$36:$P$135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2.9138151026563042E-3</c:v>
                </c:pt>
                <c:pt idx="13">
                  <c:v>0</c:v>
                </c:pt>
                <c:pt idx="14">
                  <c:v>1.4569075513281521E-3</c:v>
                </c:pt>
                <c:pt idx="15">
                  <c:v>1.4569075513281521E-3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1.4569075513281521E-3</c:v>
                </c:pt>
                <c:pt idx="20">
                  <c:v>1.4569075513281521E-3</c:v>
                </c:pt>
                <c:pt idx="21">
                  <c:v>0</c:v>
                </c:pt>
                <c:pt idx="22">
                  <c:v>1.4569075513281521E-3</c:v>
                </c:pt>
                <c:pt idx="23">
                  <c:v>1.4569075513281521E-3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1.4569075513281521E-3</c:v>
                </c:pt>
                <c:pt idx="28">
                  <c:v>0</c:v>
                </c:pt>
                <c:pt idx="29">
                  <c:v>5.8276302053126084E-3</c:v>
                </c:pt>
                <c:pt idx="30">
                  <c:v>7.2845377566407611E-3</c:v>
                </c:pt>
                <c:pt idx="31">
                  <c:v>2.9138151026563042E-3</c:v>
                </c:pt>
                <c:pt idx="32">
                  <c:v>2.9138151026563042E-3</c:v>
                </c:pt>
                <c:pt idx="33">
                  <c:v>1.4569075513281521E-3</c:v>
                </c:pt>
                <c:pt idx="34">
                  <c:v>1.1655260410625217E-2</c:v>
                </c:pt>
                <c:pt idx="35">
                  <c:v>8.741445307968913E-3</c:v>
                </c:pt>
                <c:pt idx="36">
                  <c:v>7.2845377566407611E-3</c:v>
                </c:pt>
                <c:pt idx="37">
                  <c:v>1.1655260410625217E-2</c:v>
                </c:pt>
                <c:pt idx="38">
                  <c:v>1.0198352859297065E-2</c:v>
                </c:pt>
                <c:pt idx="39">
                  <c:v>1.3112167961953369E-2</c:v>
                </c:pt>
                <c:pt idx="40">
                  <c:v>1.6025983064609676E-2</c:v>
                </c:pt>
                <c:pt idx="41">
                  <c:v>3.6422688783203802E-2</c:v>
                </c:pt>
                <c:pt idx="42">
                  <c:v>3.3508873680547495E-2</c:v>
                </c:pt>
                <c:pt idx="43">
                  <c:v>2.6224335923906737E-2</c:v>
                </c:pt>
                <c:pt idx="44">
                  <c:v>2.9138151026563044E-2</c:v>
                </c:pt>
                <c:pt idx="45">
                  <c:v>4.5164134091172717E-2</c:v>
                </c:pt>
                <c:pt idx="46">
                  <c:v>5.2448671847813474E-2</c:v>
                </c:pt>
                <c:pt idx="47">
                  <c:v>6.5560839809766847E-2</c:v>
                </c:pt>
                <c:pt idx="48">
                  <c:v>6.9931562463751304E-2</c:v>
                </c:pt>
                <c:pt idx="49">
                  <c:v>9.7612805938986191E-2</c:v>
                </c:pt>
                <c:pt idx="50">
                  <c:v>0.12966477206820554</c:v>
                </c:pt>
                <c:pt idx="51">
                  <c:v>0.15443220044078412</c:v>
                </c:pt>
                <c:pt idx="52">
                  <c:v>0.19522561187797238</c:v>
                </c:pt>
                <c:pt idx="53">
                  <c:v>0.23164830066117617</c:v>
                </c:pt>
                <c:pt idx="54">
                  <c:v>0.24184665352047327</c:v>
                </c:pt>
                <c:pt idx="55">
                  <c:v>0.32780419904883423</c:v>
                </c:pt>
                <c:pt idx="56">
                  <c:v>0.39919266906391371</c:v>
                </c:pt>
                <c:pt idx="57">
                  <c:v>0.39045122375594477</c:v>
                </c:pt>
                <c:pt idx="58">
                  <c:v>0.4545551560143834</c:v>
                </c:pt>
                <c:pt idx="59">
                  <c:v>0.50700382786219689</c:v>
                </c:pt>
                <c:pt idx="60">
                  <c:v>0.57256466767196379</c:v>
                </c:pt>
                <c:pt idx="61">
                  <c:v>0.61772880176313649</c:v>
                </c:pt>
                <c:pt idx="62">
                  <c:v>0.60170281869852682</c:v>
                </c:pt>
                <c:pt idx="63">
                  <c:v>0.5521679619533697</c:v>
                </c:pt>
                <c:pt idx="64">
                  <c:v>0.44435680315508636</c:v>
                </c:pt>
                <c:pt idx="65">
                  <c:v>0.36131307272938173</c:v>
                </c:pt>
                <c:pt idx="66">
                  <c:v>0.25058809882844213</c:v>
                </c:pt>
                <c:pt idx="67">
                  <c:v>0.15443220044078412</c:v>
                </c:pt>
                <c:pt idx="68">
                  <c:v>6.9931562463751304E-2</c:v>
                </c:pt>
                <c:pt idx="69">
                  <c:v>3.4965781231875652E-2</c:v>
                </c:pt>
                <c:pt idx="70">
                  <c:v>1.6025983064609676E-2</c:v>
                </c:pt>
                <c:pt idx="71">
                  <c:v>4.3707226539844565E-3</c:v>
                </c:pt>
                <c:pt idx="72">
                  <c:v>1.4569075513281521E-3</c:v>
                </c:pt>
                <c:pt idx="73">
                  <c:v>1.4569075513281521E-3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34A6-4B82-B4C4-E03CC7DB5812}"/>
            </c:ext>
          </c:extLst>
        </c:ser>
        <c:dLbls/>
        <c:axId val="62987264"/>
        <c:axId val="63005440"/>
      </c:scatterChart>
      <c:valAx>
        <c:axId val="6298726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005440"/>
        <c:crosses val="autoZero"/>
        <c:crossBetween val="midCat"/>
      </c:valAx>
      <c:valAx>
        <c:axId val="630054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98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5 MeV Si into Al0.5FeCoCrNi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1"/>
          <c:order val="0"/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'Si damage'!$A$33:$A$132</c:f>
              <c:numCache>
                <c:formatCode>0.00E+00</c:formatCode>
                <c:ptCount val="100"/>
                <c:pt idx="0">
                  <c:v>2.5000999999999999E-2</c:v>
                </c:pt>
                <c:pt idx="1">
                  <c:v>5.0001000000000004E-2</c:v>
                </c:pt>
                <c:pt idx="2">
                  <c:v>7.5000999999999998E-2</c:v>
                </c:pt>
                <c:pt idx="3">
                  <c:v>0.10000100000000001</c:v>
                </c:pt>
                <c:pt idx="4">
                  <c:v>0.125001</c:v>
                </c:pt>
                <c:pt idx="5">
                  <c:v>0.150001</c:v>
                </c:pt>
                <c:pt idx="6">
                  <c:v>0.17500100000000002</c:v>
                </c:pt>
                <c:pt idx="7">
                  <c:v>0.20000100000000001</c:v>
                </c:pt>
                <c:pt idx="8">
                  <c:v>0.22500100000000003</c:v>
                </c:pt>
                <c:pt idx="9">
                  <c:v>0.25000100000000003</c:v>
                </c:pt>
                <c:pt idx="10">
                  <c:v>0.27500100000000005</c:v>
                </c:pt>
                <c:pt idx="11">
                  <c:v>0.30000100000000002</c:v>
                </c:pt>
                <c:pt idx="12">
                  <c:v>0.32500100000000004</c:v>
                </c:pt>
                <c:pt idx="13">
                  <c:v>0.35000100000000006</c:v>
                </c:pt>
                <c:pt idx="14">
                  <c:v>0.37500100000000003</c:v>
                </c:pt>
                <c:pt idx="15">
                  <c:v>0.40000100000000005</c:v>
                </c:pt>
                <c:pt idx="16">
                  <c:v>0.42500100000000002</c:v>
                </c:pt>
                <c:pt idx="17">
                  <c:v>0.45000100000000004</c:v>
                </c:pt>
                <c:pt idx="18">
                  <c:v>0.47500100000000006</c:v>
                </c:pt>
                <c:pt idx="19">
                  <c:v>0.50000100000000003</c:v>
                </c:pt>
                <c:pt idx="20">
                  <c:v>0.52500100000000005</c:v>
                </c:pt>
                <c:pt idx="21">
                  <c:v>0.55000100000000007</c:v>
                </c:pt>
                <c:pt idx="22">
                  <c:v>0.5750010000000001</c:v>
                </c:pt>
                <c:pt idx="23">
                  <c:v>0.60000100000000001</c:v>
                </c:pt>
                <c:pt idx="24">
                  <c:v>0.62500100000000003</c:v>
                </c:pt>
                <c:pt idx="25">
                  <c:v>0.65000100000000005</c:v>
                </c:pt>
                <c:pt idx="26">
                  <c:v>0.67500100000000007</c:v>
                </c:pt>
                <c:pt idx="27">
                  <c:v>0.7000010000000001</c:v>
                </c:pt>
                <c:pt idx="28">
                  <c:v>0.72500100000000001</c:v>
                </c:pt>
                <c:pt idx="29">
                  <c:v>0.75000100000000003</c:v>
                </c:pt>
                <c:pt idx="30">
                  <c:v>0.77500100000000005</c:v>
                </c:pt>
                <c:pt idx="31">
                  <c:v>0.80000100000000007</c:v>
                </c:pt>
                <c:pt idx="32">
                  <c:v>0.8250010000000001</c:v>
                </c:pt>
                <c:pt idx="33">
                  <c:v>0.85000100000000012</c:v>
                </c:pt>
                <c:pt idx="34">
                  <c:v>0.87500100000000003</c:v>
                </c:pt>
                <c:pt idx="35">
                  <c:v>0.90000100000000005</c:v>
                </c:pt>
                <c:pt idx="36">
                  <c:v>0.92500100000000007</c:v>
                </c:pt>
                <c:pt idx="37">
                  <c:v>0.9500010000000001</c:v>
                </c:pt>
                <c:pt idx="38">
                  <c:v>0.97500100000000012</c:v>
                </c:pt>
                <c:pt idx="39">
                  <c:v>1</c:v>
                </c:pt>
                <c:pt idx="40">
                  <c:v>1.0250000000000001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1.1500000000000001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1.2750000000000001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1.4000000000000001</c:v>
                </c:pt>
                <c:pt idx="56">
                  <c:v>1.425</c:v>
                </c:pt>
                <c:pt idx="57">
                  <c:v>1.4500000000000002</c:v>
                </c:pt>
                <c:pt idx="58">
                  <c:v>1.4750000000000001</c:v>
                </c:pt>
                <c:pt idx="59">
                  <c:v>1.5</c:v>
                </c:pt>
                <c:pt idx="60">
                  <c:v>1.5250000000000001</c:v>
                </c:pt>
                <c:pt idx="61">
                  <c:v>1.55</c:v>
                </c:pt>
                <c:pt idx="62">
                  <c:v>1.5750000000000002</c:v>
                </c:pt>
                <c:pt idx="63">
                  <c:v>1.6</c:v>
                </c:pt>
                <c:pt idx="64">
                  <c:v>1.625</c:v>
                </c:pt>
                <c:pt idx="65">
                  <c:v>1.6500000000000001</c:v>
                </c:pt>
                <c:pt idx="66">
                  <c:v>1.675</c:v>
                </c:pt>
                <c:pt idx="67">
                  <c:v>1.7000000000000002</c:v>
                </c:pt>
                <c:pt idx="68">
                  <c:v>1.7250000000000001</c:v>
                </c:pt>
                <c:pt idx="69">
                  <c:v>1.75</c:v>
                </c:pt>
                <c:pt idx="70">
                  <c:v>1.7750000000000001</c:v>
                </c:pt>
                <c:pt idx="71">
                  <c:v>1.8</c:v>
                </c:pt>
                <c:pt idx="72">
                  <c:v>1.8250000000000002</c:v>
                </c:pt>
                <c:pt idx="73">
                  <c:v>1.85</c:v>
                </c:pt>
                <c:pt idx="74">
                  <c:v>1.875</c:v>
                </c:pt>
                <c:pt idx="75">
                  <c:v>1.9000000000000001</c:v>
                </c:pt>
                <c:pt idx="76">
                  <c:v>1.925</c:v>
                </c:pt>
                <c:pt idx="77">
                  <c:v>1.9500000000000002</c:v>
                </c:pt>
                <c:pt idx="78">
                  <c:v>1.9750000000000001</c:v>
                </c:pt>
                <c:pt idx="79">
                  <c:v>2</c:v>
                </c:pt>
                <c:pt idx="80">
                  <c:v>2.0249999999999999</c:v>
                </c:pt>
                <c:pt idx="81">
                  <c:v>2.0500000000000003</c:v>
                </c:pt>
                <c:pt idx="82">
                  <c:v>2.0750000000000002</c:v>
                </c:pt>
                <c:pt idx="83">
                  <c:v>2.1</c:v>
                </c:pt>
                <c:pt idx="84">
                  <c:v>2.125</c:v>
                </c:pt>
                <c:pt idx="85">
                  <c:v>2.15</c:v>
                </c:pt>
                <c:pt idx="86">
                  <c:v>2.1750000000000003</c:v>
                </c:pt>
                <c:pt idx="87">
                  <c:v>2.2000000000000002</c:v>
                </c:pt>
                <c:pt idx="88">
                  <c:v>2.2250000000000001</c:v>
                </c:pt>
                <c:pt idx="89">
                  <c:v>2.25</c:v>
                </c:pt>
                <c:pt idx="90">
                  <c:v>2.2749999999999999</c:v>
                </c:pt>
                <c:pt idx="91">
                  <c:v>2.3000000000000003</c:v>
                </c:pt>
                <c:pt idx="92">
                  <c:v>2.3250000000000002</c:v>
                </c:pt>
                <c:pt idx="93">
                  <c:v>2.35</c:v>
                </c:pt>
                <c:pt idx="94">
                  <c:v>2.375</c:v>
                </c:pt>
                <c:pt idx="95">
                  <c:v>2.4</c:v>
                </c:pt>
                <c:pt idx="96">
                  <c:v>2.4250000000000003</c:v>
                </c:pt>
                <c:pt idx="97">
                  <c:v>2.4500000000000002</c:v>
                </c:pt>
                <c:pt idx="98">
                  <c:v>2.4750000000000001</c:v>
                </c:pt>
                <c:pt idx="99">
                  <c:v>2.5</c:v>
                </c:pt>
              </c:numCache>
            </c:numRef>
          </c:xVal>
          <c:yVal>
            <c:numRef>
              <c:f>'Si damage'!$L$33:$L$132</c:f>
              <c:numCache>
                <c:formatCode>0.00E+00</c:formatCode>
                <c:ptCount val="100"/>
                <c:pt idx="0">
                  <c:v>1.0768845075977262</c:v>
                </c:pt>
                <c:pt idx="1">
                  <c:v>1.3217411321192436</c:v>
                </c:pt>
                <c:pt idx="2">
                  <c:v>1.3769688551212158</c:v>
                </c:pt>
                <c:pt idx="3">
                  <c:v>1.4620959633453192</c:v>
                </c:pt>
                <c:pt idx="4">
                  <c:v>1.7394256002783899</c:v>
                </c:pt>
                <c:pt idx="5">
                  <c:v>1.71544125971465</c:v>
                </c:pt>
                <c:pt idx="6">
                  <c:v>1.6263458995476161</c:v>
                </c:pt>
                <c:pt idx="7">
                  <c:v>1.542557325136295</c:v>
                </c:pt>
                <c:pt idx="8">
                  <c:v>1.7644698410857207</c:v>
                </c:pt>
                <c:pt idx="9">
                  <c:v>1.810103827862197</c:v>
                </c:pt>
                <c:pt idx="10">
                  <c:v>1.8825594826586241</c:v>
                </c:pt>
                <c:pt idx="11">
                  <c:v>2.0151690291149515</c:v>
                </c:pt>
                <c:pt idx="12">
                  <c:v>1.9274650156594362</c:v>
                </c:pt>
                <c:pt idx="13">
                  <c:v>1.9556561767776357</c:v>
                </c:pt>
                <c:pt idx="14">
                  <c:v>1.9213368982716621</c:v>
                </c:pt>
                <c:pt idx="15">
                  <c:v>2.2403832618025752</c:v>
                </c:pt>
                <c:pt idx="16">
                  <c:v>2.1883261338591806</c:v>
                </c:pt>
                <c:pt idx="17">
                  <c:v>2.2393506785755712</c:v>
                </c:pt>
                <c:pt idx="18">
                  <c:v>2.450338209024475</c:v>
                </c:pt>
                <c:pt idx="19">
                  <c:v>2.6684645864748862</c:v>
                </c:pt>
                <c:pt idx="20">
                  <c:v>2.5975933186405284</c:v>
                </c:pt>
                <c:pt idx="21">
                  <c:v>2.5518883076209256</c:v>
                </c:pt>
                <c:pt idx="22">
                  <c:v>2.544303282681823</c:v>
                </c:pt>
                <c:pt idx="23">
                  <c:v>2.6250596682519429</c:v>
                </c:pt>
                <c:pt idx="24">
                  <c:v>2.7436282681823454</c:v>
                </c:pt>
                <c:pt idx="25">
                  <c:v>3.1784678227583796</c:v>
                </c:pt>
                <c:pt idx="26">
                  <c:v>3.4755130611297997</c:v>
                </c:pt>
                <c:pt idx="27">
                  <c:v>3.4138166685999298</c:v>
                </c:pt>
                <c:pt idx="28">
                  <c:v>3.6230012759540657</c:v>
                </c:pt>
                <c:pt idx="29">
                  <c:v>3.8325646792715462</c:v>
                </c:pt>
                <c:pt idx="30">
                  <c:v>3.5729528592970645</c:v>
                </c:pt>
                <c:pt idx="31">
                  <c:v>4.0627597146502721</c:v>
                </c:pt>
                <c:pt idx="32">
                  <c:v>4.1987729613733897</c:v>
                </c:pt>
                <c:pt idx="33">
                  <c:v>4.2646069713490311</c:v>
                </c:pt>
                <c:pt idx="34">
                  <c:v>4.5266773228163784</c:v>
                </c:pt>
                <c:pt idx="35">
                  <c:v>4.8445017051386134</c:v>
                </c:pt>
                <c:pt idx="36">
                  <c:v>4.794861222595987</c:v>
                </c:pt>
                <c:pt idx="37">
                  <c:v>5.0971786451687731</c:v>
                </c:pt>
                <c:pt idx="38">
                  <c:v>5.6706957661524173</c:v>
                </c:pt>
                <c:pt idx="39">
                  <c:v>5.7012289061593773</c:v>
                </c:pt>
                <c:pt idx="40">
                  <c:v>6.1874390209952432</c:v>
                </c:pt>
                <c:pt idx="41">
                  <c:v>6.6393699222827971</c:v>
                </c:pt>
                <c:pt idx="42">
                  <c:v>6.9645917526969034</c:v>
                </c:pt>
                <c:pt idx="43">
                  <c:v>7.1580508641688896</c:v>
                </c:pt>
                <c:pt idx="44">
                  <c:v>7.9283470247071106</c:v>
                </c:pt>
                <c:pt idx="45">
                  <c:v>8.8869448439856153</c:v>
                </c:pt>
                <c:pt idx="46">
                  <c:v>9.1528559679851504</c:v>
                </c:pt>
                <c:pt idx="47">
                  <c:v>9.9235728105788183</c:v>
                </c:pt>
                <c:pt idx="48">
                  <c:v>10.219731156478366</c:v>
                </c:pt>
                <c:pt idx="49">
                  <c:v>11.298691393109848</c:v>
                </c:pt>
                <c:pt idx="50">
                  <c:v>11.979021691219115</c:v>
                </c:pt>
                <c:pt idx="51">
                  <c:v>12.56375153694467</c:v>
                </c:pt>
                <c:pt idx="52">
                  <c:v>13.240412249159029</c:v>
                </c:pt>
                <c:pt idx="53">
                  <c:v>13.518590534740747</c:v>
                </c:pt>
                <c:pt idx="54">
                  <c:v>14.734671267834356</c:v>
                </c:pt>
                <c:pt idx="55">
                  <c:v>15.261543672427791</c:v>
                </c:pt>
                <c:pt idx="56">
                  <c:v>15.076407145342765</c:v>
                </c:pt>
                <c:pt idx="57">
                  <c:v>14.771276070061475</c:v>
                </c:pt>
                <c:pt idx="58">
                  <c:v>14.474758960677413</c:v>
                </c:pt>
                <c:pt idx="59">
                  <c:v>13.799118083748985</c:v>
                </c:pt>
                <c:pt idx="60">
                  <c:v>13.022586358891079</c:v>
                </c:pt>
                <c:pt idx="61">
                  <c:v>11.997961489386382</c:v>
                </c:pt>
                <c:pt idx="62">
                  <c:v>9.7367353439276165</c:v>
                </c:pt>
                <c:pt idx="63">
                  <c:v>7.4588968101148359</c:v>
                </c:pt>
                <c:pt idx="64">
                  <c:v>5.3541079341143716</c:v>
                </c:pt>
                <c:pt idx="65">
                  <c:v>3.6109872520589259</c:v>
                </c:pt>
                <c:pt idx="66">
                  <c:v>2.1302884004175846</c:v>
                </c:pt>
                <c:pt idx="67">
                  <c:v>1.111867589606774</c:v>
                </c:pt>
                <c:pt idx="68">
                  <c:v>0.43488326180257514</c:v>
                </c:pt>
                <c:pt idx="69">
                  <c:v>0.21020080037118669</c:v>
                </c:pt>
                <c:pt idx="70">
                  <c:v>8.152840088156825E-2</c:v>
                </c:pt>
                <c:pt idx="71">
                  <c:v>3.6772146270734246E-2</c:v>
                </c:pt>
                <c:pt idx="72">
                  <c:v>5.7693539032594825E-3</c:v>
                </c:pt>
                <c:pt idx="73">
                  <c:v>3.1469203108688082E-3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AE71-4512-821C-F0BF8A16A1B1}"/>
            </c:ext>
          </c:extLst>
        </c:ser>
        <c:dLbls/>
        <c:axId val="79200256"/>
        <c:axId val="79202176"/>
      </c:scatterChart>
      <c:scatterChart>
        <c:scatterStyle val="lineMarker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 concentration'!$A$36:$A$135</c:f>
              <c:numCache>
                <c:formatCode>General</c:formatCode>
                <c:ptCount val="100"/>
                <c:pt idx="0">
                  <c:v>2.5000999999999999E-2</c:v>
                </c:pt>
                <c:pt idx="1">
                  <c:v>5.0001000000000004E-2</c:v>
                </c:pt>
                <c:pt idx="2">
                  <c:v>7.5000999999999998E-2</c:v>
                </c:pt>
                <c:pt idx="3">
                  <c:v>0.10000100000000001</c:v>
                </c:pt>
                <c:pt idx="4">
                  <c:v>0.125001</c:v>
                </c:pt>
                <c:pt idx="5">
                  <c:v>0.150001</c:v>
                </c:pt>
                <c:pt idx="6">
                  <c:v>0.17500100000000002</c:v>
                </c:pt>
                <c:pt idx="7">
                  <c:v>0.20000100000000001</c:v>
                </c:pt>
                <c:pt idx="8">
                  <c:v>0.22500100000000003</c:v>
                </c:pt>
                <c:pt idx="9">
                  <c:v>0.25000100000000003</c:v>
                </c:pt>
                <c:pt idx="10">
                  <c:v>0.27500100000000005</c:v>
                </c:pt>
                <c:pt idx="11">
                  <c:v>0.30000100000000002</c:v>
                </c:pt>
                <c:pt idx="12">
                  <c:v>0.32500100000000004</c:v>
                </c:pt>
                <c:pt idx="13">
                  <c:v>0.35000100000000006</c:v>
                </c:pt>
                <c:pt idx="14">
                  <c:v>0.37500100000000003</c:v>
                </c:pt>
                <c:pt idx="15">
                  <c:v>0.40000100000000005</c:v>
                </c:pt>
                <c:pt idx="16">
                  <c:v>0.42500100000000002</c:v>
                </c:pt>
                <c:pt idx="17">
                  <c:v>0.45000100000000004</c:v>
                </c:pt>
                <c:pt idx="18">
                  <c:v>0.47500100000000006</c:v>
                </c:pt>
                <c:pt idx="19">
                  <c:v>0.50000100000000003</c:v>
                </c:pt>
                <c:pt idx="20">
                  <c:v>0.52500100000000005</c:v>
                </c:pt>
                <c:pt idx="21">
                  <c:v>0.55000100000000007</c:v>
                </c:pt>
                <c:pt idx="22">
                  <c:v>0.5750010000000001</c:v>
                </c:pt>
                <c:pt idx="23">
                  <c:v>0.60000100000000001</c:v>
                </c:pt>
                <c:pt idx="24">
                  <c:v>0.62500100000000003</c:v>
                </c:pt>
                <c:pt idx="25">
                  <c:v>0.65000100000000005</c:v>
                </c:pt>
                <c:pt idx="26">
                  <c:v>0.67500100000000007</c:v>
                </c:pt>
                <c:pt idx="27">
                  <c:v>0.7000010000000001</c:v>
                </c:pt>
                <c:pt idx="28">
                  <c:v>0.72500100000000001</c:v>
                </c:pt>
                <c:pt idx="29">
                  <c:v>0.75000100000000003</c:v>
                </c:pt>
                <c:pt idx="30">
                  <c:v>0.77500100000000005</c:v>
                </c:pt>
                <c:pt idx="31">
                  <c:v>0.80000100000000007</c:v>
                </c:pt>
                <c:pt idx="32">
                  <c:v>0.8250010000000001</c:v>
                </c:pt>
                <c:pt idx="33">
                  <c:v>0.85000100000000012</c:v>
                </c:pt>
                <c:pt idx="34">
                  <c:v>0.87500100000000003</c:v>
                </c:pt>
                <c:pt idx="35">
                  <c:v>0.90000100000000005</c:v>
                </c:pt>
                <c:pt idx="36">
                  <c:v>0.92500100000000007</c:v>
                </c:pt>
                <c:pt idx="37">
                  <c:v>0.9500010000000001</c:v>
                </c:pt>
                <c:pt idx="38">
                  <c:v>0.97500100000000012</c:v>
                </c:pt>
                <c:pt idx="39">
                  <c:v>1</c:v>
                </c:pt>
                <c:pt idx="40">
                  <c:v>1.0250000000000001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1.1500000000000001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1.2750000000000001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1.4000000000000001</c:v>
                </c:pt>
                <c:pt idx="56">
                  <c:v>1.425</c:v>
                </c:pt>
                <c:pt idx="57">
                  <c:v>1.4500000000000002</c:v>
                </c:pt>
                <c:pt idx="58">
                  <c:v>1.4750000000000001</c:v>
                </c:pt>
                <c:pt idx="59">
                  <c:v>1.5</c:v>
                </c:pt>
                <c:pt idx="60">
                  <c:v>1.5250000000000001</c:v>
                </c:pt>
                <c:pt idx="61">
                  <c:v>1.55</c:v>
                </c:pt>
                <c:pt idx="62">
                  <c:v>1.5750000000000002</c:v>
                </c:pt>
                <c:pt idx="63">
                  <c:v>1.6</c:v>
                </c:pt>
                <c:pt idx="64">
                  <c:v>1.625</c:v>
                </c:pt>
                <c:pt idx="65">
                  <c:v>1.6500000000000001</c:v>
                </c:pt>
                <c:pt idx="66">
                  <c:v>1.675</c:v>
                </c:pt>
                <c:pt idx="67">
                  <c:v>1.7000000000000002</c:v>
                </c:pt>
                <c:pt idx="68">
                  <c:v>1.7250000000000001</c:v>
                </c:pt>
                <c:pt idx="69">
                  <c:v>1.75</c:v>
                </c:pt>
                <c:pt idx="70">
                  <c:v>1.7750000000000001</c:v>
                </c:pt>
                <c:pt idx="71">
                  <c:v>1.8</c:v>
                </c:pt>
                <c:pt idx="72">
                  <c:v>1.8250000000000002</c:v>
                </c:pt>
                <c:pt idx="73">
                  <c:v>1.85</c:v>
                </c:pt>
                <c:pt idx="74">
                  <c:v>1.875</c:v>
                </c:pt>
                <c:pt idx="75">
                  <c:v>1.9000000000000001</c:v>
                </c:pt>
                <c:pt idx="76">
                  <c:v>1.925</c:v>
                </c:pt>
                <c:pt idx="77">
                  <c:v>1.9500000000000002</c:v>
                </c:pt>
                <c:pt idx="78">
                  <c:v>1.9750000000000001</c:v>
                </c:pt>
                <c:pt idx="79">
                  <c:v>2</c:v>
                </c:pt>
                <c:pt idx="80">
                  <c:v>2.0249999999999999</c:v>
                </c:pt>
                <c:pt idx="81">
                  <c:v>2.0500000000000003</c:v>
                </c:pt>
                <c:pt idx="82">
                  <c:v>2.0750000000000002</c:v>
                </c:pt>
                <c:pt idx="83">
                  <c:v>2.1</c:v>
                </c:pt>
                <c:pt idx="84">
                  <c:v>2.125</c:v>
                </c:pt>
                <c:pt idx="85">
                  <c:v>2.15</c:v>
                </c:pt>
                <c:pt idx="86">
                  <c:v>2.1750000000000003</c:v>
                </c:pt>
                <c:pt idx="87">
                  <c:v>2.2000000000000002</c:v>
                </c:pt>
                <c:pt idx="88">
                  <c:v>2.2250000000000001</c:v>
                </c:pt>
                <c:pt idx="89">
                  <c:v>2.25</c:v>
                </c:pt>
                <c:pt idx="90">
                  <c:v>2.2749999999999999</c:v>
                </c:pt>
                <c:pt idx="91">
                  <c:v>2.3000000000000003</c:v>
                </c:pt>
                <c:pt idx="92">
                  <c:v>2.3250000000000002</c:v>
                </c:pt>
                <c:pt idx="93">
                  <c:v>2.35</c:v>
                </c:pt>
                <c:pt idx="94">
                  <c:v>2.375</c:v>
                </c:pt>
                <c:pt idx="95">
                  <c:v>2.4</c:v>
                </c:pt>
                <c:pt idx="96">
                  <c:v>2.4250000000000003</c:v>
                </c:pt>
                <c:pt idx="97">
                  <c:v>2.4500000000000002</c:v>
                </c:pt>
                <c:pt idx="98">
                  <c:v>2.4750000000000001</c:v>
                </c:pt>
                <c:pt idx="99">
                  <c:v>2.5</c:v>
                </c:pt>
              </c:numCache>
            </c:numRef>
          </c:xVal>
          <c:yVal>
            <c:numRef>
              <c:f>'Si concentration'!$P$36:$P$135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2.9138151026563042E-3</c:v>
                </c:pt>
                <c:pt idx="13">
                  <c:v>0</c:v>
                </c:pt>
                <c:pt idx="14">
                  <c:v>1.4569075513281521E-3</c:v>
                </c:pt>
                <c:pt idx="15">
                  <c:v>1.4569075513281521E-3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1.4569075513281521E-3</c:v>
                </c:pt>
                <c:pt idx="20">
                  <c:v>1.4569075513281521E-3</c:v>
                </c:pt>
                <c:pt idx="21">
                  <c:v>0</c:v>
                </c:pt>
                <c:pt idx="22">
                  <c:v>1.4569075513281521E-3</c:v>
                </c:pt>
                <c:pt idx="23">
                  <c:v>1.4569075513281521E-3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1.4569075513281521E-3</c:v>
                </c:pt>
                <c:pt idx="28">
                  <c:v>0</c:v>
                </c:pt>
                <c:pt idx="29">
                  <c:v>5.8276302053126084E-3</c:v>
                </c:pt>
                <c:pt idx="30">
                  <c:v>7.2845377566407611E-3</c:v>
                </c:pt>
                <c:pt idx="31">
                  <c:v>2.9138151026563042E-3</c:v>
                </c:pt>
                <c:pt idx="32">
                  <c:v>2.9138151026563042E-3</c:v>
                </c:pt>
                <c:pt idx="33">
                  <c:v>1.4569075513281521E-3</c:v>
                </c:pt>
                <c:pt idx="34">
                  <c:v>1.1655260410625217E-2</c:v>
                </c:pt>
                <c:pt idx="35">
                  <c:v>8.741445307968913E-3</c:v>
                </c:pt>
                <c:pt idx="36">
                  <c:v>7.2845377566407611E-3</c:v>
                </c:pt>
                <c:pt idx="37">
                  <c:v>1.1655260410625217E-2</c:v>
                </c:pt>
                <c:pt idx="38">
                  <c:v>1.0198352859297065E-2</c:v>
                </c:pt>
                <c:pt idx="39">
                  <c:v>1.3112167961953369E-2</c:v>
                </c:pt>
                <c:pt idx="40">
                  <c:v>1.6025983064609676E-2</c:v>
                </c:pt>
                <c:pt idx="41">
                  <c:v>3.6422688783203802E-2</c:v>
                </c:pt>
                <c:pt idx="42">
                  <c:v>3.3508873680547495E-2</c:v>
                </c:pt>
                <c:pt idx="43">
                  <c:v>2.6224335923906737E-2</c:v>
                </c:pt>
                <c:pt idx="44">
                  <c:v>2.9138151026563044E-2</c:v>
                </c:pt>
                <c:pt idx="45">
                  <c:v>4.5164134091172717E-2</c:v>
                </c:pt>
                <c:pt idx="46">
                  <c:v>5.2448671847813474E-2</c:v>
                </c:pt>
                <c:pt idx="47">
                  <c:v>6.5560839809766847E-2</c:v>
                </c:pt>
                <c:pt idx="48">
                  <c:v>6.9931562463751304E-2</c:v>
                </c:pt>
                <c:pt idx="49">
                  <c:v>9.7612805938986191E-2</c:v>
                </c:pt>
                <c:pt idx="50">
                  <c:v>0.12966477206820554</c:v>
                </c:pt>
                <c:pt idx="51">
                  <c:v>0.15443220044078412</c:v>
                </c:pt>
                <c:pt idx="52">
                  <c:v>0.19522561187797238</c:v>
                </c:pt>
                <c:pt idx="53">
                  <c:v>0.23164830066117617</c:v>
                </c:pt>
                <c:pt idx="54">
                  <c:v>0.24184665352047327</c:v>
                </c:pt>
                <c:pt idx="55">
                  <c:v>0.32780419904883423</c:v>
                </c:pt>
                <c:pt idx="56">
                  <c:v>0.39919266906391371</c:v>
                </c:pt>
                <c:pt idx="57">
                  <c:v>0.39045122375594477</c:v>
                </c:pt>
                <c:pt idx="58">
                  <c:v>0.4545551560143834</c:v>
                </c:pt>
                <c:pt idx="59">
                  <c:v>0.50700382786219689</c:v>
                </c:pt>
                <c:pt idx="60">
                  <c:v>0.57256466767196379</c:v>
                </c:pt>
                <c:pt idx="61">
                  <c:v>0.61772880176313649</c:v>
                </c:pt>
                <c:pt idx="62">
                  <c:v>0.60170281869852682</c:v>
                </c:pt>
                <c:pt idx="63">
                  <c:v>0.5521679619533697</c:v>
                </c:pt>
                <c:pt idx="64">
                  <c:v>0.44435680315508636</c:v>
                </c:pt>
                <c:pt idx="65">
                  <c:v>0.36131307272938173</c:v>
                </c:pt>
                <c:pt idx="66">
                  <c:v>0.25058809882844213</c:v>
                </c:pt>
                <c:pt idx="67">
                  <c:v>0.15443220044078412</c:v>
                </c:pt>
                <c:pt idx="68">
                  <c:v>6.9931562463751304E-2</c:v>
                </c:pt>
                <c:pt idx="69">
                  <c:v>3.4965781231875652E-2</c:v>
                </c:pt>
                <c:pt idx="70">
                  <c:v>1.6025983064609676E-2</c:v>
                </c:pt>
                <c:pt idx="71">
                  <c:v>4.3707226539844565E-3</c:v>
                </c:pt>
                <c:pt idx="72">
                  <c:v>1.4569075513281521E-3</c:v>
                </c:pt>
                <c:pt idx="73">
                  <c:v>1.4569075513281521E-3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AE71-4512-821C-F0BF8A16A1B1}"/>
            </c:ext>
          </c:extLst>
        </c:ser>
        <c:dLbls/>
        <c:axId val="79218560"/>
        <c:axId val="79216640"/>
      </c:scatterChart>
      <c:valAx>
        <c:axId val="79200256"/>
        <c:scaling>
          <c:orientation val="minMax"/>
          <c:max val="2"/>
          <c:min val="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Depth, um</a:t>
                </a:r>
              </a:p>
            </c:rich>
          </c:tx>
        </c:title>
        <c:numFmt formatCode="General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9202176"/>
        <c:crosses val="autoZero"/>
        <c:crossBetween val="midCat"/>
      </c:valAx>
      <c:valAx>
        <c:axId val="792021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C00000"/>
                    </a:solidFill>
                  </a:defRPr>
                </a:pPr>
                <a:r>
                  <a:rPr lang="en-US">
                    <a:solidFill>
                      <a:srgbClr val="C00000"/>
                    </a:solidFill>
                  </a:rPr>
                  <a:t>Displacements per Atom</a:t>
                </a:r>
              </a:p>
            </c:rich>
          </c:tx>
        </c:title>
        <c:numFmt formatCode="General" sourceLinked="0"/>
        <c:majorTickMark val="none"/>
        <c:tickLblPos val="nextTo"/>
        <c:spPr>
          <a:noFill/>
          <a:ln w="222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9200256"/>
        <c:crosses val="autoZero"/>
        <c:crossBetween val="midCat"/>
      </c:valAx>
      <c:valAx>
        <c:axId val="79216640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accent1"/>
                    </a:solidFill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Injected Si Concentration, at. %</a:t>
                </a:r>
              </a:p>
            </c:rich>
          </c:tx>
        </c:title>
        <c:numFmt formatCode="General" sourceLinked="0"/>
        <c:tickLblPos val="nextTo"/>
        <c:spPr>
          <a:ln w="19050">
            <a:solidFill>
              <a:schemeClr val="accent1"/>
            </a:solidFill>
          </a:ln>
        </c:spPr>
        <c:txPr>
          <a:bodyPr/>
          <a:lstStyle/>
          <a:p>
            <a:pPr>
              <a:defRPr b="1">
                <a:solidFill>
                  <a:schemeClr val="accent1"/>
                </a:solidFill>
              </a:defRPr>
            </a:pPr>
            <a:endParaRPr lang="he-IL"/>
          </a:p>
        </c:txPr>
        <c:crossAx val="79218560"/>
        <c:crosses val="max"/>
        <c:crossBetween val="midCat"/>
      </c:valAx>
      <c:valAx>
        <c:axId val="79218560"/>
        <c:scaling>
          <c:orientation val="minMax"/>
        </c:scaling>
        <c:delete val="1"/>
        <c:axPos val="b"/>
        <c:numFmt formatCode="General" sourceLinked="1"/>
        <c:tickLblPos val="none"/>
        <c:crossAx val="79216640"/>
        <c:crosses val="autoZero"/>
        <c:crossBetween val="midCat"/>
      </c:valAx>
    </c:plotArea>
    <c:plotVisOnly val="1"/>
    <c:dispBlanksAs val="gap"/>
  </c:chart>
  <c:txPr>
    <a:bodyPr/>
    <a:lstStyle/>
    <a:p>
      <a:pPr>
        <a:defRPr/>
      </a:pPr>
      <a:endParaRPr lang="he-I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plotArea>
      <c:layout/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'Ni concentration'!$A$33:$A$132</c:f>
              <c:numCache>
                <c:formatCode>General</c:formatCode>
                <c:ptCount val="100"/>
                <c:pt idx="0">
                  <c:v>2.5000999999999999E-2</c:v>
                </c:pt>
                <c:pt idx="1">
                  <c:v>5.0001000000000004E-2</c:v>
                </c:pt>
                <c:pt idx="2">
                  <c:v>7.5000999999999998E-2</c:v>
                </c:pt>
                <c:pt idx="3">
                  <c:v>0.10000100000000001</c:v>
                </c:pt>
                <c:pt idx="4">
                  <c:v>0.125001</c:v>
                </c:pt>
                <c:pt idx="5">
                  <c:v>0.150001</c:v>
                </c:pt>
                <c:pt idx="6">
                  <c:v>0.17500100000000002</c:v>
                </c:pt>
                <c:pt idx="7">
                  <c:v>0.20000100000000001</c:v>
                </c:pt>
                <c:pt idx="8">
                  <c:v>0.22500100000000003</c:v>
                </c:pt>
                <c:pt idx="9">
                  <c:v>0.25000100000000003</c:v>
                </c:pt>
                <c:pt idx="10">
                  <c:v>0.27500100000000005</c:v>
                </c:pt>
                <c:pt idx="11">
                  <c:v>0.30000100000000002</c:v>
                </c:pt>
                <c:pt idx="12">
                  <c:v>0.32500100000000004</c:v>
                </c:pt>
                <c:pt idx="13">
                  <c:v>0.35000100000000006</c:v>
                </c:pt>
                <c:pt idx="14">
                  <c:v>0.37500100000000003</c:v>
                </c:pt>
                <c:pt idx="15">
                  <c:v>0.40000100000000005</c:v>
                </c:pt>
                <c:pt idx="16">
                  <c:v>0.42500100000000002</c:v>
                </c:pt>
                <c:pt idx="17">
                  <c:v>0.45000100000000004</c:v>
                </c:pt>
                <c:pt idx="18">
                  <c:v>0.47500100000000006</c:v>
                </c:pt>
                <c:pt idx="19">
                  <c:v>0.50000100000000003</c:v>
                </c:pt>
                <c:pt idx="20">
                  <c:v>0.52500100000000005</c:v>
                </c:pt>
                <c:pt idx="21">
                  <c:v>0.55000100000000007</c:v>
                </c:pt>
                <c:pt idx="22">
                  <c:v>0.5750010000000001</c:v>
                </c:pt>
                <c:pt idx="23">
                  <c:v>0.60000100000000001</c:v>
                </c:pt>
                <c:pt idx="24">
                  <c:v>0.62500100000000003</c:v>
                </c:pt>
                <c:pt idx="25">
                  <c:v>0.65000100000000005</c:v>
                </c:pt>
                <c:pt idx="26">
                  <c:v>0.67500100000000007</c:v>
                </c:pt>
                <c:pt idx="27">
                  <c:v>0.7000010000000001</c:v>
                </c:pt>
                <c:pt idx="28">
                  <c:v>0.72500100000000001</c:v>
                </c:pt>
                <c:pt idx="29">
                  <c:v>0.75000100000000003</c:v>
                </c:pt>
                <c:pt idx="30">
                  <c:v>0.77500100000000005</c:v>
                </c:pt>
                <c:pt idx="31">
                  <c:v>0.80000100000000007</c:v>
                </c:pt>
                <c:pt idx="32">
                  <c:v>0.8250010000000001</c:v>
                </c:pt>
                <c:pt idx="33">
                  <c:v>0.85000100000000012</c:v>
                </c:pt>
                <c:pt idx="34">
                  <c:v>0.87500100000000003</c:v>
                </c:pt>
                <c:pt idx="35">
                  <c:v>0.90000100000000005</c:v>
                </c:pt>
                <c:pt idx="36">
                  <c:v>0.92500100000000007</c:v>
                </c:pt>
                <c:pt idx="37">
                  <c:v>0.9500010000000001</c:v>
                </c:pt>
                <c:pt idx="38">
                  <c:v>0.97500100000000012</c:v>
                </c:pt>
                <c:pt idx="39">
                  <c:v>1</c:v>
                </c:pt>
                <c:pt idx="40">
                  <c:v>1.0250000000000001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1.1500000000000001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1.2750000000000001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1.4000000000000001</c:v>
                </c:pt>
                <c:pt idx="56">
                  <c:v>1.425</c:v>
                </c:pt>
                <c:pt idx="57">
                  <c:v>1.4500000000000002</c:v>
                </c:pt>
                <c:pt idx="58">
                  <c:v>1.4750000000000001</c:v>
                </c:pt>
                <c:pt idx="59">
                  <c:v>1.5</c:v>
                </c:pt>
                <c:pt idx="60">
                  <c:v>1.5250000000000001</c:v>
                </c:pt>
                <c:pt idx="61">
                  <c:v>1.55</c:v>
                </c:pt>
                <c:pt idx="62">
                  <c:v>1.5750000000000002</c:v>
                </c:pt>
                <c:pt idx="63">
                  <c:v>1.6</c:v>
                </c:pt>
                <c:pt idx="64">
                  <c:v>1.625</c:v>
                </c:pt>
                <c:pt idx="65">
                  <c:v>1.6500000000000001</c:v>
                </c:pt>
                <c:pt idx="66">
                  <c:v>1.675</c:v>
                </c:pt>
                <c:pt idx="67">
                  <c:v>1.7000000000000002</c:v>
                </c:pt>
                <c:pt idx="68">
                  <c:v>1.7250000000000001</c:v>
                </c:pt>
                <c:pt idx="69">
                  <c:v>1.75</c:v>
                </c:pt>
                <c:pt idx="70">
                  <c:v>1.7750000000000001</c:v>
                </c:pt>
                <c:pt idx="71">
                  <c:v>1.8</c:v>
                </c:pt>
                <c:pt idx="72">
                  <c:v>1.8250000000000002</c:v>
                </c:pt>
                <c:pt idx="73">
                  <c:v>1.85</c:v>
                </c:pt>
                <c:pt idx="74">
                  <c:v>1.875</c:v>
                </c:pt>
                <c:pt idx="75">
                  <c:v>1.9000000000000001</c:v>
                </c:pt>
                <c:pt idx="76">
                  <c:v>1.925</c:v>
                </c:pt>
                <c:pt idx="77">
                  <c:v>1.9500000000000002</c:v>
                </c:pt>
                <c:pt idx="78">
                  <c:v>1.9750000000000001</c:v>
                </c:pt>
                <c:pt idx="79">
                  <c:v>2</c:v>
                </c:pt>
                <c:pt idx="80">
                  <c:v>2.0249999999999999</c:v>
                </c:pt>
                <c:pt idx="81">
                  <c:v>2.0500000000000003</c:v>
                </c:pt>
                <c:pt idx="82">
                  <c:v>2.0750000000000002</c:v>
                </c:pt>
                <c:pt idx="83">
                  <c:v>2.1</c:v>
                </c:pt>
                <c:pt idx="84">
                  <c:v>2.125</c:v>
                </c:pt>
                <c:pt idx="85">
                  <c:v>2.15</c:v>
                </c:pt>
                <c:pt idx="86">
                  <c:v>2.1750000000000003</c:v>
                </c:pt>
                <c:pt idx="87">
                  <c:v>2.2000000000000002</c:v>
                </c:pt>
                <c:pt idx="88">
                  <c:v>2.2250000000000001</c:v>
                </c:pt>
                <c:pt idx="89">
                  <c:v>2.25</c:v>
                </c:pt>
                <c:pt idx="90">
                  <c:v>2.2749999999999999</c:v>
                </c:pt>
                <c:pt idx="91">
                  <c:v>2.3000000000000003</c:v>
                </c:pt>
                <c:pt idx="92">
                  <c:v>2.3250000000000002</c:v>
                </c:pt>
                <c:pt idx="93">
                  <c:v>2.35</c:v>
                </c:pt>
                <c:pt idx="94">
                  <c:v>2.375</c:v>
                </c:pt>
                <c:pt idx="95">
                  <c:v>2.4</c:v>
                </c:pt>
                <c:pt idx="96">
                  <c:v>2.4250000000000003</c:v>
                </c:pt>
                <c:pt idx="97">
                  <c:v>2.4500000000000002</c:v>
                </c:pt>
                <c:pt idx="98">
                  <c:v>2.4750000000000001</c:v>
                </c:pt>
                <c:pt idx="99">
                  <c:v>2.5</c:v>
                </c:pt>
              </c:numCache>
            </c:numRef>
          </c:xVal>
          <c:yVal>
            <c:numRef>
              <c:f>'Ni concentration'!$O$33:$O$132</c:f>
              <c:numCache>
                <c:formatCode>General</c:formatCode>
                <c:ptCount val="100"/>
                <c:pt idx="0" formatCode="0.00E+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8.1475466883192203E-4</c:v>
                </c:pt>
                <c:pt idx="4">
                  <c:v>0</c:v>
                </c:pt>
                <c:pt idx="5">
                  <c:v>0</c:v>
                </c:pt>
                <c:pt idx="6">
                  <c:v>8.1475466883192203E-4</c:v>
                </c:pt>
                <c:pt idx="7">
                  <c:v>1.6295093376638441E-3</c:v>
                </c:pt>
                <c:pt idx="8">
                  <c:v>8.1475466883192203E-4</c:v>
                </c:pt>
                <c:pt idx="9">
                  <c:v>8.1475466883192203E-4</c:v>
                </c:pt>
                <c:pt idx="10">
                  <c:v>8.1475466883192203E-4</c:v>
                </c:pt>
                <c:pt idx="11">
                  <c:v>0</c:v>
                </c:pt>
                <c:pt idx="12">
                  <c:v>8.1475466883192203E-4</c:v>
                </c:pt>
                <c:pt idx="13">
                  <c:v>1.6295093376638441E-3</c:v>
                </c:pt>
                <c:pt idx="14">
                  <c:v>4.0737733441596098E-3</c:v>
                </c:pt>
                <c:pt idx="15">
                  <c:v>8.1475466883192203E-4</c:v>
                </c:pt>
                <c:pt idx="16">
                  <c:v>1.6295093376638441E-3</c:v>
                </c:pt>
                <c:pt idx="17">
                  <c:v>3.2590186753276881E-3</c:v>
                </c:pt>
                <c:pt idx="18">
                  <c:v>8.1475466883192203E-4</c:v>
                </c:pt>
                <c:pt idx="19">
                  <c:v>1.6295093376638441E-3</c:v>
                </c:pt>
                <c:pt idx="20">
                  <c:v>0</c:v>
                </c:pt>
                <c:pt idx="21">
                  <c:v>8.1475466883192203E-4</c:v>
                </c:pt>
                <c:pt idx="22">
                  <c:v>1.6295093376638441E-3</c:v>
                </c:pt>
                <c:pt idx="23">
                  <c:v>4.888528012991532E-3</c:v>
                </c:pt>
                <c:pt idx="24">
                  <c:v>3.2590186753276881E-3</c:v>
                </c:pt>
                <c:pt idx="25">
                  <c:v>4.0737733441596098E-3</c:v>
                </c:pt>
                <c:pt idx="26">
                  <c:v>1.6295093376638441E-3</c:v>
                </c:pt>
                <c:pt idx="27">
                  <c:v>4.0737733441596098E-3</c:v>
                </c:pt>
                <c:pt idx="28">
                  <c:v>2.444264006495766E-3</c:v>
                </c:pt>
                <c:pt idx="29">
                  <c:v>4.0737733441596098E-3</c:v>
                </c:pt>
                <c:pt idx="30">
                  <c:v>5.7032826818234541E-3</c:v>
                </c:pt>
                <c:pt idx="31">
                  <c:v>4.0737733441596098E-3</c:v>
                </c:pt>
                <c:pt idx="32">
                  <c:v>8.9623013571511426E-3</c:v>
                </c:pt>
                <c:pt idx="33">
                  <c:v>5.7032826818234541E-3</c:v>
                </c:pt>
                <c:pt idx="34">
                  <c:v>7.3327920194872975E-3</c:v>
                </c:pt>
                <c:pt idx="35">
                  <c:v>7.3327920194872975E-3</c:v>
                </c:pt>
                <c:pt idx="36">
                  <c:v>1.3036074701310752E-2</c:v>
                </c:pt>
                <c:pt idx="37">
                  <c:v>8.1475466883192196E-3</c:v>
                </c:pt>
                <c:pt idx="38">
                  <c:v>1.2221320032478831E-2</c:v>
                </c:pt>
                <c:pt idx="39">
                  <c:v>9.7770560259830639E-3</c:v>
                </c:pt>
                <c:pt idx="40">
                  <c:v>8.9623013571511426E-3</c:v>
                </c:pt>
                <c:pt idx="41">
                  <c:v>1.4665584038974595E-2</c:v>
                </c:pt>
                <c:pt idx="42">
                  <c:v>1.3036074701310752E-2</c:v>
                </c:pt>
                <c:pt idx="43">
                  <c:v>1.6295093376638439E-2</c:v>
                </c:pt>
                <c:pt idx="44">
                  <c:v>1.5480338707806518E-2</c:v>
                </c:pt>
                <c:pt idx="45">
                  <c:v>2.525739473378958E-2</c:v>
                </c:pt>
                <c:pt idx="46">
                  <c:v>1.9554112051966128E-2</c:v>
                </c:pt>
                <c:pt idx="47">
                  <c:v>2.2813130727293816E-2</c:v>
                </c:pt>
                <c:pt idx="48">
                  <c:v>2.6072149402621505E-2</c:v>
                </c:pt>
                <c:pt idx="49">
                  <c:v>2.933116807794919E-2</c:v>
                </c:pt>
                <c:pt idx="50">
                  <c:v>2.8516413409117272E-2</c:v>
                </c:pt>
                <c:pt idx="51">
                  <c:v>2.8516413409117272E-2</c:v>
                </c:pt>
                <c:pt idx="52">
                  <c:v>3.5849205428604571E-2</c:v>
                </c:pt>
                <c:pt idx="53">
                  <c:v>4.0737733441596098E-2</c:v>
                </c:pt>
                <c:pt idx="54">
                  <c:v>4.0737733441596098E-2</c:v>
                </c:pt>
                <c:pt idx="55">
                  <c:v>5.1329544136411082E-2</c:v>
                </c:pt>
                <c:pt idx="56">
                  <c:v>6.1921354831226072E-2</c:v>
                </c:pt>
                <c:pt idx="57">
                  <c:v>6.1921354831226072E-2</c:v>
                </c:pt>
                <c:pt idx="58">
                  <c:v>6.8439392181881442E-2</c:v>
                </c:pt>
                <c:pt idx="59">
                  <c:v>6.8439392181881442E-2</c:v>
                </c:pt>
                <c:pt idx="60">
                  <c:v>6.6809882844217613E-2</c:v>
                </c:pt>
                <c:pt idx="61">
                  <c:v>8.9623013571511423E-2</c:v>
                </c:pt>
                <c:pt idx="62">
                  <c:v>9.9400069597494492E-2</c:v>
                </c:pt>
                <c:pt idx="63">
                  <c:v>0.10102957893515832</c:v>
                </c:pt>
                <c:pt idx="64">
                  <c:v>0.11325089896763717</c:v>
                </c:pt>
                <c:pt idx="65">
                  <c:v>0.11569516297413292</c:v>
                </c:pt>
                <c:pt idx="66">
                  <c:v>0.11569516297413292</c:v>
                </c:pt>
                <c:pt idx="67">
                  <c:v>0.11732467231179676</c:v>
                </c:pt>
                <c:pt idx="68">
                  <c:v>0.12547221900011599</c:v>
                </c:pt>
                <c:pt idx="69">
                  <c:v>0.13361976568843523</c:v>
                </c:pt>
                <c:pt idx="70">
                  <c:v>0.14910010439624172</c:v>
                </c:pt>
                <c:pt idx="71">
                  <c:v>0.15969191509105671</c:v>
                </c:pt>
                <c:pt idx="72">
                  <c:v>0.15724765108456096</c:v>
                </c:pt>
                <c:pt idx="73">
                  <c:v>0.1523591230715694</c:v>
                </c:pt>
                <c:pt idx="74">
                  <c:v>0.1474705950585779</c:v>
                </c:pt>
                <c:pt idx="75">
                  <c:v>0.14991485906507365</c:v>
                </c:pt>
                <c:pt idx="76">
                  <c:v>0.16213617909755249</c:v>
                </c:pt>
                <c:pt idx="77">
                  <c:v>0.14176731237675444</c:v>
                </c:pt>
                <c:pt idx="78">
                  <c:v>0.15317387774040134</c:v>
                </c:pt>
                <c:pt idx="79">
                  <c:v>0.14502633105208212</c:v>
                </c:pt>
                <c:pt idx="80">
                  <c:v>0.11162138962997332</c:v>
                </c:pt>
                <c:pt idx="81">
                  <c:v>0.11732467231179676</c:v>
                </c:pt>
                <c:pt idx="82">
                  <c:v>9.0437768240343344E-2</c:v>
                </c:pt>
                <c:pt idx="83">
                  <c:v>7.4142674863704905E-2</c:v>
                </c:pt>
                <c:pt idx="84">
                  <c:v>7.3327920194872984E-2</c:v>
                </c:pt>
                <c:pt idx="85">
                  <c:v>5.2959053474074931E-2</c:v>
                </c:pt>
                <c:pt idx="86">
                  <c:v>4.7255770792251482E-2</c:v>
                </c:pt>
                <c:pt idx="87">
                  <c:v>3.6663960097436492E-2</c:v>
                </c:pt>
                <c:pt idx="88">
                  <c:v>2.6886904071453426E-2</c:v>
                </c:pt>
                <c:pt idx="89">
                  <c:v>1.3036074701310752E-2</c:v>
                </c:pt>
                <c:pt idx="90">
                  <c:v>1.4665584038974595E-2</c:v>
                </c:pt>
                <c:pt idx="91">
                  <c:v>6.5180373506553762E-3</c:v>
                </c:pt>
                <c:pt idx="92">
                  <c:v>3.2590186753276881E-3</c:v>
                </c:pt>
                <c:pt idx="93">
                  <c:v>0</c:v>
                </c:pt>
                <c:pt idx="94">
                  <c:v>1.6295093376638441E-3</c:v>
                </c:pt>
                <c:pt idx="95">
                  <c:v>0</c:v>
                </c:pt>
                <c:pt idx="96">
                  <c:v>8.1475466883192203E-4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8E3A-42B9-917C-7D5820A29828}"/>
            </c:ext>
          </c:extLst>
        </c:ser>
        <c:dLbls/>
        <c:axId val="91744128"/>
        <c:axId val="91745664"/>
      </c:scatterChart>
      <c:valAx>
        <c:axId val="9174412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745664"/>
        <c:crosses val="autoZero"/>
        <c:crossBetween val="midCat"/>
      </c:valAx>
      <c:valAx>
        <c:axId val="917456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74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5 MeV Ni into Al0.5FeCoCrNi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1"/>
          <c:order val="0"/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'Ni Damage'!$A$33:$A$132</c:f>
              <c:numCache>
                <c:formatCode>General</c:formatCode>
                <c:ptCount val="100"/>
                <c:pt idx="0">
                  <c:v>2.5000999999999999E-2</c:v>
                </c:pt>
                <c:pt idx="1">
                  <c:v>5.0001000000000004E-2</c:v>
                </c:pt>
                <c:pt idx="2">
                  <c:v>7.5000999999999998E-2</c:v>
                </c:pt>
                <c:pt idx="3">
                  <c:v>0.10000100000000001</c:v>
                </c:pt>
                <c:pt idx="4">
                  <c:v>0.125001</c:v>
                </c:pt>
                <c:pt idx="5">
                  <c:v>0.150001</c:v>
                </c:pt>
                <c:pt idx="6">
                  <c:v>0.17500100000000002</c:v>
                </c:pt>
                <c:pt idx="7">
                  <c:v>0.20000100000000001</c:v>
                </c:pt>
                <c:pt idx="8">
                  <c:v>0.22500100000000003</c:v>
                </c:pt>
                <c:pt idx="9">
                  <c:v>0.25000100000000003</c:v>
                </c:pt>
                <c:pt idx="10">
                  <c:v>0.27500100000000005</c:v>
                </c:pt>
                <c:pt idx="11">
                  <c:v>0.30000100000000002</c:v>
                </c:pt>
                <c:pt idx="12">
                  <c:v>0.32500100000000004</c:v>
                </c:pt>
                <c:pt idx="13">
                  <c:v>0.35000100000000006</c:v>
                </c:pt>
                <c:pt idx="14">
                  <c:v>0.37500100000000003</c:v>
                </c:pt>
                <c:pt idx="15">
                  <c:v>0.40000100000000005</c:v>
                </c:pt>
                <c:pt idx="16">
                  <c:v>0.42500100000000002</c:v>
                </c:pt>
                <c:pt idx="17">
                  <c:v>0.45000100000000004</c:v>
                </c:pt>
                <c:pt idx="18">
                  <c:v>0.47500100000000006</c:v>
                </c:pt>
                <c:pt idx="19">
                  <c:v>0.50000100000000003</c:v>
                </c:pt>
                <c:pt idx="20">
                  <c:v>0.52500100000000005</c:v>
                </c:pt>
                <c:pt idx="21">
                  <c:v>0.55000100000000007</c:v>
                </c:pt>
                <c:pt idx="22">
                  <c:v>0.5750010000000001</c:v>
                </c:pt>
                <c:pt idx="23">
                  <c:v>0.60000100000000001</c:v>
                </c:pt>
                <c:pt idx="24">
                  <c:v>0.62500100000000003</c:v>
                </c:pt>
                <c:pt idx="25">
                  <c:v>0.65000100000000005</c:v>
                </c:pt>
                <c:pt idx="26">
                  <c:v>0.67500100000000007</c:v>
                </c:pt>
                <c:pt idx="27">
                  <c:v>0.7000010000000001</c:v>
                </c:pt>
                <c:pt idx="28">
                  <c:v>0.72500100000000001</c:v>
                </c:pt>
                <c:pt idx="29">
                  <c:v>0.75000100000000003</c:v>
                </c:pt>
                <c:pt idx="30">
                  <c:v>0.77500100000000005</c:v>
                </c:pt>
                <c:pt idx="31">
                  <c:v>0.80000100000000007</c:v>
                </c:pt>
                <c:pt idx="32">
                  <c:v>0.8250010000000001</c:v>
                </c:pt>
                <c:pt idx="33">
                  <c:v>0.85000100000000012</c:v>
                </c:pt>
                <c:pt idx="34">
                  <c:v>0.87500100000000003</c:v>
                </c:pt>
                <c:pt idx="35">
                  <c:v>0.90000100000000005</c:v>
                </c:pt>
                <c:pt idx="36">
                  <c:v>0.92500100000000007</c:v>
                </c:pt>
                <c:pt idx="37">
                  <c:v>0.9500010000000001</c:v>
                </c:pt>
                <c:pt idx="38">
                  <c:v>0.97500100000000012</c:v>
                </c:pt>
                <c:pt idx="39">
                  <c:v>1</c:v>
                </c:pt>
                <c:pt idx="40">
                  <c:v>1.0250000000000001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1.1500000000000001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1.2750000000000001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1.4000000000000001</c:v>
                </c:pt>
                <c:pt idx="56">
                  <c:v>1.425</c:v>
                </c:pt>
                <c:pt idx="57">
                  <c:v>1.4500000000000002</c:v>
                </c:pt>
                <c:pt idx="58">
                  <c:v>1.4750000000000001</c:v>
                </c:pt>
                <c:pt idx="59">
                  <c:v>1.5</c:v>
                </c:pt>
                <c:pt idx="60">
                  <c:v>1.5250000000000001</c:v>
                </c:pt>
                <c:pt idx="61">
                  <c:v>1.55</c:v>
                </c:pt>
                <c:pt idx="62">
                  <c:v>1.5750000000000002</c:v>
                </c:pt>
                <c:pt idx="63">
                  <c:v>1.6</c:v>
                </c:pt>
                <c:pt idx="64">
                  <c:v>1.625</c:v>
                </c:pt>
                <c:pt idx="65">
                  <c:v>1.6500000000000001</c:v>
                </c:pt>
                <c:pt idx="66">
                  <c:v>1.675</c:v>
                </c:pt>
                <c:pt idx="67">
                  <c:v>1.7000000000000002</c:v>
                </c:pt>
                <c:pt idx="68">
                  <c:v>1.7250000000000001</c:v>
                </c:pt>
                <c:pt idx="69">
                  <c:v>1.75</c:v>
                </c:pt>
                <c:pt idx="70">
                  <c:v>1.7750000000000001</c:v>
                </c:pt>
                <c:pt idx="71">
                  <c:v>1.8</c:v>
                </c:pt>
                <c:pt idx="72">
                  <c:v>1.8250000000000002</c:v>
                </c:pt>
                <c:pt idx="73">
                  <c:v>1.85</c:v>
                </c:pt>
                <c:pt idx="74">
                  <c:v>1.875</c:v>
                </c:pt>
                <c:pt idx="75">
                  <c:v>1.9000000000000001</c:v>
                </c:pt>
                <c:pt idx="76">
                  <c:v>1.925</c:v>
                </c:pt>
                <c:pt idx="77">
                  <c:v>1.9500000000000002</c:v>
                </c:pt>
                <c:pt idx="78">
                  <c:v>1.9750000000000001</c:v>
                </c:pt>
                <c:pt idx="79">
                  <c:v>2</c:v>
                </c:pt>
                <c:pt idx="80">
                  <c:v>2.0249999999999999</c:v>
                </c:pt>
                <c:pt idx="81">
                  <c:v>2.0500000000000003</c:v>
                </c:pt>
                <c:pt idx="82">
                  <c:v>2.0750000000000002</c:v>
                </c:pt>
                <c:pt idx="83">
                  <c:v>2.1</c:v>
                </c:pt>
                <c:pt idx="84">
                  <c:v>2.125</c:v>
                </c:pt>
                <c:pt idx="85">
                  <c:v>2.15</c:v>
                </c:pt>
                <c:pt idx="86">
                  <c:v>2.1750000000000003</c:v>
                </c:pt>
                <c:pt idx="87">
                  <c:v>2.2000000000000002</c:v>
                </c:pt>
                <c:pt idx="88">
                  <c:v>2.2250000000000001</c:v>
                </c:pt>
                <c:pt idx="89">
                  <c:v>2.25</c:v>
                </c:pt>
                <c:pt idx="90">
                  <c:v>2.2749999999999999</c:v>
                </c:pt>
                <c:pt idx="91">
                  <c:v>2.3000000000000003</c:v>
                </c:pt>
                <c:pt idx="92">
                  <c:v>2.3250000000000002</c:v>
                </c:pt>
                <c:pt idx="93">
                  <c:v>2.35</c:v>
                </c:pt>
                <c:pt idx="94">
                  <c:v>2.375</c:v>
                </c:pt>
                <c:pt idx="95">
                  <c:v>2.4</c:v>
                </c:pt>
                <c:pt idx="96">
                  <c:v>2.4250000000000003</c:v>
                </c:pt>
                <c:pt idx="97">
                  <c:v>2.4500000000000002</c:v>
                </c:pt>
                <c:pt idx="98">
                  <c:v>2.4750000000000001</c:v>
                </c:pt>
                <c:pt idx="99">
                  <c:v>2.5</c:v>
                </c:pt>
              </c:numCache>
            </c:numRef>
          </c:xVal>
          <c:yVal>
            <c:numRef>
              <c:f>'Ni Damage'!$L$33:$L$132</c:f>
              <c:numCache>
                <c:formatCode>General</c:formatCode>
                <c:ptCount val="100"/>
                <c:pt idx="0">
                  <c:v>3.3241328500173988</c:v>
                </c:pt>
                <c:pt idx="1">
                  <c:v>4.1730084259366667</c:v>
                </c:pt>
                <c:pt idx="2">
                  <c:v>4.7262400858369098</c:v>
                </c:pt>
                <c:pt idx="3">
                  <c:v>4.8614496415729036</c:v>
                </c:pt>
                <c:pt idx="4">
                  <c:v>4.947274879944322</c:v>
                </c:pt>
                <c:pt idx="5">
                  <c:v>5.0560476835633912</c:v>
                </c:pt>
                <c:pt idx="6">
                  <c:v>4.9873068321540419</c:v>
                </c:pt>
                <c:pt idx="7">
                  <c:v>4.7297251989328384</c:v>
                </c:pt>
                <c:pt idx="8">
                  <c:v>5.1767953439276191</c:v>
                </c:pt>
                <c:pt idx="9">
                  <c:v>5.4658743742025289</c:v>
                </c:pt>
                <c:pt idx="10">
                  <c:v>5.7734249112631941</c:v>
                </c:pt>
                <c:pt idx="11">
                  <c:v>5.526904591114719</c:v>
                </c:pt>
                <c:pt idx="12">
                  <c:v>5.4799288922398786</c:v>
                </c:pt>
                <c:pt idx="13">
                  <c:v>5.6363994710590424</c:v>
                </c:pt>
                <c:pt idx="14">
                  <c:v>5.7155569609094075</c:v>
                </c:pt>
                <c:pt idx="15">
                  <c:v>5.6488764203688664</c:v>
                </c:pt>
                <c:pt idx="16">
                  <c:v>6.1824286996868105</c:v>
                </c:pt>
                <c:pt idx="17">
                  <c:v>6.1360049971001036</c:v>
                </c:pt>
                <c:pt idx="18">
                  <c:v>6.459056241735297</c:v>
                </c:pt>
                <c:pt idx="19">
                  <c:v>6.3209278273982132</c:v>
                </c:pt>
                <c:pt idx="20">
                  <c:v>6.4424892239879368</c:v>
                </c:pt>
                <c:pt idx="21">
                  <c:v>6.9620786451687735</c:v>
                </c:pt>
                <c:pt idx="22">
                  <c:v>6.8608351931330471</c:v>
                </c:pt>
                <c:pt idx="23">
                  <c:v>6.9203428372578575</c:v>
                </c:pt>
                <c:pt idx="24">
                  <c:v>7.4102955573599321</c:v>
                </c:pt>
                <c:pt idx="25">
                  <c:v>7.6062644240807318</c:v>
                </c:pt>
                <c:pt idx="26">
                  <c:v>7.6132814986660469</c:v>
                </c:pt>
                <c:pt idx="27">
                  <c:v>7.9842902215520226</c:v>
                </c:pt>
                <c:pt idx="28">
                  <c:v>8.2843236283493802</c:v>
                </c:pt>
                <c:pt idx="29">
                  <c:v>8.282042315276648</c:v>
                </c:pt>
                <c:pt idx="30">
                  <c:v>8.6901732977612802</c:v>
                </c:pt>
                <c:pt idx="31">
                  <c:v>8.7183841781695843</c:v>
                </c:pt>
                <c:pt idx="32">
                  <c:v>8.6471135135135135</c:v>
                </c:pt>
                <c:pt idx="33">
                  <c:v>9.041750121795614</c:v>
                </c:pt>
                <c:pt idx="34">
                  <c:v>9.0312805243011258</c:v>
                </c:pt>
                <c:pt idx="35">
                  <c:v>8.7533677067625568</c:v>
                </c:pt>
                <c:pt idx="36">
                  <c:v>9.395699918802924</c:v>
                </c:pt>
                <c:pt idx="37">
                  <c:v>9.6145124695510962</c:v>
                </c:pt>
                <c:pt idx="38">
                  <c:v>9.983036190697133</c:v>
                </c:pt>
                <c:pt idx="39">
                  <c:v>10.159583342999653</c:v>
                </c:pt>
                <c:pt idx="40">
                  <c:v>10.411566593202641</c:v>
                </c:pt>
                <c:pt idx="41">
                  <c:v>11.301828650968563</c:v>
                </c:pt>
                <c:pt idx="42">
                  <c:v>11.405139542976453</c:v>
                </c:pt>
                <c:pt idx="43">
                  <c:v>12.130087878436376</c:v>
                </c:pt>
                <c:pt idx="44">
                  <c:v>11.586687252058924</c:v>
                </c:pt>
                <c:pt idx="45">
                  <c:v>11.967809117271777</c:v>
                </c:pt>
                <c:pt idx="46">
                  <c:v>12.375084607354134</c:v>
                </c:pt>
                <c:pt idx="47">
                  <c:v>12.778968681127477</c:v>
                </c:pt>
                <c:pt idx="48">
                  <c:v>13.033874863704906</c:v>
                </c:pt>
                <c:pt idx="49">
                  <c:v>14.187496183737384</c:v>
                </c:pt>
                <c:pt idx="50">
                  <c:v>14.011651757336734</c:v>
                </c:pt>
                <c:pt idx="51">
                  <c:v>14.122081568263543</c:v>
                </c:pt>
                <c:pt idx="52">
                  <c:v>14.647812202760699</c:v>
                </c:pt>
                <c:pt idx="53">
                  <c:v>14.995692077485208</c:v>
                </c:pt>
                <c:pt idx="54">
                  <c:v>15.518560886208096</c:v>
                </c:pt>
                <c:pt idx="55">
                  <c:v>15.603682380234313</c:v>
                </c:pt>
                <c:pt idx="56">
                  <c:v>16.647596984108567</c:v>
                </c:pt>
                <c:pt idx="57">
                  <c:v>16.86609381742257</c:v>
                </c:pt>
                <c:pt idx="58">
                  <c:v>17.419607586126897</c:v>
                </c:pt>
                <c:pt idx="59">
                  <c:v>17.431044704790629</c:v>
                </c:pt>
                <c:pt idx="60">
                  <c:v>17.620200185593319</c:v>
                </c:pt>
                <c:pt idx="61">
                  <c:v>17.622410207632527</c:v>
                </c:pt>
                <c:pt idx="62">
                  <c:v>18.457024521517226</c:v>
                </c:pt>
                <c:pt idx="63">
                  <c:v>18.71362132003248</c:v>
                </c:pt>
                <c:pt idx="64">
                  <c:v>18.428946038742605</c:v>
                </c:pt>
                <c:pt idx="65">
                  <c:v>18.287311123999537</c:v>
                </c:pt>
                <c:pt idx="66">
                  <c:v>17.781114232687621</c:v>
                </c:pt>
                <c:pt idx="67">
                  <c:v>17.820782600626377</c:v>
                </c:pt>
                <c:pt idx="68">
                  <c:v>17.033749959401462</c:v>
                </c:pt>
                <c:pt idx="69">
                  <c:v>17.205877067625568</c:v>
                </c:pt>
                <c:pt idx="70">
                  <c:v>17.175079341143718</c:v>
                </c:pt>
                <c:pt idx="71">
                  <c:v>16.289033638789004</c:v>
                </c:pt>
                <c:pt idx="72">
                  <c:v>15.569676557243939</c:v>
                </c:pt>
                <c:pt idx="73">
                  <c:v>14.585045539960563</c:v>
                </c:pt>
                <c:pt idx="74">
                  <c:v>13.49467973552952</c:v>
                </c:pt>
                <c:pt idx="75">
                  <c:v>12.681045354367241</c:v>
                </c:pt>
                <c:pt idx="76">
                  <c:v>11.499528871360631</c:v>
                </c:pt>
                <c:pt idx="77">
                  <c:v>10.145813989096391</c:v>
                </c:pt>
                <c:pt idx="78">
                  <c:v>9.1473525113095917</c:v>
                </c:pt>
                <c:pt idx="79">
                  <c:v>8.2460505277809997</c:v>
                </c:pt>
                <c:pt idx="80">
                  <c:v>6.8144349147430683</c:v>
                </c:pt>
                <c:pt idx="81">
                  <c:v>5.9037133487994433</c:v>
                </c:pt>
                <c:pt idx="82">
                  <c:v>4.8572760607818113</c:v>
                </c:pt>
                <c:pt idx="83">
                  <c:v>3.7671078343579634</c:v>
                </c:pt>
                <c:pt idx="84">
                  <c:v>3.0209667115183847</c:v>
                </c:pt>
                <c:pt idx="85">
                  <c:v>2.171644038974597</c:v>
                </c:pt>
                <c:pt idx="86">
                  <c:v>1.7167074376522442</c:v>
                </c:pt>
                <c:pt idx="87">
                  <c:v>1.2570625727873797</c:v>
                </c:pt>
                <c:pt idx="88">
                  <c:v>0.87982810578819171</c:v>
                </c:pt>
                <c:pt idx="89">
                  <c:v>0.44623288272822181</c:v>
                </c:pt>
                <c:pt idx="90">
                  <c:v>0.3329266822874376</c:v>
                </c:pt>
                <c:pt idx="91">
                  <c:v>0.13716140238951396</c:v>
                </c:pt>
                <c:pt idx="92">
                  <c:v>8.2657879596334527E-2</c:v>
                </c:pt>
                <c:pt idx="93">
                  <c:v>4.9145930332908011E-2</c:v>
                </c:pt>
                <c:pt idx="94">
                  <c:v>1.9366616633801181E-2</c:v>
                </c:pt>
                <c:pt idx="95">
                  <c:v>4.6441036492286276E-3</c:v>
                </c:pt>
                <c:pt idx="96">
                  <c:v>1.14880408305301E-3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5B17-4E94-BD1E-8E520C36CFAA}"/>
            </c:ext>
          </c:extLst>
        </c:ser>
        <c:dLbls/>
        <c:axId val="91912832"/>
        <c:axId val="91919104"/>
      </c:scatterChart>
      <c:scatterChart>
        <c:scatterStyle val="lineMarker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'Ni concentration'!$A$33:$A$132</c:f>
              <c:numCache>
                <c:formatCode>General</c:formatCode>
                <c:ptCount val="100"/>
                <c:pt idx="0">
                  <c:v>2.5000999999999999E-2</c:v>
                </c:pt>
                <c:pt idx="1">
                  <c:v>5.0001000000000004E-2</c:v>
                </c:pt>
                <c:pt idx="2">
                  <c:v>7.5000999999999998E-2</c:v>
                </c:pt>
                <c:pt idx="3">
                  <c:v>0.10000100000000001</c:v>
                </c:pt>
                <c:pt idx="4">
                  <c:v>0.125001</c:v>
                </c:pt>
                <c:pt idx="5">
                  <c:v>0.150001</c:v>
                </c:pt>
                <c:pt idx="6">
                  <c:v>0.17500100000000002</c:v>
                </c:pt>
                <c:pt idx="7">
                  <c:v>0.20000100000000001</c:v>
                </c:pt>
                <c:pt idx="8">
                  <c:v>0.22500100000000003</c:v>
                </c:pt>
                <c:pt idx="9">
                  <c:v>0.25000100000000003</c:v>
                </c:pt>
                <c:pt idx="10">
                  <c:v>0.27500100000000005</c:v>
                </c:pt>
                <c:pt idx="11">
                  <c:v>0.30000100000000002</c:v>
                </c:pt>
                <c:pt idx="12">
                  <c:v>0.32500100000000004</c:v>
                </c:pt>
                <c:pt idx="13">
                  <c:v>0.35000100000000006</c:v>
                </c:pt>
                <c:pt idx="14">
                  <c:v>0.37500100000000003</c:v>
                </c:pt>
                <c:pt idx="15">
                  <c:v>0.40000100000000005</c:v>
                </c:pt>
                <c:pt idx="16">
                  <c:v>0.42500100000000002</c:v>
                </c:pt>
                <c:pt idx="17">
                  <c:v>0.45000100000000004</c:v>
                </c:pt>
                <c:pt idx="18">
                  <c:v>0.47500100000000006</c:v>
                </c:pt>
                <c:pt idx="19">
                  <c:v>0.50000100000000003</c:v>
                </c:pt>
                <c:pt idx="20">
                  <c:v>0.52500100000000005</c:v>
                </c:pt>
                <c:pt idx="21">
                  <c:v>0.55000100000000007</c:v>
                </c:pt>
                <c:pt idx="22">
                  <c:v>0.5750010000000001</c:v>
                </c:pt>
                <c:pt idx="23">
                  <c:v>0.60000100000000001</c:v>
                </c:pt>
                <c:pt idx="24">
                  <c:v>0.62500100000000003</c:v>
                </c:pt>
                <c:pt idx="25">
                  <c:v>0.65000100000000005</c:v>
                </c:pt>
                <c:pt idx="26">
                  <c:v>0.67500100000000007</c:v>
                </c:pt>
                <c:pt idx="27">
                  <c:v>0.7000010000000001</c:v>
                </c:pt>
                <c:pt idx="28">
                  <c:v>0.72500100000000001</c:v>
                </c:pt>
                <c:pt idx="29">
                  <c:v>0.75000100000000003</c:v>
                </c:pt>
                <c:pt idx="30">
                  <c:v>0.77500100000000005</c:v>
                </c:pt>
                <c:pt idx="31">
                  <c:v>0.80000100000000007</c:v>
                </c:pt>
                <c:pt idx="32">
                  <c:v>0.8250010000000001</c:v>
                </c:pt>
                <c:pt idx="33">
                  <c:v>0.85000100000000012</c:v>
                </c:pt>
                <c:pt idx="34">
                  <c:v>0.87500100000000003</c:v>
                </c:pt>
                <c:pt idx="35">
                  <c:v>0.90000100000000005</c:v>
                </c:pt>
                <c:pt idx="36">
                  <c:v>0.92500100000000007</c:v>
                </c:pt>
                <c:pt idx="37">
                  <c:v>0.9500010000000001</c:v>
                </c:pt>
                <c:pt idx="38">
                  <c:v>0.97500100000000012</c:v>
                </c:pt>
                <c:pt idx="39">
                  <c:v>1</c:v>
                </c:pt>
                <c:pt idx="40">
                  <c:v>1.0250000000000001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1.1500000000000001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1.2750000000000001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1.4000000000000001</c:v>
                </c:pt>
                <c:pt idx="56">
                  <c:v>1.425</c:v>
                </c:pt>
                <c:pt idx="57">
                  <c:v>1.4500000000000002</c:v>
                </c:pt>
                <c:pt idx="58">
                  <c:v>1.4750000000000001</c:v>
                </c:pt>
                <c:pt idx="59">
                  <c:v>1.5</c:v>
                </c:pt>
                <c:pt idx="60">
                  <c:v>1.5250000000000001</c:v>
                </c:pt>
                <c:pt idx="61">
                  <c:v>1.55</c:v>
                </c:pt>
                <c:pt idx="62">
                  <c:v>1.5750000000000002</c:v>
                </c:pt>
                <c:pt idx="63">
                  <c:v>1.6</c:v>
                </c:pt>
                <c:pt idx="64">
                  <c:v>1.625</c:v>
                </c:pt>
                <c:pt idx="65">
                  <c:v>1.6500000000000001</c:v>
                </c:pt>
                <c:pt idx="66">
                  <c:v>1.675</c:v>
                </c:pt>
                <c:pt idx="67">
                  <c:v>1.7000000000000002</c:v>
                </c:pt>
                <c:pt idx="68">
                  <c:v>1.7250000000000001</c:v>
                </c:pt>
                <c:pt idx="69">
                  <c:v>1.75</c:v>
                </c:pt>
                <c:pt idx="70">
                  <c:v>1.7750000000000001</c:v>
                </c:pt>
                <c:pt idx="71">
                  <c:v>1.8</c:v>
                </c:pt>
                <c:pt idx="72">
                  <c:v>1.8250000000000002</c:v>
                </c:pt>
                <c:pt idx="73">
                  <c:v>1.85</c:v>
                </c:pt>
                <c:pt idx="74">
                  <c:v>1.875</c:v>
                </c:pt>
                <c:pt idx="75">
                  <c:v>1.9000000000000001</c:v>
                </c:pt>
                <c:pt idx="76">
                  <c:v>1.925</c:v>
                </c:pt>
                <c:pt idx="77">
                  <c:v>1.9500000000000002</c:v>
                </c:pt>
                <c:pt idx="78">
                  <c:v>1.9750000000000001</c:v>
                </c:pt>
                <c:pt idx="79">
                  <c:v>2</c:v>
                </c:pt>
                <c:pt idx="80">
                  <c:v>2.0249999999999999</c:v>
                </c:pt>
                <c:pt idx="81">
                  <c:v>2.0500000000000003</c:v>
                </c:pt>
                <c:pt idx="82">
                  <c:v>2.0750000000000002</c:v>
                </c:pt>
                <c:pt idx="83">
                  <c:v>2.1</c:v>
                </c:pt>
                <c:pt idx="84">
                  <c:v>2.125</c:v>
                </c:pt>
                <c:pt idx="85">
                  <c:v>2.15</c:v>
                </c:pt>
                <c:pt idx="86">
                  <c:v>2.1750000000000003</c:v>
                </c:pt>
                <c:pt idx="87">
                  <c:v>2.2000000000000002</c:v>
                </c:pt>
                <c:pt idx="88">
                  <c:v>2.2250000000000001</c:v>
                </c:pt>
                <c:pt idx="89">
                  <c:v>2.25</c:v>
                </c:pt>
                <c:pt idx="90">
                  <c:v>2.2749999999999999</c:v>
                </c:pt>
                <c:pt idx="91">
                  <c:v>2.3000000000000003</c:v>
                </c:pt>
                <c:pt idx="92">
                  <c:v>2.3250000000000002</c:v>
                </c:pt>
                <c:pt idx="93">
                  <c:v>2.35</c:v>
                </c:pt>
                <c:pt idx="94">
                  <c:v>2.375</c:v>
                </c:pt>
                <c:pt idx="95">
                  <c:v>2.4</c:v>
                </c:pt>
                <c:pt idx="96">
                  <c:v>2.4250000000000003</c:v>
                </c:pt>
                <c:pt idx="97">
                  <c:v>2.4500000000000002</c:v>
                </c:pt>
                <c:pt idx="98">
                  <c:v>2.4750000000000001</c:v>
                </c:pt>
                <c:pt idx="99">
                  <c:v>2.5</c:v>
                </c:pt>
              </c:numCache>
            </c:numRef>
          </c:xVal>
          <c:yVal>
            <c:numRef>
              <c:f>'Ni concentration'!$O$33:$O$132</c:f>
              <c:numCache>
                <c:formatCode>General</c:formatCode>
                <c:ptCount val="100"/>
                <c:pt idx="0" formatCode="0.00E+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8.1475466883192203E-4</c:v>
                </c:pt>
                <c:pt idx="4">
                  <c:v>0</c:v>
                </c:pt>
                <c:pt idx="5">
                  <c:v>0</c:v>
                </c:pt>
                <c:pt idx="6">
                  <c:v>8.1475466883192203E-4</c:v>
                </c:pt>
                <c:pt idx="7">
                  <c:v>1.6295093376638441E-3</c:v>
                </c:pt>
                <c:pt idx="8">
                  <c:v>8.1475466883192203E-4</c:v>
                </c:pt>
                <c:pt idx="9">
                  <c:v>8.1475466883192203E-4</c:v>
                </c:pt>
                <c:pt idx="10">
                  <c:v>8.1475466883192203E-4</c:v>
                </c:pt>
                <c:pt idx="11">
                  <c:v>0</c:v>
                </c:pt>
                <c:pt idx="12">
                  <c:v>8.1475466883192203E-4</c:v>
                </c:pt>
                <c:pt idx="13">
                  <c:v>1.6295093376638441E-3</c:v>
                </c:pt>
                <c:pt idx="14">
                  <c:v>4.0737733441596098E-3</c:v>
                </c:pt>
                <c:pt idx="15">
                  <c:v>8.1475466883192203E-4</c:v>
                </c:pt>
                <c:pt idx="16">
                  <c:v>1.6295093376638441E-3</c:v>
                </c:pt>
                <c:pt idx="17">
                  <c:v>3.2590186753276881E-3</c:v>
                </c:pt>
                <c:pt idx="18">
                  <c:v>8.1475466883192203E-4</c:v>
                </c:pt>
                <c:pt idx="19">
                  <c:v>1.6295093376638441E-3</c:v>
                </c:pt>
                <c:pt idx="20">
                  <c:v>0</c:v>
                </c:pt>
                <c:pt idx="21">
                  <c:v>8.1475466883192203E-4</c:v>
                </c:pt>
                <c:pt idx="22">
                  <c:v>1.6295093376638441E-3</c:v>
                </c:pt>
                <c:pt idx="23">
                  <c:v>4.888528012991532E-3</c:v>
                </c:pt>
                <c:pt idx="24">
                  <c:v>3.2590186753276881E-3</c:v>
                </c:pt>
                <c:pt idx="25">
                  <c:v>4.0737733441596098E-3</c:v>
                </c:pt>
                <c:pt idx="26">
                  <c:v>1.6295093376638441E-3</c:v>
                </c:pt>
                <c:pt idx="27">
                  <c:v>4.0737733441596098E-3</c:v>
                </c:pt>
                <c:pt idx="28">
                  <c:v>2.444264006495766E-3</c:v>
                </c:pt>
                <c:pt idx="29">
                  <c:v>4.0737733441596098E-3</c:v>
                </c:pt>
                <c:pt idx="30">
                  <c:v>5.7032826818234541E-3</c:v>
                </c:pt>
                <c:pt idx="31">
                  <c:v>4.0737733441596098E-3</c:v>
                </c:pt>
                <c:pt idx="32">
                  <c:v>8.9623013571511426E-3</c:v>
                </c:pt>
                <c:pt idx="33">
                  <c:v>5.7032826818234541E-3</c:v>
                </c:pt>
                <c:pt idx="34">
                  <c:v>7.3327920194872975E-3</c:v>
                </c:pt>
                <c:pt idx="35">
                  <c:v>7.3327920194872975E-3</c:v>
                </c:pt>
                <c:pt idx="36">
                  <c:v>1.3036074701310752E-2</c:v>
                </c:pt>
                <c:pt idx="37">
                  <c:v>8.1475466883192196E-3</c:v>
                </c:pt>
                <c:pt idx="38">
                  <c:v>1.2221320032478831E-2</c:v>
                </c:pt>
                <c:pt idx="39">
                  <c:v>9.7770560259830639E-3</c:v>
                </c:pt>
                <c:pt idx="40">
                  <c:v>8.9623013571511426E-3</c:v>
                </c:pt>
                <c:pt idx="41">
                  <c:v>1.4665584038974595E-2</c:v>
                </c:pt>
                <c:pt idx="42">
                  <c:v>1.3036074701310752E-2</c:v>
                </c:pt>
                <c:pt idx="43">
                  <c:v>1.6295093376638439E-2</c:v>
                </c:pt>
                <c:pt idx="44">
                  <c:v>1.5480338707806518E-2</c:v>
                </c:pt>
                <c:pt idx="45">
                  <c:v>2.525739473378958E-2</c:v>
                </c:pt>
                <c:pt idx="46">
                  <c:v>1.9554112051966128E-2</c:v>
                </c:pt>
                <c:pt idx="47">
                  <c:v>2.2813130727293816E-2</c:v>
                </c:pt>
                <c:pt idx="48">
                  <c:v>2.6072149402621505E-2</c:v>
                </c:pt>
                <c:pt idx="49">
                  <c:v>2.933116807794919E-2</c:v>
                </c:pt>
                <c:pt idx="50">
                  <c:v>2.8516413409117272E-2</c:v>
                </c:pt>
                <c:pt idx="51">
                  <c:v>2.8516413409117272E-2</c:v>
                </c:pt>
                <c:pt idx="52">
                  <c:v>3.5849205428604571E-2</c:v>
                </c:pt>
                <c:pt idx="53">
                  <c:v>4.0737733441596098E-2</c:v>
                </c:pt>
                <c:pt idx="54">
                  <c:v>4.0737733441596098E-2</c:v>
                </c:pt>
                <c:pt idx="55">
                  <c:v>5.1329544136411082E-2</c:v>
                </c:pt>
                <c:pt idx="56">
                  <c:v>6.1921354831226072E-2</c:v>
                </c:pt>
                <c:pt idx="57">
                  <c:v>6.1921354831226072E-2</c:v>
                </c:pt>
                <c:pt idx="58">
                  <c:v>6.8439392181881442E-2</c:v>
                </c:pt>
                <c:pt idx="59">
                  <c:v>6.8439392181881442E-2</c:v>
                </c:pt>
                <c:pt idx="60">
                  <c:v>6.6809882844217613E-2</c:v>
                </c:pt>
                <c:pt idx="61">
                  <c:v>8.9623013571511423E-2</c:v>
                </c:pt>
                <c:pt idx="62">
                  <c:v>9.9400069597494492E-2</c:v>
                </c:pt>
                <c:pt idx="63">
                  <c:v>0.10102957893515832</c:v>
                </c:pt>
                <c:pt idx="64">
                  <c:v>0.11325089896763717</c:v>
                </c:pt>
                <c:pt idx="65">
                  <c:v>0.11569516297413292</c:v>
                </c:pt>
                <c:pt idx="66">
                  <c:v>0.11569516297413292</c:v>
                </c:pt>
                <c:pt idx="67">
                  <c:v>0.11732467231179676</c:v>
                </c:pt>
                <c:pt idx="68">
                  <c:v>0.12547221900011599</c:v>
                </c:pt>
                <c:pt idx="69">
                  <c:v>0.13361976568843523</c:v>
                </c:pt>
                <c:pt idx="70">
                  <c:v>0.14910010439624172</c:v>
                </c:pt>
                <c:pt idx="71">
                  <c:v>0.15969191509105671</c:v>
                </c:pt>
                <c:pt idx="72">
                  <c:v>0.15724765108456096</c:v>
                </c:pt>
                <c:pt idx="73">
                  <c:v>0.1523591230715694</c:v>
                </c:pt>
                <c:pt idx="74">
                  <c:v>0.1474705950585779</c:v>
                </c:pt>
                <c:pt idx="75">
                  <c:v>0.14991485906507365</c:v>
                </c:pt>
                <c:pt idx="76">
                  <c:v>0.16213617909755249</c:v>
                </c:pt>
                <c:pt idx="77">
                  <c:v>0.14176731237675444</c:v>
                </c:pt>
                <c:pt idx="78">
                  <c:v>0.15317387774040134</c:v>
                </c:pt>
                <c:pt idx="79">
                  <c:v>0.14502633105208212</c:v>
                </c:pt>
                <c:pt idx="80">
                  <c:v>0.11162138962997332</c:v>
                </c:pt>
                <c:pt idx="81">
                  <c:v>0.11732467231179676</c:v>
                </c:pt>
                <c:pt idx="82">
                  <c:v>9.0437768240343344E-2</c:v>
                </c:pt>
                <c:pt idx="83">
                  <c:v>7.4142674863704905E-2</c:v>
                </c:pt>
                <c:pt idx="84">
                  <c:v>7.3327920194872984E-2</c:v>
                </c:pt>
                <c:pt idx="85">
                  <c:v>5.2959053474074931E-2</c:v>
                </c:pt>
                <c:pt idx="86">
                  <c:v>4.7255770792251482E-2</c:v>
                </c:pt>
                <c:pt idx="87">
                  <c:v>3.6663960097436492E-2</c:v>
                </c:pt>
                <c:pt idx="88">
                  <c:v>2.6886904071453426E-2</c:v>
                </c:pt>
                <c:pt idx="89">
                  <c:v>1.3036074701310752E-2</c:v>
                </c:pt>
                <c:pt idx="90">
                  <c:v>1.4665584038974595E-2</c:v>
                </c:pt>
                <c:pt idx="91">
                  <c:v>6.5180373506553762E-3</c:v>
                </c:pt>
                <c:pt idx="92">
                  <c:v>3.2590186753276881E-3</c:v>
                </c:pt>
                <c:pt idx="93">
                  <c:v>0</c:v>
                </c:pt>
                <c:pt idx="94">
                  <c:v>1.6295093376638441E-3</c:v>
                </c:pt>
                <c:pt idx="95">
                  <c:v>0</c:v>
                </c:pt>
                <c:pt idx="96">
                  <c:v>8.1475466883192203E-4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5B17-4E94-BD1E-8E520C36CFAA}"/>
            </c:ext>
          </c:extLst>
        </c:ser>
        <c:dLbls/>
        <c:axId val="91927296"/>
        <c:axId val="91921024"/>
      </c:scatterChart>
      <c:valAx>
        <c:axId val="9191283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Depth, um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919104"/>
        <c:crosses val="autoZero"/>
        <c:crossBetween val="midCat"/>
      </c:valAx>
      <c:valAx>
        <c:axId val="919191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C00000"/>
                    </a:solidFill>
                  </a:defRPr>
                </a:pPr>
                <a:r>
                  <a:rPr lang="en-US">
                    <a:solidFill>
                      <a:srgbClr val="C00000"/>
                    </a:solidFill>
                  </a:rPr>
                  <a:t>Displacements per Atom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190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912832"/>
        <c:crosses val="autoZero"/>
        <c:crossBetween val="midCat"/>
      </c:valAx>
      <c:valAx>
        <c:axId val="91921024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accent1"/>
                    </a:solidFill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Injected Ni Concentration, at. %</a:t>
                </a:r>
              </a:p>
            </c:rich>
          </c:tx>
          <c:layout/>
        </c:title>
        <c:numFmt formatCode="0.00E+00" sourceLinked="1"/>
        <c:tickLblPos val="nextTo"/>
        <c:spPr>
          <a:ln w="19050">
            <a:solidFill>
              <a:schemeClr val="accent1"/>
            </a:solidFill>
          </a:ln>
        </c:spPr>
        <c:txPr>
          <a:bodyPr/>
          <a:lstStyle/>
          <a:p>
            <a:pPr>
              <a:defRPr b="1">
                <a:solidFill>
                  <a:schemeClr val="accent1"/>
                </a:solidFill>
              </a:defRPr>
            </a:pPr>
            <a:endParaRPr lang="he-IL"/>
          </a:p>
        </c:txPr>
        <c:crossAx val="91927296"/>
        <c:crosses val="max"/>
        <c:crossBetween val="midCat"/>
      </c:valAx>
      <c:valAx>
        <c:axId val="91927296"/>
        <c:scaling>
          <c:orientation val="minMax"/>
        </c:scaling>
        <c:delete val="1"/>
        <c:axPos val="b"/>
        <c:numFmt formatCode="General" sourceLinked="1"/>
        <c:tickLblPos val="none"/>
        <c:crossAx val="91921024"/>
        <c:crosses val="autoZero"/>
        <c:crossBetween val="midCat"/>
      </c:valAx>
    </c:plotArea>
    <c:plotVisOnly val="1"/>
    <c:dispBlanksAs val="gap"/>
  </c:chart>
  <c:txPr>
    <a:bodyPr/>
    <a:lstStyle/>
    <a:p>
      <a:pPr>
        <a:defRPr/>
      </a:pPr>
      <a:endParaRPr lang="he-I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7</xdr:col>
      <xdr:colOff>304800</xdr:colOff>
      <xdr:row>26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12</xdr:row>
      <xdr:rowOff>0</xdr:rowOff>
    </xdr:from>
    <xdr:to>
      <xdr:col>16</xdr:col>
      <xdr:colOff>304800</xdr:colOff>
      <xdr:row>26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403225</xdr:colOff>
      <xdr:row>125</xdr:row>
      <xdr:rowOff>41275</xdr:rowOff>
    </xdr:from>
    <xdr:to>
      <xdr:col>11</xdr:col>
      <xdr:colOff>98425</xdr:colOff>
      <xdr:row>140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193675</xdr:colOff>
      <xdr:row>35</xdr:row>
      <xdr:rowOff>111125</xdr:rowOff>
    </xdr:from>
    <xdr:to>
      <xdr:col>13</xdr:col>
      <xdr:colOff>498475</xdr:colOff>
      <xdr:row>50</xdr:row>
      <xdr:rowOff>92075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206375</xdr:colOff>
      <xdr:row>34</xdr:row>
      <xdr:rowOff>60325</xdr:rowOff>
    </xdr:from>
    <xdr:to>
      <xdr:col>14</xdr:col>
      <xdr:colOff>511175</xdr:colOff>
      <xdr:row>49</xdr:row>
      <xdr:rowOff>41275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110</xdr:row>
      <xdr:rowOff>60325</xdr:rowOff>
    </xdr:from>
    <xdr:to>
      <xdr:col>12</xdr:col>
      <xdr:colOff>374650</xdr:colOff>
      <xdr:row>125</xdr:row>
      <xdr:rowOff>41275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3</xdr:row>
      <xdr:rowOff>3175</xdr:rowOff>
    </xdr:from>
    <xdr:to>
      <xdr:col>15</xdr:col>
      <xdr:colOff>482600</xdr:colOff>
      <xdr:row>17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F31" sqref="F31"/>
    </sheetView>
  </sheetViews>
  <sheetFormatPr defaultRowHeight="14.25"/>
  <sheetData>
    <row r="1" spans="1:4">
      <c r="A1" t="s">
        <v>131</v>
      </c>
    </row>
    <row r="2" spans="1:4">
      <c r="B2" t="s">
        <v>132</v>
      </c>
      <c r="D2" t="s">
        <v>133</v>
      </c>
    </row>
    <row r="3" spans="1:4">
      <c r="A3" t="s">
        <v>38</v>
      </c>
      <c r="B3">
        <v>25</v>
      </c>
      <c r="D3">
        <v>0</v>
      </c>
    </row>
    <row r="4" spans="1:4">
      <c r="A4" t="s">
        <v>44</v>
      </c>
      <c r="B4">
        <v>40</v>
      </c>
      <c r="D4">
        <v>0</v>
      </c>
    </row>
    <row r="5" spans="1:4">
      <c r="A5" t="s">
        <v>43</v>
      </c>
      <c r="B5">
        <v>40</v>
      </c>
      <c r="D5">
        <v>0</v>
      </c>
    </row>
    <row r="6" spans="1:4">
      <c r="A6" t="s">
        <v>42</v>
      </c>
      <c r="B6">
        <v>40</v>
      </c>
      <c r="D6">
        <v>0</v>
      </c>
    </row>
    <row r="7" spans="1:4">
      <c r="A7" t="s">
        <v>45</v>
      </c>
      <c r="B7">
        <v>40</v>
      </c>
      <c r="D7">
        <v>0</v>
      </c>
    </row>
    <row r="9" spans="1:4">
      <c r="A9" t="s">
        <v>134</v>
      </c>
      <c r="C9">
        <v>7.6020000000000003</v>
      </c>
      <c r="D9" t="s">
        <v>135</v>
      </c>
    </row>
    <row r="11" spans="1:4">
      <c r="A11" t="s">
        <v>136</v>
      </c>
    </row>
    <row r="29" spans="3:14">
      <c r="C29" t="s">
        <v>137</v>
      </c>
      <c r="M29" t="s">
        <v>137</v>
      </c>
    </row>
    <row r="30" spans="3:14">
      <c r="C30" s="1">
        <v>1.57E+16</v>
      </c>
      <c r="D30" t="s">
        <v>139</v>
      </c>
      <c r="M30">
        <f>8780000000000000</f>
        <v>8780000000000000</v>
      </c>
      <c r="N30" t="s">
        <v>138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35"/>
  <sheetViews>
    <sheetView topLeftCell="A22" workbookViewId="0">
      <selection activeCell="P31" sqref="P31"/>
    </sheetView>
  </sheetViews>
  <sheetFormatPr defaultRowHeight="14.25"/>
  <sheetData>
    <row r="1" spans="2:17">
      <c r="B1" t="s">
        <v>3</v>
      </c>
      <c r="C1" t="s">
        <v>4</v>
      </c>
      <c r="D1">
        <v>-5000</v>
      </c>
      <c r="E1" t="s">
        <v>5</v>
      </c>
      <c r="F1" t="s">
        <v>6</v>
      </c>
      <c r="G1">
        <v>1</v>
      </c>
      <c r="H1" t="s">
        <v>7</v>
      </c>
    </row>
    <row r="2" spans="2:17">
      <c r="C2" t="s">
        <v>8</v>
      </c>
    </row>
    <row r="3" spans="2:17">
      <c r="B3" t="s">
        <v>0</v>
      </c>
    </row>
    <row r="4" spans="2:17"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</row>
    <row r="5" spans="2:17"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</row>
    <row r="6" spans="2:17">
      <c r="B6" t="s">
        <v>0</v>
      </c>
    </row>
    <row r="7" spans="2:17">
      <c r="B7" t="s">
        <v>15</v>
      </c>
      <c r="C7" t="s">
        <v>21</v>
      </c>
      <c r="D7" t="s">
        <v>22</v>
      </c>
      <c r="E7" t="s">
        <v>16</v>
      </c>
      <c r="F7" t="s">
        <v>17</v>
      </c>
      <c r="G7" t="s">
        <v>18</v>
      </c>
      <c r="H7" t="s">
        <v>20</v>
      </c>
      <c r="I7" t="s">
        <v>23</v>
      </c>
      <c r="J7" t="s">
        <v>19</v>
      </c>
    </row>
    <row r="8" spans="2:17">
      <c r="C8" t="s">
        <v>24</v>
      </c>
      <c r="D8" t="s">
        <v>25</v>
      </c>
      <c r="E8" t="s">
        <v>4</v>
      </c>
      <c r="F8" t="s">
        <v>26</v>
      </c>
      <c r="G8" t="s">
        <v>25</v>
      </c>
      <c r="H8">
        <v>5000</v>
      </c>
      <c r="I8" t="s">
        <v>27</v>
      </c>
    </row>
    <row r="9" spans="2:17">
      <c r="B9" t="s">
        <v>28</v>
      </c>
      <c r="C9" t="s">
        <v>29</v>
      </c>
      <c r="D9" t="s">
        <v>30</v>
      </c>
      <c r="E9" t="s">
        <v>31</v>
      </c>
    </row>
    <row r="10" spans="2:17">
      <c r="B10" t="s">
        <v>6</v>
      </c>
      <c r="C10">
        <v>1</v>
      </c>
      <c r="D10" t="s">
        <v>22</v>
      </c>
      <c r="E10" t="s">
        <v>6</v>
      </c>
      <c r="F10">
        <v>1</v>
      </c>
    </row>
    <row r="11" spans="2:17">
      <c r="B11" t="s">
        <v>6</v>
      </c>
      <c r="C11" t="s">
        <v>32</v>
      </c>
      <c r="D11" t="s">
        <v>25</v>
      </c>
      <c r="E11" s="1">
        <v>30000</v>
      </c>
      <c r="F11" s="1" t="s">
        <v>33</v>
      </c>
      <c r="G11" t="s">
        <v>6</v>
      </c>
      <c r="H11" t="s">
        <v>34</v>
      </c>
      <c r="I11">
        <v>-1</v>
      </c>
      <c r="J11" t="s">
        <v>35</v>
      </c>
      <c r="K11" t="s">
        <v>25</v>
      </c>
      <c r="L11" s="1">
        <v>8.6210000000000004E+22</v>
      </c>
      <c r="M11" s="1" t="s">
        <v>36</v>
      </c>
      <c r="N11" t="s">
        <v>25</v>
      </c>
      <c r="O11">
        <v>7.6020000000000003</v>
      </c>
      <c r="P11" t="s">
        <v>37</v>
      </c>
      <c r="Q11" t="s">
        <v>37</v>
      </c>
    </row>
    <row r="12" spans="2:17">
      <c r="C12" t="s">
        <v>6</v>
      </c>
      <c r="D12" t="s">
        <v>34</v>
      </c>
      <c r="E12">
        <v>-1</v>
      </c>
      <c r="F12" t="s">
        <v>38</v>
      </c>
      <c r="G12" t="s">
        <v>25</v>
      </c>
      <c r="H12">
        <v>11.1</v>
      </c>
      <c r="I12" t="s">
        <v>39</v>
      </c>
      <c r="J12" t="s">
        <v>40</v>
      </c>
      <c r="K12" t="s">
        <v>25</v>
      </c>
      <c r="L12">
        <v>5.64</v>
      </c>
      <c r="M12" t="s">
        <v>41</v>
      </c>
      <c r="N12" t="s">
        <v>40</v>
      </c>
    </row>
    <row r="13" spans="2:17">
      <c r="C13" t="s">
        <v>6</v>
      </c>
      <c r="D13" t="s">
        <v>34</v>
      </c>
      <c r="E13">
        <v>-1</v>
      </c>
      <c r="F13" t="s">
        <v>42</v>
      </c>
      <c r="G13" t="s">
        <v>25</v>
      </c>
      <c r="H13">
        <v>22.2</v>
      </c>
      <c r="I13" t="s">
        <v>39</v>
      </c>
      <c r="J13" t="s">
        <v>40</v>
      </c>
      <c r="K13" t="s">
        <v>25</v>
      </c>
      <c r="L13">
        <v>21.7</v>
      </c>
      <c r="M13" t="s">
        <v>41</v>
      </c>
      <c r="N13" t="s">
        <v>40</v>
      </c>
    </row>
    <row r="14" spans="2:17">
      <c r="C14" t="s">
        <v>6</v>
      </c>
      <c r="D14" t="s">
        <v>34</v>
      </c>
      <c r="E14">
        <v>-1</v>
      </c>
      <c r="F14" t="s">
        <v>43</v>
      </c>
      <c r="G14" t="s">
        <v>25</v>
      </c>
      <c r="H14">
        <v>22.2</v>
      </c>
      <c r="I14" t="s">
        <v>39</v>
      </c>
      <c r="J14" t="s">
        <v>40</v>
      </c>
      <c r="K14" t="s">
        <v>25</v>
      </c>
      <c r="L14">
        <v>24.6</v>
      </c>
      <c r="M14" t="s">
        <v>41</v>
      </c>
      <c r="N14" t="s">
        <v>40</v>
      </c>
    </row>
    <row r="15" spans="2:17">
      <c r="C15" t="s">
        <v>6</v>
      </c>
      <c r="D15" t="s">
        <v>34</v>
      </c>
      <c r="E15">
        <v>-1</v>
      </c>
      <c r="F15" t="s">
        <v>44</v>
      </c>
      <c r="G15" t="s">
        <v>25</v>
      </c>
      <c r="H15">
        <v>22.2</v>
      </c>
      <c r="I15" t="s">
        <v>39</v>
      </c>
      <c r="J15" t="s">
        <v>40</v>
      </c>
      <c r="K15" t="s">
        <v>25</v>
      </c>
      <c r="L15">
        <v>23.3</v>
      </c>
      <c r="M15" t="s">
        <v>41</v>
      </c>
      <c r="N15" t="s">
        <v>40</v>
      </c>
    </row>
    <row r="16" spans="2:17">
      <c r="C16" t="s">
        <v>6</v>
      </c>
      <c r="D16" t="s">
        <v>34</v>
      </c>
      <c r="E16">
        <v>-1</v>
      </c>
      <c r="F16" t="s">
        <v>45</v>
      </c>
      <c r="G16" t="s">
        <v>25</v>
      </c>
      <c r="H16">
        <v>22.2</v>
      </c>
      <c r="I16" t="s">
        <v>39</v>
      </c>
      <c r="J16" t="s">
        <v>40</v>
      </c>
      <c r="K16" t="s">
        <v>25</v>
      </c>
      <c r="L16">
        <v>24.5</v>
      </c>
      <c r="M16" t="s">
        <v>41</v>
      </c>
      <c r="N16" t="s">
        <v>40</v>
      </c>
    </row>
    <row r="17" spans="2:17">
      <c r="B17" t="s">
        <v>1</v>
      </c>
    </row>
    <row r="18" spans="2:17">
      <c r="C18" t="s">
        <v>46</v>
      </c>
      <c r="D18" t="s">
        <v>47</v>
      </c>
      <c r="E18" t="s">
        <v>48</v>
      </c>
      <c r="F18">
        <f>5000</f>
        <v>5000</v>
      </c>
    </row>
    <row r="19" spans="2:17">
      <c r="C19" t="s">
        <v>24</v>
      </c>
      <c r="D19" t="s">
        <v>49</v>
      </c>
      <c r="E19" t="s">
        <v>50</v>
      </c>
      <c r="F19" t="s">
        <v>25</v>
      </c>
      <c r="G19" s="1">
        <v>14720</v>
      </c>
      <c r="H19" s="1" t="s">
        <v>33</v>
      </c>
      <c r="I19" t="s">
        <v>51</v>
      </c>
      <c r="J19" t="s">
        <v>25</v>
      </c>
      <c r="K19" s="1">
        <v>1561</v>
      </c>
      <c r="L19" s="1" t="s">
        <v>33</v>
      </c>
    </row>
    <row r="20" spans="2:17">
      <c r="C20" t="s">
        <v>24</v>
      </c>
      <c r="D20" t="s">
        <v>52</v>
      </c>
      <c r="E20" t="s">
        <v>50</v>
      </c>
      <c r="F20" t="s">
        <v>25</v>
      </c>
      <c r="G20" s="1">
        <v>1764</v>
      </c>
      <c r="H20" s="1" t="s">
        <v>33</v>
      </c>
      <c r="I20" t="s">
        <v>51</v>
      </c>
      <c r="J20" t="s">
        <v>25</v>
      </c>
      <c r="K20" s="1">
        <v>2238</v>
      </c>
      <c r="L20" s="1" t="s">
        <v>33</v>
      </c>
    </row>
    <row r="21" spans="2:17">
      <c r="C21" t="s">
        <v>24</v>
      </c>
      <c r="D21" t="s">
        <v>53</v>
      </c>
      <c r="E21" t="s">
        <v>50</v>
      </c>
      <c r="F21" t="s">
        <v>25</v>
      </c>
      <c r="G21" s="1">
        <v>2799</v>
      </c>
      <c r="H21" s="1" t="s">
        <v>33</v>
      </c>
      <c r="I21" t="s">
        <v>51</v>
      </c>
      <c r="J21" t="s">
        <v>25</v>
      </c>
      <c r="K21" s="1">
        <v>1502</v>
      </c>
      <c r="L21" s="1" t="s">
        <v>33</v>
      </c>
    </row>
    <row r="22" spans="2:17">
      <c r="B22" t="s">
        <v>1</v>
      </c>
    </row>
    <row r="23" spans="2:17">
      <c r="C23" t="s">
        <v>54</v>
      </c>
      <c r="D23" t="s">
        <v>47</v>
      </c>
      <c r="E23" t="s">
        <v>55</v>
      </c>
      <c r="F23" t="s">
        <v>56</v>
      </c>
      <c r="G23" t="s">
        <v>47</v>
      </c>
      <c r="H23">
        <f>1</f>
        <v>1</v>
      </c>
    </row>
    <row r="24" spans="2:17">
      <c r="C24" t="s">
        <v>57</v>
      </c>
      <c r="D24" t="s">
        <v>58</v>
      </c>
      <c r="E24" t="s">
        <v>59</v>
      </c>
      <c r="F24" t="s">
        <v>60</v>
      </c>
      <c r="G24" t="s">
        <v>61</v>
      </c>
      <c r="H24" t="s">
        <v>62</v>
      </c>
      <c r="I24" t="s">
        <v>10</v>
      </c>
      <c r="J24" t="s">
        <v>63</v>
      </c>
      <c r="K24" t="s">
        <v>64</v>
      </c>
    </row>
    <row r="26" spans="2:17">
      <c r="C26" t="s">
        <v>50</v>
      </c>
      <c r="D26" t="s">
        <v>62</v>
      </c>
      <c r="E26" t="s">
        <v>25</v>
      </c>
      <c r="F26">
        <v>-1.5349999999999999</v>
      </c>
      <c r="G26" t="s">
        <v>65</v>
      </c>
      <c r="H26" t="s">
        <v>66</v>
      </c>
    </row>
    <row r="27" spans="2:17">
      <c r="C27" t="s">
        <v>50</v>
      </c>
      <c r="D27" t="s">
        <v>63</v>
      </c>
      <c r="E27" t="s">
        <v>25</v>
      </c>
      <c r="F27">
        <v>7.8204000000000002</v>
      </c>
      <c r="G27" t="s">
        <v>65</v>
      </c>
      <c r="H27" t="s">
        <v>67</v>
      </c>
    </row>
    <row r="28" spans="2:17">
      <c r="C28" t="s">
        <v>68</v>
      </c>
      <c r="D28" t="s">
        <v>69</v>
      </c>
      <c r="E28" t="s">
        <v>70</v>
      </c>
      <c r="F28" t="s">
        <v>58</v>
      </c>
      <c r="G28" t="s">
        <v>71</v>
      </c>
      <c r="H28" t="s">
        <v>72</v>
      </c>
      <c r="I28" t="s">
        <v>61</v>
      </c>
      <c r="J28" t="s">
        <v>73</v>
      </c>
      <c r="K28" t="s">
        <v>74</v>
      </c>
      <c r="L28" t="s">
        <v>75</v>
      </c>
    </row>
    <row r="29" spans="2:17">
      <c r="B29" t="s">
        <v>1</v>
      </c>
    </row>
    <row r="30" spans="2:17">
      <c r="B30" t="s">
        <v>2</v>
      </c>
    </row>
    <row r="31" spans="2:17">
      <c r="C31" t="s">
        <v>76</v>
      </c>
      <c r="D31" t="s">
        <v>77</v>
      </c>
      <c r="E31" t="s">
        <v>78</v>
      </c>
      <c r="F31" t="s">
        <v>58</v>
      </c>
      <c r="G31" t="s">
        <v>79</v>
      </c>
      <c r="H31" t="s">
        <v>80</v>
      </c>
      <c r="I31" t="s">
        <v>81</v>
      </c>
      <c r="J31" t="s">
        <v>82</v>
      </c>
      <c r="K31" t="s">
        <v>83</v>
      </c>
      <c r="P31" s="1">
        <v>1.57E+16</v>
      </c>
      <c r="Q31" t="s">
        <v>139</v>
      </c>
    </row>
    <row r="32" spans="2:17">
      <c r="B32" t="s">
        <v>2</v>
      </c>
    </row>
    <row r="33" spans="1:16">
      <c r="C33" t="s">
        <v>84</v>
      </c>
      <c r="D33" t="s">
        <v>4</v>
      </c>
      <c r="E33" t="s">
        <v>38</v>
      </c>
      <c r="F33" t="s">
        <v>42</v>
      </c>
      <c r="G33" t="s">
        <v>43</v>
      </c>
      <c r="H33" t="s">
        <v>44</v>
      </c>
      <c r="I33" t="s">
        <v>45</v>
      </c>
    </row>
    <row r="34" spans="1:16">
      <c r="C34" t="s">
        <v>85</v>
      </c>
      <c r="D34" t="s">
        <v>47</v>
      </c>
      <c r="E34" t="s">
        <v>86</v>
      </c>
      <c r="F34" t="s">
        <v>87</v>
      </c>
      <c r="G34" t="s">
        <v>86</v>
      </c>
      <c r="H34" t="s">
        <v>87</v>
      </c>
      <c r="I34" t="s">
        <v>86</v>
      </c>
      <c r="J34" t="s">
        <v>87</v>
      </c>
      <c r="K34" t="s">
        <v>86</v>
      </c>
      <c r="L34" t="s">
        <v>87</v>
      </c>
      <c r="M34" t="s">
        <v>86</v>
      </c>
      <c r="N34" t="s">
        <v>87</v>
      </c>
    </row>
    <row r="35" spans="1:16">
      <c r="B35" t="s">
        <v>88</v>
      </c>
      <c r="C35" t="s">
        <v>89</v>
      </c>
      <c r="D35" t="s">
        <v>89</v>
      </c>
      <c r="E35" t="s">
        <v>89</v>
      </c>
      <c r="F35" t="s">
        <v>89</v>
      </c>
      <c r="G35" t="s">
        <v>89</v>
      </c>
      <c r="H35" t="s">
        <v>89</v>
      </c>
    </row>
    <row r="36" spans="1:16">
      <c r="A36" s="2">
        <f>B36*0.0001</f>
        <v>2.5000999999999999E-2</v>
      </c>
      <c r="B36" s="2">
        <v>250.01</v>
      </c>
      <c r="C36" s="2">
        <v>0</v>
      </c>
      <c r="D36" s="2">
        <v>901510</v>
      </c>
      <c r="E36" s="2">
        <v>1250600</v>
      </c>
      <c r="F36" s="2">
        <v>1265100</v>
      </c>
      <c r="G36" s="2">
        <v>1256700</v>
      </c>
      <c r="H36" s="2">
        <v>1290100</v>
      </c>
      <c r="I36" s="2"/>
      <c r="J36" s="2"/>
      <c r="K36" s="2"/>
      <c r="L36" s="2"/>
      <c r="M36" s="2"/>
      <c r="N36" s="2"/>
      <c r="O36" s="2"/>
      <c r="P36" s="1">
        <f>C36*$P$31/$L$11*100</f>
        <v>0</v>
      </c>
    </row>
    <row r="37" spans="1:16">
      <c r="A37" s="2">
        <f t="shared" ref="A37:A100" si="0">B37*0.0001</f>
        <v>5.0001000000000004E-2</v>
      </c>
      <c r="B37" s="2">
        <v>500.01</v>
      </c>
      <c r="C37" s="2">
        <v>0</v>
      </c>
      <c r="D37" s="2">
        <v>1133000</v>
      </c>
      <c r="E37" s="2">
        <v>1532300</v>
      </c>
      <c r="F37" s="2">
        <v>1554900</v>
      </c>
      <c r="G37" s="2">
        <v>1555000</v>
      </c>
      <c r="H37" s="2">
        <v>1553200</v>
      </c>
      <c r="I37" s="2"/>
      <c r="J37" s="2"/>
      <c r="K37" s="2"/>
      <c r="L37" s="2"/>
      <c r="M37" s="2"/>
      <c r="N37" s="2"/>
      <c r="O37" s="2"/>
      <c r="P37" s="1">
        <f t="shared" ref="P37:P100" si="1">C37*$P$31/$L$11*100</f>
        <v>0</v>
      </c>
    </row>
    <row r="38" spans="1:16">
      <c r="A38" s="2">
        <f t="shared" si="0"/>
        <v>7.5000999999999998E-2</v>
      </c>
      <c r="B38" s="2">
        <v>750.01</v>
      </c>
      <c r="C38" s="2">
        <v>0</v>
      </c>
      <c r="D38" s="2">
        <v>1181300</v>
      </c>
      <c r="E38" s="2">
        <v>1606000</v>
      </c>
      <c r="F38" s="2">
        <v>1624800</v>
      </c>
      <c r="G38" s="2">
        <v>1600500</v>
      </c>
      <c r="H38" s="2">
        <v>1621600</v>
      </c>
      <c r="I38" s="2"/>
      <c r="J38" s="2"/>
      <c r="K38" s="2"/>
      <c r="L38" s="2"/>
      <c r="M38" s="2"/>
      <c r="N38" s="2"/>
      <c r="O38" s="2"/>
      <c r="P38" s="1">
        <f t="shared" si="1"/>
        <v>0</v>
      </c>
    </row>
    <row r="39" spans="1:16">
      <c r="A39" s="2">
        <f t="shared" si="0"/>
        <v>0.10000100000000001</v>
      </c>
      <c r="B39" s="2">
        <v>1000.01</v>
      </c>
      <c r="C39" s="2">
        <v>0</v>
      </c>
      <c r="D39" s="2">
        <v>1225300</v>
      </c>
      <c r="E39" s="2">
        <v>1684600</v>
      </c>
      <c r="F39" s="2">
        <v>1710000</v>
      </c>
      <c r="G39" s="2">
        <v>1731600</v>
      </c>
      <c r="H39" s="2">
        <v>1763900</v>
      </c>
      <c r="I39" s="2"/>
      <c r="J39" s="2"/>
      <c r="K39" s="2"/>
      <c r="L39" s="2"/>
      <c r="M39" s="2"/>
      <c r="N39" s="2"/>
      <c r="O39" s="2"/>
      <c r="P39" s="1">
        <f t="shared" si="1"/>
        <v>0</v>
      </c>
    </row>
    <row r="40" spans="1:16">
      <c r="A40" s="2">
        <f t="shared" si="0"/>
        <v>0.125001</v>
      </c>
      <c r="B40" s="2">
        <v>1250.01</v>
      </c>
      <c r="C40" s="2">
        <v>0</v>
      </c>
      <c r="D40" s="2">
        <v>1468900</v>
      </c>
      <c r="E40" s="2">
        <v>2012100</v>
      </c>
      <c r="F40" s="2">
        <v>2044800</v>
      </c>
      <c r="G40" s="2">
        <v>2035500</v>
      </c>
      <c r="H40" s="2">
        <v>2067100</v>
      </c>
      <c r="I40" s="2"/>
      <c r="J40" s="2"/>
      <c r="K40" s="2"/>
      <c r="L40" s="2"/>
      <c r="M40" s="2"/>
      <c r="N40" s="2"/>
      <c r="O40" s="2"/>
      <c r="P40" s="1">
        <f t="shared" si="1"/>
        <v>0</v>
      </c>
    </row>
    <row r="41" spans="1:16">
      <c r="A41" s="2">
        <f t="shared" si="0"/>
        <v>0.150001</v>
      </c>
      <c r="B41" s="2">
        <v>1500.01</v>
      </c>
      <c r="C41" s="2">
        <v>0</v>
      </c>
      <c r="D41" s="2">
        <v>1460900</v>
      </c>
      <c r="E41" s="2">
        <v>1976300</v>
      </c>
      <c r="F41" s="2">
        <v>2017200</v>
      </c>
      <c r="G41" s="2">
        <v>2016100</v>
      </c>
      <c r="H41" s="2">
        <v>2037600</v>
      </c>
      <c r="I41" s="2"/>
      <c r="J41" s="2"/>
      <c r="K41" s="2"/>
      <c r="L41" s="2"/>
      <c r="M41" s="2"/>
      <c r="N41" s="2"/>
      <c r="O41" s="2"/>
      <c r="P41" s="1">
        <f t="shared" si="1"/>
        <v>0</v>
      </c>
    </row>
    <row r="42" spans="1:16">
      <c r="A42" s="2">
        <f t="shared" si="0"/>
        <v>0.17500100000000002</v>
      </c>
      <c r="B42" s="2">
        <v>1750.01</v>
      </c>
      <c r="C42" s="2">
        <v>0</v>
      </c>
      <c r="D42" s="2">
        <v>1380400</v>
      </c>
      <c r="E42" s="2">
        <v>1883300</v>
      </c>
      <c r="F42" s="2">
        <v>1943100</v>
      </c>
      <c r="G42" s="2">
        <v>1875600</v>
      </c>
      <c r="H42" s="2">
        <v>1932400</v>
      </c>
      <c r="I42" s="2"/>
      <c r="J42" s="2"/>
      <c r="K42" s="2"/>
      <c r="L42" s="2"/>
      <c r="M42" s="2"/>
      <c r="N42" s="2"/>
      <c r="O42" s="2"/>
      <c r="P42" s="1">
        <f t="shared" si="1"/>
        <v>0</v>
      </c>
    </row>
    <row r="43" spans="1:16">
      <c r="A43" s="2">
        <f t="shared" si="0"/>
        <v>0.20000100000000001</v>
      </c>
      <c r="B43" s="2">
        <v>2000.01</v>
      </c>
      <c r="C43" s="2">
        <v>0</v>
      </c>
      <c r="D43" s="2">
        <v>1315100</v>
      </c>
      <c r="E43" s="2">
        <v>1774400</v>
      </c>
      <c r="F43" s="2">
        <v>1819100</v>
      </c>
      <c r="G43" s="2">
        <v>1824000</v>
      </c>
      <c r="H43" s="2">
        <v>1836300</v>
      </c>
      <c r="I43" s="2"/>
      <c r="J43" s="2"/>
      <c r="K43" s="2"/>
      <c r="L43" s="2"/>
      <c r="M43" s="2"/>
      <c r="N43" s="2"/>
      <c r="O43" s="2"/>
      <c r="P43" s="1">
        <f t="shared" si="1"/>
        <v>0</v>
      </c>
    </row>
    <row r="44" spans="1:16">
      <c r="A44" s="2">
        <f t="shared" si="0"/>
        <v>0.22500100000000003</v>
      </c>
      <c r="B44" s="2">
        <v>2250.0100000000002</v>
      </c>
      <c r="C44" s="2">
        <v>0</v>
      </c>
      <c r="D44" s="2">
        <v>1488900</v>
      </c>
      <c r="E44" s="2">
        <v>2049600</v>
      </c>
      <c r="F44" s="2">
        <v>2074500</v>
      </c>
      <c r="G44" s="2">
        <v>2062000</v>
      </c>
      <c r="H44" s="2">
        <v>2109900</v>
      </c>
      <c r="I44" s="2"/>
      <c r="J44" s="2"/>
      <c r="K44" s="2"/>
      <c r="L44" s="2"/>
      <c r="M44" s="2"/>
      <c r="N44" s="2"/>
      <c r="O44" s="2"/>
      <c r="P44" s="1">
        <f t="shared" si="1"/>
        <v>0</v>
      </c>
    </row>
    <row r="45" spans="1:16">
      <c r="A45" s="2">
        <f t="shared" si="0"/>
        <v>0.25000100000000003</v>
      </c>
      <c r="B45" s="2">
        <v>2500.0100000000002</v>
      </c>
      <c r="C45" s="2">
        <v>0</v>
      </c>
      <c r="D45" s="2">
        <v>1539500</v>
      </c>
      <c r="E45" s="2">
        <v>2104100</v>
      </c>
      <c r="F45" s="2">
        <v>2130600</v>
      </c>
      <c r="G45" s="2">
        <v>2119900</v>
      </c>
      <c r="H45" s="2">
        <v>2126700</v>
      </c>
      <c r="I45" s="2"/>
      <c r="J45" s="2"/>
      <c r="K45" s="2"/>
      <c r="L45" s="2"/>
      <c r="M45" s="2"/>
      <c r="N45" s="2"/>
      <c r="O45" s="2"/>
      <c r="P45" s="1">
        <f t="shared" si="1"/>
        <v>0</v>
      </c>
    </row>
    <row r="46" spans="1:16">
      <c r="A46" s="2">
        <f t="shared" si="0"/>
        <v>0.27500100000000005</v>
      </c>
      <c r="B46" s="2">
        <v>2750.01</v>
      </c>
      <c r="C46" s="2">
        <v>0</v>
      </c>
      <c r="D46" s="2">
        <v>1594100</v>
      </c>
      <c r="E46" s="2">
        <v>2177400</v>
      </c>
      <c r="F46" s="2">
        <v>2201900</v>
      </c>
      <c r="G46" s="2">
        <v>2220400</v>
      </c>
      <c r="H46" s="2">
        <v>2249600</v>
      </c>
      <c r="I46" s="2"/>
      <c r="J46" s="2"/>
      <c r="K46" s="2"/>
      <c r="L46" s="2"/>
      <c r="M46" s="2"/>
      <c r="N46" s="2"/>
      <c r="O46" s="2"/>
      <c r="P46" s="1">
        <f t="shared" si="1"/>
        <v>0</v>
      </c>
    </row>
    <row r="47" spans="1:16">
      <c r="A47" s="2">
        <f t="shared" si="0"/>
        <v>0.30000100000000002</v>
      </c>
      <c r="B47" s="2">
        <v>3000.01</v>
      </c>
      <c r="C47" s="2">
        <v>0</v>
      </c>
      <c r="D47" s="2">
        <v>1713200</v>
      </c>
      <c r="E47" s="2">
        <v>2325200</v>
      </c>
      <c r="F47" s="2">
        <v>2368300</v>
      </c>
      <c r="G47" s="2">
        <v>2370900</v>
      </c>
      <c r="H47" s="2">
        <v>2386400</v>
      </c>
      <c r="I47" s="2"/>
      <c r="J47" s="2"/>
      <c r="K47" s="2"/>
      <c r="L47" s="2"/>
      <c r="M47" s="2"/>
      <c r="N47" s="2"/>
      <c r="O47" s="2"/>
      <c r="P47" s="1">
        <f t="shared" si="1"/>
        <v>0</v>
      </c>
    </row>
    <row r="48" spans="1:16">
      <c r="A48" s="2">
        <f t="shared" si="0"/>
        <v>0.32500100000000004</v>
      </c>
      <c r="B48" s="2">
        <v>3250.01</v>
      </c>
      <c r="C48" s="2">
        <v>160</v>
      </c>
      <c r="D48" s="2">
        <v>1639100</v>
      </c>
      <c r="E48" s="2">
        <v>2243700</v>
      </c>
      <c r="F48" s="2">
        <v>2273300</v>
      </c>
      <c r="G48" s="2">
        <v>2264200</v>
      </c>
      <c r="H48" s="2">
        <v>2269600</v>
      </c>
      <c r="I48" s="2"/>
      <c r="J48" s="2"/>
      <c r="K48" s="2"/>
      <c r="L48" s="2"/>
      <c r="M48" s="2"/>
      <c r="N48" s="2"/>
      <c r="O48" s="2"/>
      <c r="P48" s="1">
        <f t="shared" si="1"/>
        <v>2.9138151026563042E-3</v>
      </c>
    </row>
    <row r="49" spans="1:16">
      <c r="A49" s="2">
        <f t="shared" si="0"/>
        <v>0.35000100000000006</v>
      </c>
      <c r="B49" s="2">
        <v>3500.01</v>
      </c>
      <c r="C49" s="2">
        <v>0</v>
      </c>
      <c r="D49" s="2">
        <v>1665400</v>
      </c>
      <c r="E49" s="2">
        <v>2245100</v>
      </c>
      <c r="F49" s="2">
        <v>2277200</v>
      </c>
      <c r="G49" s="2">
        <v>2316600</v>
      </c>
      <c r="H49" s="2">
        <v>2342800</v>
      </c>
      <c r="I49" s="2"/>
      <c r="J49" s="2"/>
      <c r="K49" s="2"/>
      <c r="L49" s="2"/>
      <c r="M49" s="2"/>
      <c r="N49" s="2"/>
      <c r="O49" s="2"/>
      <c r="P49" s="1">
        <f t="shared" si="1"/>
        <v>0</v>
      </c>
    </row>
    <row r="50" spans="1:16">
      <c r="A50" s="2">
        <f t="shared" si="0"/>
        <v>0.37500100000000003</v>
      </c>
      <c r="B50" s="2">
        <v>3750.01</v>
      </c>
      <c r="C50" s="2">
        <v>80</v>
      </c>
      <c r="D50" s="2">
        <v>1646500</v>
      </c>
      <c r="E50" s="2">
        <v>2236300</v>
      </c>
      <c r="F50" s="2">
        <v>2242600</v>
      </c>
      <c r="G50" s="2">
        <v>2249200</v>
      </c>
      <c r="H50" s="2">
        <v>2277700</v>
      </c>
      <c r="I50" s="2"/>
      <c r="J50" s="2"/>
      <c r="K50" s="2"/>
      <c r="L50" s="2"/>
      <c r="M50" s="2"/>
      <c r="N50" s="2"/>
      <c r="O50" s="2"/>
      <c r="P50" s="1">
        <f t="shared" si="1"/>
        <v>1.4569075513281521E-3</v>
      </c>
    </row>
    <row r="51" spans="1:16">
      <c r="A51" s="2">
        <f t="shared" si="0"/>
        <v>0.40000100000000005</v>
      </c>
      <c r="B51" s="2">
        <v>4000.01</v>
      </c>
      <c r="C51" s="2">
        <v>80</v>
      </c>
      <c r="D51" s="2">
        <v>1896800</v>
      </c>
      <c r="E51" s="2">
        <v>2587100</v>
      </c>
      <c r="F51" s="2">
        <v>2631200</v>
      </c>
      <c r="G51" s="2">
        <v>2627000</v>
      </c>
      <c r="H51" s="2">
        <v>2669700</v>
      </c>
      <c r="I51" s="2"/>
      <c r="J51" s="2"/>
      <c r="K51" s="2"/>
      <c r="L51" s="2"/>
      <c r="M51" s="2"/>
      <c r="N51" s="2"/>
      <c r="O51" s="2"/>
      <c r="P51" s="1">
        <f t="shared" si="1"/>
        <v>1.4569075513281521E-3</v>
      </c>
    </row>
    <row r="52" spans="1:16">
      <c r="A52" s="2">
        <f t="shared" si="0"/>
        <v>0.42500100000000002</v>
      </c>
      <c r="B52" s="2">
        <v>4250.01</v>
      </c>
      <c r="C52" s="2">
        <v>0</v>
      </c>
      <c r="D52" s="2">
        <v>1878400</v>
      </c>
      <c r="E52" s="2">
        <v>2538300</v>
      </c>
      <c r="F52" s="2">
        <v>2550000</v>
      </c>
      <c r="G52" s="2">
        <v>2554300</v>
      </c>
      <c r="H52" s="2">
        <v>2611100</v>
      </c>
      <c r="I52" s="2"/>
      <c r="J52" s="2"/>
      <c r="K52" s="2"/>
      <c r="L52" s="2"/>
      <c r="M52" s="2"/>
      <c r="N52" s="2"/>
      <c r="O52" s="2"/>
      <c r="P52" s="1">
        <f t="shared" si="1"/>
        <v>0</v>
      </c>
    </row>
    <row r="53" spans="1:16">
      <c r="A53" s="2">
        <f t="shared" si="0"/>
        <v>0.45000100000000004</v>
      </c>
      <c r="B53" s="2">
        <v>4500.01</v>
      </c>
      <c r="C53" s="2">
        <v>0</v>
      </c>
      <c r="D53" s="2">
        <v>1903800</v>
      </c>
      <c r="E53" s="2">
        <v>2613700</v>
      </c>
      <c r="F53" s="2">
        <v>2615300</v>
      </c>
      <c r="G53" s="2">
        <v>2634400</v>
      </c>
      <c r="H53" s="2">
        <v>2654300</v>
      </c>
      <c r="I53" s="2"/>
      <c r="J53" s="2"/>
      <c r="K53" s="2"/>
      <c r="L53" s="2"/>
      <c r="M53" s="2"/>
      <c r="N53" s="2"/>
      <c r="O53" s="2"/>
      <c r="P53" s="1">
        <f t="shared" si="1"/>
        <v>0</v>
      </c>
    </row>
    <row r="54" spans="1:16">
      <c r="A54" s="2">
        <f t="shared" si="0"/>
        <v>0.47500100000000006</v>
      </c>
      <c r="B54" s="2">
        <v>4750.01</v>
      </c>
      <c r="C54" s="2">
        <v>0</v>
      </c>
      <c r="D54" s="2">
        <v>2083200</v>
      </c>
      <c r="E54" s="2">
        <v>2843900</v>
      </c>
      <c r="F54" s="2">
        <v>2880100</v>
      </c>
      <c r="G54" s="2">
        <v>2886900</v>
      </c>
      <c r="H54" s="2">
        <v>2888900</v>
      </c>
      <c r="I54" s="2"/>
      <c r="J54" s="2"/>
      <c r="K54" s="2"/>
      <c r="L54" s="2"/>
      <c r="M54" s="2"/>
      <c r="N54" s="2"/>
      <c r="O54" s="2"/>
      <c r="P54" s="1">
        <f t="shared" si="1"/>
        <v>0</v>
      </c>
    </row>
    <row r="55" spans="1:16">
      <c r="A55" s="2">
        <f t="shared" si="0"/>
        <v>0.50000100000000003</v>
      </c>
      <c r="B55" s="2">
        <v>5000.01</v>
      </c>
      <c r="C55" s="2">
        <v>80</v>
      </c>
      <c r="D55" s="2">
        <v>2276900</v>
      </c>
      <c r="E55" s="2">
        <v>3078800</v>
      </c>
      <c r="F55" s="2">
        <v>3123400</v>
      </c>
      <c r="G55" s="2">
        <v>3141700</v>
      </c>
      <c r="H55" s="2">
        <v>3173900</v>
      </c>
      <c r="I55" s="2"/>
      <c r="J55" s="2"/>
      <c r="K55" s="2"/>
      <c r="L55" s="2"/>
      <c r="M55" s="2"/>
      <c r="N55" s="2"/>
      <c r="O55" s="2"/>
      <c r="P55" s="1">
        <f t="shared" si="1"/>
        <v>1.4569075513281521E-3</v>
      </c>
    </row>
    <row r="56" spans="1:16">
      <c r="A56" s="2">
        <f t="shared" si="0"/>
        <v>0.52500100000000005</v>
      </c>
      <c r="B56" s="2">
        <v>5250.01</v>
      </c>
      <c r="C56" s="2">
        <v>80</v>
      </c>
      <c r="D56" s="2">
        <v>2211200</v>
      </c>
      <c r="E56" s="2">
        <v>3013800</v>
      </c>
      <c r="F56" s="2">
        <v>3047500</v>
      </c>
      <c r="G56" s="2">
        <v>3065900</v>
      </c>
      <c r="H56" s="2">
        <v>3062300</v>
      </c>
      <c r="I56" s="2"/>
      <c r="J56" s="2"/>
      <c r="K56" s="2"/>
      <c r="L56" s="2"/>
      <c r="M56" s="2"/>
      <c r="N56" s="2"/>
      <c r="O56" s="2"/>
      <c r="P56" s="1">
        <f t="shared" si="1"/>
        <v>1.4569075513281521E-3</v>
      </c>
    </row>
    <row r="57" spans="1:16">
      <c r="A57" s="2">
        <f t="shared" si="0"/>
        <v>0.55000100000000007</v>
      </c>
      <c r="B57" s="2">
        <v>5500.01</v>
      </c>
      <c r="C57" s="2">
        <v>0</v>
      </c>
      <c r="D57" s="2">
        <v>2186800</v>
      </c>
      <c r="E57" s="2">
        <v>2967200</v>
      </c>
      <c r="F57" s="2">
        <v>2994700</v>
      </c>
      <c r="G57" s="2">
        <v>2981500</v>
      </c>
      <c r="H57" s="2">
        <v>3029300</v>
      </c>
      <c r="I57" s="2"/>
      <c r="J57" s="2"/>
      <c r="K57" s="2"/>
      <c r="L57" s="2"/>
      <c r="M57" s="2"/>
      <c r="N57" s="2"/>
      <c r="O57" s="2"/>
      <c r="P57" s="1">
        <f t="shared" si="1"/>
        <v>0</v>
      </c>
    </row>
    <row r="58" spans="1:16">
      <c r="A58" s="2">
        <f t="shared" si="0"/>
        <v>0.5750010000000001</v>
      </c>
      <c r="B58" s="2">
        <v>5750.01</v>
      </c>
      <c r="C58" s="2">
        <v>80</v>
      </c>
      <c r="D58" s="2">
        <v>2166300</v>
      </c>
      <c r="E58" s="2">
        <v>2948300</v>
      </c>
      <c r="F58" s="2">
        <v>2996600</v>
      </c>
      <c r="G58" s="2">
        <v>2992200</v>
      </c>
      <c r="H58" s="2">
        <v>3009400</v>
      </c>
      <c r="I58" s="2"/>
      <c r="J58" s="2"/>
      <c r="K58" s="2"/>
      <c r="L58" s="2"/>
      <c r="M58" s="2"/>
      <c r="N58" s="2"/>
      <c r="O58" s="2"/>
      <c r="P58" s="1">
        <f t="shared" si="1"/>
        <v>1.4569075513281521E-3</v>
      </c>
    </row>
    <row r="59" spans="1:16">
      <c r="A59" s="2">
        <f t="shared" si="0"/>
        <v>0.60000100000000001</v>
      </c>
      <c r="B59" s="2">
        <v>6000.01</v>
      </c>
      <c r="C59" s="2">
        <v>80</v>
      </c>
      <c r="D59" s="2">
        <v>2253500</v>
      </c>
      <c r="E59" s="2">
        <v>3060800</v>
      </c>
      <c r="F59" s="2">
        <v>3041300</v>
      </c>
      <c r="G59" s="2">
        <v>3073200</v>
      </c>
      <c r="H59" s="2">
        <v>3121500</v>
      </c>
      <c r="I59" s="2"/>
      <c r="J59" s="2"/>
      <c r="K59" s="2"/>
      <c r="L59" s="2"/>
      <c r="M59" s="2"/>
      <c r="N59" s="2"/>
      <c r="O59" s="2"/>
      <c r="P59" s="1">
        <f t="shared" si="1"/>
        <v>1.4569075513281521E-3</v>
      </c>
    </row>
    <row r="60" spans="1:16">
      <c r="A60" s="2">
        <f t="shared" si="0"/>
        <v>0.62500100000000003</v>
      </c>
      <c r="B60" s="2">
        <v>6250.01</v>
      </c>
      <c r="C60" s="2">
        <v>0</v>
      </c>
      <c r="D60" s="2">
        <v>2338300</v>
      </c>
      <c r="E60" s="2">
        <v>3187000</v>
      </c>
      <c r="F60" s="2">
        <v>3208800</v>
      </c>
      <c r="G60" s="2">
        <v>3208400</v>
      </c>
      <c r="H60" s="2">
        <v>3255700</v>
      </c>
      <c r="I60" s="2"/>
      <c r="J60" s="2"/>
      <c r="K60" s="2"/>
      <c r="L60" s="2"/>
      <c r="M60" s="2"/>
      <c r="N60" s="2"/>
      <c r="O60" s="2"/>
      <c r="P60" s="1">
        <f t="shared" si="1"/>
        <v>0</v>
      </c>
    </row>
    <row r="61" spans="1:16">
      <c r="A61" s="2">
        <f t="shared" si="0"/>
        <v>0.65000100000000005</v>
      </c>
      <c r="B61" s="2">
        <v>6500.01</v>
      </c>
      <c r="C61" s="2">
        <v>0</v>
      </c>
      <c r="D61" s="2">
        <v>2718700</v>
      </c>
      <c r="E61" s="2">
        <v>3686500</v>
      </c>
      <c r="F61" s="2">
        <v>3710200</v>
      </c>
      <c r="G61" s="2">
        <v>3722100</v>
      </c>
      <c r="H61" s="2">
        <v>3790600</v>
      </c>
      <c r="I61" s="2"/>
      <c r="J61" s="2"/>
      <c r="K61" s="2"/>
      <c r="L61" s="2"/>
      <c r="M61" s="2"/>
      <c r="N61" s="2"/>
      <c r="O61" s="2"/>
      <c r="P61" s="1">
        <f t="shared" si="1"/>
        <v>0</v>
      </c>
    </row>
    <row r="62" spans="1:16">
      <c r="A62" s="2">
        <f t="shared" si="0"/>
        <v>0.67500100000000007</v>
      </c>
      <c r="B62" s="2">
        <v>6750.01</v>
      </c>
      <c r="C62" s="2">
        <v>0</v>
      </c>
      <c r="D62" s="2">
        <v>2985900</v>
      </c>
      <c r="E62" s="2">
        <v>4053100</v>
      </c>
      <c r="F62" s="2">
        <v>4060800</v>
      </c>
      <c r="G62" s="2">
        <v>4050100</v>
      </c>
      <c r="H62" s="2">
        <v>4114700</v>
      </c>
      <c r="I62" s="2"/>
      <c r="J62" s="2"/>
      <c r="K62" s="2"/>
      <c r="L62" s="2"/>
      <c r="M62" s="2"/>
      <c r="N62" s="2"/>
      <c r="O62" s="2"/>
      <c r="P62" s="1">
        <f t="shared" si="1"/>
        <v>0</v>
      </c>
    </row>
    <row r="63" spans="1:16">
      <c r="A63" s="2">
        <f t="shared" si="0"/>
        <v>0.7000010000000001</v>
      </c>
      <c r="B63" s="2">
        <v>7000.01</v>
      </c>
      <c r="C63" s="2">
        <v>80</v>
      </c>
      <c r="D63" s="2">
        <v>2919300</v>
      </c>
      <c r="E63" s="2">
        <v>3960200</v>
      </c>
      <c r="F63" s="2">
        <v>4004200</v>
      </c>
      <c r="G63" s="2">
        <v>3999900</v>
      </c>
      <c r="H63" s="2">
        <v>4031600</v>
      </c>
      <c r="I63" s="2"/>
      <c r="J63" s="2"/>
      <c r="K63" s="2"/>
      <c r="L63" s="2"/>
      <c r="M63" s="2"/>
      <c r="N63" s="2"/>
      <c r="O63" s="2"/>
      <c r="P63" s="1">
        <f t="shared" si="1"/>
        <v>1.4569075513281521E-3</v>
      </c>
    </row>
    <row r="64" spans="1:16">
      <c r="A64" s="2">
        <f t="shared" si="0"/>
        <v>0.72500100000000001</v>
      </c>
      <c r="B64" s="2">
        <v>7250.01</v>
      </c>
      <c r="C64" s="2">
        <v>0</v>
      </c>
      <c r="D64" s="2">
        <v>3091300</v>
      </c>
      <c r="E64" s="2">
        <v>4219300</v>
      </c>
      <c r="F64" s="2">
        <v>4218300</v>
      </c>
      <c r="G64" s="2">
        <v>4233200</v>
      </c>
      <c r="H64" s="2">
        <v>4327600</v>
      </c>
      <c r="I64" s="2"/>
      <c r="J64" s="2"/>
      <c r="K64" s="2"/>
      <c r="L64" s="2"/>
      <c r="M64" s="2"/>
      <c r="N64" s="2"/>
      <c r="O64" s="2"/>
      <c r="P64" s="1">
        <f t="shared" si="1"/>
        <v>0</v>
      </c>
    </row>
    <row r="65" spans="1:16">
      <c r="A65" s="2">
        <f t="shared" si="0"/>
        <v>0.75000100000000003</v>
      </c>
      <c r="B65" s="2">
        <v>7500.01</v>
      </c>
      <c r="C65" s="2">
        <v>320</v>
      </c>
      <c r="D65" s="2">
        <v>3261800</v>
      </c>
      <c r="E65" s="2">
        <v>4484000</v>
      </c>
      <c r="F65" s="2">
        <v>4464700</v>
      </c>
      <c r="G65" s="2">
        <v>4486900</v>
      </c>
      <c r="H65" s="2">
        <v>4540300</v>
      </c>
      <c r="I65" s="2"/>
      <c r="J65" s="2"/>
      <c r="K65" s="2"/>
      <c r="L65" s="2"/>
      <c r="M65" s="2"/>
      <c r="N65" s="2"/>
      <c r="O65" s="2"/>
      <c r="P65" s="1">
        <f t="shared" si="1"/>
        <v>5.8276302053126084E-3</v>
      </c>
    </row>
    <row r="66" spans="1:16">
      <c r="A66" s="2">
        <f t="shared" si="0"/>
        <v>0.77500100000000005</v>
      </c>
      <c r="B66" s="2">
        <v>7750.01</v>
      </c>
      <c r="C66" s="2">
        <v>400</v>
      </c>
      <c r="D66" s="2">
        <v>3035700</v>
      </c>
      <c r="E66" s="2">
        <v>4161300</v>
      </c>
      <c r="F66" s="2">
        <v>4181500</v>
      </c>
      <c r="G66" s="2">
        <v>4190500</v>
      </c>
      <c r="H66" s="2">
        <v>4250800</v>
      </c>
      <c r="I66" s="2"/>
      <c r="J66" s="2"/>
      <c r="K66" s="2"/>
      <c r="L66" s="2"/>
      <c r="M66" s="2"/>
      <c r="N66" s="2"/>
      <c r="O66" s="2"/>
      <c r="P66" s="1">
        <f t="shared" si="1"/>
        <v>7.2845377566407611E-3</v>
      </c>
    </row>
    <row r="67" spans="1:16">
      <c r="A67" s="2">
        <f t="shared" si="0"/>
        <v>0.80000100000000007</v>
      </c>
      <c r="B67" s="2">
        <v>8000.01</v>
      </c>
      <c r="C67" s="2">
        <v>160</v>
      </c>
      <c r="D67" s="2">
        <v>3464500</v>
      </c>
      <c r="E67" s="2">
        <v>4694400</v>
      </c>
      <c r="F67" s="2">
        <v>4754700</v>
      </c>
      <c r="G67" s="2">
        <v>4758600</v>
      </c>
      <c r="H67" s="2">
        <v>4850200</v>
      </c>
      <c r="I67" s="2"/>
      <c r="J67" s="2"/>
      <c r="K67" s="2"/>
      <c r="L67" s="2"/>
      <c r="M67" s="2"/>
      <c r="N67" s="2"/>
      <c r="O67" s="2"/>
      <c r="P67" s="1">
        <f t="shared" si="1"/>
        <v>2.9138151026563042E-3</v>
      </c>
    </row>
    <row r="68" spans="1:16">
      <c r="A68" s="2">
        <f t="shared" si="0"/>
        <v>0.8250010000000001</v>
      </c>
      <c r="B68" s="2">
        <v>8250.01</v>
      </c>
      <c r="C68" s="2">
        <v>160</v>
      </c>
      <c r="D68" s="2">
        <v>3589000</v>
      </c>
      <c r="E68" s="2">
        <v>4869900</v>
      </c>
      <c r="F68" s="2">
        <v>4923900</v>
      </c>
      <c r="G68" s="2">
        <v>4928300</v>
      </c>
      <c r="H68" s="2">
        <v>4982400</v>
      </c>
      <c r="I68" s="2"/>
      <c r="J68" s="2"/>
      <c r="K68" s="2"/>
      <c r="L68" s="2"/>
      <c r="M68" s="2"/>
      <c r="N68" s="2"/>
      <c r="O68" s="2"/>
      <c r="P68" s="1">
        <f t="shared" si="1"/>
        <v>2.9138151026563042E-3</v>
      </c>
    </row>
    <row r="69" spans="1:16">
      <c r="A69" s="2">
        <f t="shared" si="0"/>
        <v>0.85000100000000012</v>
      </c>
      <c r="B69" s="2">
        <v>8500.01</v>
      </c>
      <c r="C69" s="2">
        <v>80</v>
      </c>
      <c r="D69" s="2">
        <v>3640800</v>
      </c>
      <c r="E69" s="2">
        <v>4972400</v>
      </c>
      <c r="F69" s="2">
        <v>4990900</v>
      </c>
      <c r="G69" s="2">
        <v>5003500</v>
      </c>
      <c r="H69" s="2">
        <v>5014800</v>
      </c>
      <c r="I69" s="2"/>
      <c r="J69" s="2"/>
      <c r="K69" s="2"/>
      <c r="L69" s="2"/>
      <c r="M69" s="2"/>
      <c r="N69" s="2"/>
      <c r="O69" s="2"/>
      <c r="P69" s="1">
        <f t="shared" si="1"/>
        <v>1.4569075513281521E-3</v>
      </c>
    </row>
    <row r="70" spans="1:16">
      <c r="A70" s="2">
        <f t="shared" si="0"/>
        <v>0.87500100000000003</v>
      </c>
      <c r="B70" s="2">
        <v>8750.01</v>
      </c>
      <c r="C70" s="2">
        <v>640</v>
      </c>
      <c r="D70" s="2">
        <v>3840600</v>
      </c>
      <c r="E70" s="2">
        <v>5280600</v>
      </c>
      <c r="F70" s="2">
        <v>5308700</v>
      </c>
      <c r="G70" s="2">
        <v>5303500</v>
      </c>
      <c r="H70" s="2">
        <v>5364100</v>
      </c>
      <c r="I70" s="2"/>
      <c r="J70" s="2"/>
      <c r="K70" s="2"/>
      <c r="L70" s="2"/>
      <c r="M70" s="2"/>
      <c r="N70" s="2"/>
      <c r="O70" s="2"/>
      <c r="P70" s="1">
        <f t="shared" si="1"/>
        <v>1.1655260410625217E-2</v>
      </c>
    </row>
    <row r="71" spans="1:16">
      <c r="A71" s="2">
        <f t="shared" si="0"/>
        <v>0.90000100000000005</v>
      </c>
      <c r="B71" s="2">
        <v>9000.01</v>
      </c>
      <c r="C71" s="2">
        <v>480</v>
      </c>
      <c r="D71" s="2">
        <v>4141800</v>
      </c>
      <c r="E71" s="2">
        <v>5610600</v>
      </c>
      <c r="F71" s="2">
        <v>5653600</v>
      </c>
      <c r="G71" s="2">
        <v>5705600</v>
      </c>
      <c r="H71" s="2">
        <v>5729500</v>
      </c>
      <c r="I71" s="2"/>
      <c r="J71" s="2"/>
      <c r="K71" s="2"/>
      <c r="L71" s="2"/>
      <c r="M71" s="2"/>
      <c r="N71" s="2"/>
      <c r="O71" s="2"/>
      <c r="P71" s="1">
        <f t="shared" si="1"/>
        <v>8.741445307968913E-3</v>
      </c>
    </row>
    <row r="72" spans="1:16">
      <c r="A72" s="2">
        <f t="shared" si="0"/>
        <v>0.92500100000000007</v>
      </c>
      <c r="B72" s="2">
        <v>9250.01</v>
      </c>
      <c r="C72" s="2">
        <v>400</v>
      </c>
      <c r="D72" s="2">
        <v>4100000</v>
      </c>
      <c r="E72" s="2">
        <v>5580100</v>
      </c>
      <c r="F72" s="2">
        <v>5607300</v>
      </c>
      <c r="G72" s="2">
        <v>5613300</v>
      </c>
      <c r="H72" s="2">
        <v>5697900</v>
      </c>
      <c r="I72" s="2"/>
      <c r="J72" s="2"/>
      <c r="K72" s="2"/>
      <c r="L72" s="2"/>
      <c r="M72" s="2"/>
      <c r="N72" s="2"/>
      <c r="O72" s="2"/>
      <c r="P72" s="1">
        <f t="shared" si="1"/>
        <v>7.2845377566407611E-3</v>
      </c>
    </row>
    <row r="73" spans="1:16">
      <c r="A73" s="2">
        <f t="shared" si="0"/>
        <v>0.9500010000000001</v>
      </c>
      <c r="B73" s="2">
        <v>9500.01</v>
      </c>
      <c r="C73" s="2">
        <v>640</v>
      </c>
      <c r="D73" s="2">
        <v>4355300</v>
      </c>
      <c r="E73" s="2">
        <v>5923500</v>
      </c>
      <c r="F73" s="2">
        <v>5952800</v>
      </c>
      <c r="G73" s="2">
        <v>5985500</v>
      </c>
      <c r="H73" s="2">
        <v>6074300</v>
      </c>
      <c r="I73" s="2"/>
      <c r="J73" s="2"/>
      <c r="K73" s="2"/>
      <c r="L73" s="2"/>
      <c r="M73" s="2"/>
      <c r="N73" s="2"/>
      <c r="O73" s="2"/>
      <c r="P73" s="1">
        <f t="shared" si="1"/>
        <v>1.1655260410625217E-2</v>
      </c>
    </row>
    <row r="74" spans="1:16">
      <c r="A74" s="2">
        <f t="shared" si="0"/>
        <v>0.97500100000000012</v>
      </c>
      <c r="B74" s="2">
        <v>9750.01</v>
      </c>
      <c r="C74" s="2">
        <v>560</v>
      </c>
      <c r="D74" s="2">
        <v>4815600</v>
      </c>
      <c r="E74" s="2">
        <v>6626200</v>
      </c>
      <c r="F74" s="2">
        <v>6637000</v>
      </c>
      <c r="G74" s="2">
        <v>6621900</v>
      </c>
      <c r="H74" s="2">
        <v>6732400</v>
      </c>
      <c r="I74" s="2"/>
      <c r="J74" s="2"/>
      <c r="K74" s="2"/>
      <c r="L74" s="2"/>
      <c r="M74" s="2"/>
      <c r="N74" s="2"/>
      <c r="O74" s="2"/>
      <c r="P74" s="1">
        <f t="shared" si="1"/>
        <v>1.0198352859297065E-2</v>
      </c>
    </row>
    <row r="75" spans="1:16">
      <c r="A75" s="2">
        <f t="shared" si="0"/>
        <v>1</v>
      </c>
      <c r="B75" s="2">
        <v>10000</v>
      </c>
      <c r="C75" s="2">
        <v>720</v>
      </c>
      <c r="D75" s="2">
        <v>4866600</v>
      </c>
      <c r="E75" s="2">
        <v>6634700</v>
      </c>
      <c r="F75" s="2">
        <v>6662300</v>
      </c>
      <c r="G75" s="2">
        <v>6679500</v>
      </c>
      <c r="H75" s="2">
        <v>6763500</v>
      </c>
      <c r="I75" s="2"/>
      <c r="J75" s="2"/>
      <c r="K75" s="2"/>
      <c r="L75" s="2"/>
      <c r="M75" s="2"/>
      <c r="N75" s="2"/>
      <c r="O75" s="2"/>
      <c r="P75" s="1">
        <f t="shared" si="1"/>
        <v>1.3112167961953369E-2</v>
      </c>
    </row>
    <row r="76" spans="1:16">
      <c r="A76" s="2">
        <f t="shared" si="0"/>
        <v>1.0250000000000001</v>
      </c>
      <c r="B76" s="2">
        <v>10250</v>
      </c>
      <c r="C76" s="2">
        <v>880</v>
      </c>
      <c r="D76" s="2">
        <v>5277700</v>
      </c>
      <c r="E76" s="2">
        <v>7186700</v>
      </c>
      <c r="F76" s="2">
        <v>7261200</v>
      </c>
      <c r="G76" s="2">
        <v>7227000</v>
      </c>
      <c r="H76" s="2">
        <v>7343900</v>
      </c>
      <c r="I76" s="2"/>
      <c r="J76" s="2"/>
      <c r="K76" s="2"/>
      <c r="L76" s="2"/>
      <c r="M76" s="2"/>
      <c r="N76" s="2"/>
      <c r="O76" s="2"/>
      <c r="P76" s="1">
        <f t="shared" si="1"/>
        <v>1.6025983064609676E-2</v>
      </c>
    </row>
    <row r="77" spans="1:16">
      <c r="A77" s="2">
        <f t="shared" si="0"/>
        <v>1.05</v>
      </c>
      <c r="B77" s="2">
        <v>10500</v>
      </c>
      <c r="C77" s="2">
        <v>2000</v>
      </c>
      <c r="D77" s="2">
        <v>5655600</v>
      </c>
      <c r="E77" s="2">
        <v>7729200</v>
      </c>
      <c r="F77" s="2">
        <v>7762300</v>
      </c>
      <c r="G77" s="2">
        <v>7801800</v>
      </c>
      <c r="H77" s="2">
        <v>7874000</v>
      </c>
      <c r="I77" s="2"/>
      <c r="J77" s="2"/>
      <c r="K77" s="2"/>
      <c r="L77" s="2"/>
      <c r="M77" s="2"/>
      <c r="N77" s="2"/>
      <c r="O77" s="2"/>
      <c r="P77" s="1">
        <f t="shared" si="1"/>
        <v>3.6422688783203802E-2</v>
      </c>
    </row>
    <row r="78" spans="1:16">
      <c r="A78" s="2">
        <f t="shared" si="0"/>
        <v>1.075</v>
      </c>
      <c r="B78" s="2">
        <v>10750</v>
      </c>
      <c r="C78" s="2">
        <v>1840</v>
      </c>
      <c r="D78" s="2">
        <v>5933800</v>
      </c>
      <c r="E78" s="2">
        <v>8109400</v>
      </c>
      <c r="F78" s="2">
        <v>8168600</v>
      </c>
      <c r="G78" s="2">
        <v>8173900</v>
      </c>
      <c r="H78" s="2">
        <v>8234700</v>
      </c>
      <c r="I78" s="2"/>
      <c r="J78" s="2"/>
      <c r="K78" s="2"/>
      <c r="L78" s="2"/>
      <c r="M78" s="2"/>
      <c r="N78" s="2"/>
      <c r="O78" s="2"/>
      <c r="P78" s="1">
        <f t="shared" si="1"/>
        <v>3.3508873680547495E-2</v>
      </c>
    </row>
    <row r="79" spans="1:16">
      <c r="A79" s="2">
        <f t="shared" si="0"/>
        <v>1.1000000000000001</v>
      </c>
      <c r="B79" s="2">
        <v>11000</v>
      </c>
      <c r="C79" s="2">
        <v>1440</v>
      </c>
      <c r="D79" s="2">
        <v>6134000</v>
      </c>
      <c r="E79" s="2">
        <v>8288900</v>
      </c>
      <c r="F79" s="2">
        <v>8403800</v>
      </c>
      <c r="G79" s="2">
        <v>8402800</v>
      </c>
      <c r="H79" s="2">
        <v>8454000</v>
      </c>
      <c r="I79" s="2"/>
      <c r="J79" s="2"/>
      <c r="K79" s="2"/>
      <c r="L79" s="2"/>
      <c r="M79" s="2"/>
      <c r="N79" s="2"/>
      <c r="O79" s="2"/>
      <c r="P79" s="1">
        <f t="shared" si="1"/>
        <v>2.6224335923906737E-2</v>
      </c>
    </row>
    <row r="80" spans="1:16">
      <c r="A80" s="2">
        <f t="shared" si="0"/>
        <v>1.125</v>
      </c>
      <c r="B80" s="2">
        <v>11250</v>
      </c>
      <c r="C80" s="2">
        <v>1600</v>
      </c>
      <c r="D80" s="2">
        <v>6769500</v>
      </c>
      <c r="E80" s="2">
        <v>9203600</v>
      </c>
      <c r="F80" s="2">
        <v>9292100</v>
      </c>
      <c r="G80" s="2">
        <v>9288100</v>
      </c>
      <c r="H80" s="2">
        <v>9392200</v>
      </c>
      <c r="I80" s="2"/>
      <c r="J80" s="2"/>
      <c r="K80" s="2"/>
      <c r="L80" s="2"/>
      <c r="M80" s="2"/>
      <c r="N80" s="2"/>
      <c r="O80" s="2"/>
      <c r="P80" s="1">
        <f t="shared" si="1"/>
        <v>2.9138151026563044E-2</v>
      </c>
    </row>
    <row r="81" spans="1:16">
      <c r="A81" s="2">
        <f t="shared" si="0"/>
        <v>1.1500000000000001</v>
      </c>
      <c r="B81" s="2">
        <v>11500</v>
      </c>
      <c r="C81" s="2">
        <v>2480</v>
      </c>
      <c r="D81" s="2">
        <v>7659900</v>
      </c>
      <c r="E81" s="2">
        <v>10291000</v>
      </c>
      <c r="F81" s="2">
        <v>10426000</v>
      </c>
      <c r="G81" s="2">
        <v>10431000</v>
      </c>
      <c r="H81" s="2">
        <v>10500000</v>
      </c>
      <c r="I81" s="2"/>
      <c r="J81" s="2"/>
      <c r="K81" s="2"/>
      <c r="L81" s="2"/>
      <c r="M81" s="2"/>
      <c r="N81" s="2"/>
      <c r="O81" s="2"/>
      <c r="P81" s="1">
        <f t="shared" si="1"/>
        <v>4.5164134091172717E-2</v>
      </c>
    </row>
    <row r="82" spans="1:16">
      <c r="A82" s="2">
        <f t="shared" si="0"/>
        <v>1.175</v>
      </c>
      <c r="B82" s="2">
        <v>11750</v>
      </c>
      <c r="C82" s="2">
        <v>2880</v>
      </c>
      <c r="D82" s="2">
        <v>7776500</v>
      </c>
      <c r="E82" s="2">
        <v>10696000</v>
      </c>
      <c r="F82" s="2">
        <v>10703000</v>
      </c>
      <c r="G82" s="2">
        <v>10732000</v>
      </c>
      <c r="H82" s="2">
        <v>10842000</v>
      </c>
      <c r="I82" s="2"/>
      <c r="J82" s="2"/>
      <c r="K82" s="2"/>
      <c r="L82" s="2"/>
      <c r="M82" s="2"/>
      <c r="N82" s="2"/>
      <c r="O82" s="2"/>
      <c r="P82" s="1">
        <f t="shared" si="1"/>
        <v>5.2448671847813474E-2</v>
      </c>
    </row>
    <row r="83" spans="1:16">
      <c r="A83" s="2">
        <f t="shared" si="0"/>
        <v>1.2</v>
      </c>
      <c r="B83" s="2">
        <v>12000</v>
      </c>
      <c r="C83" s="2">
        <v>3600</v>
      </c>
      <c r="D83" s="2">
        <v>8473100</v>
      </c>
      <c r="E83" s="2">
        <v>11505000</v>
      </c>
      <c r="F83" s="2">
        <v>11567000</v>
      </c>
      <c r="G83" s="2">
        <v>11643000</v>
      </c>
      <c r="H83" s="2">
        <v>11800000</v>
      </c>
      <c r="I83" s="2"/>
      <c r="J83" s="2"/>
      <c r="K83" s="2"/>
      <c r="L83" s="2"/>
      <c r="M83" s="2"/>
      <c r="N83" s="2"/>
      <c r="O83" s="2"/>
      <c r="P83" s="1">
        <f t="shared" si="1"/>
        <v>6.5560839809766847E-2</v>
      </c>
    </row>
    <row r="84" spans="1:16">
      <c r="A84" s="2">
        <f t="shared" si="0"/>
        <v>1.2250000000000001</v>
      </c>
      <c r="B84" s="2">
        <v>12250</v>
      </c>
      <c r="C84" s="2">
        <v>3840</v>
      </c>
      <c r="D84" s="2">
        <v>8765200</v>
      </c>
      <c r="E84" s="2">
        <v>11872000</v>
      </c>
      <c r="F84" s="2">
        <v>11956000</v>
      </c>
      <c r="G84" s="2">
        <v>11942000</v>
      </c>
      <c r="H84" s="2">
        <v>12120000</v>
      </c>
      <c r="I84" s="2"/>
      <c r="J84" s="2"/>
      <c r="K84" s="2"/>
      <c r="L84" s="2"/>
      <c r="M84" s="2"/>
      <c r="N84" s="2"/>
      <c r="O84" s="2"/>
      <c r="P84" s="1">
        <f t="shared" si="1"/>
        <v>6.9931562463751304E-2</v>
      </c>
    </row>
    <row r="85" spans="1:16">
      <c r="A85" s="2">
        <f t="shared" si="0"/>
        <v>1.25</v>
      </c>
      <c r="B85" s="2">
        <v>12500</v>
      </c>
      <c r="C85" s="2">
        <v>5360</v>
      </c>
      <c r="D85" s="2">
        <v>9632100</v>
      </c>
      <c r="E85" s="2">
        <v>13154000</v>
      </c>
      <c r="F85" s="2">
        <v>13214000</v>
      </c>
      <c r="G85" s="2">
        <v>13261000</v>
      </c>
      <c r="H85" s="2">
        <v>13381000</v>
      </c>
      <c r="I85" s="2"/>
      <c r="J85" s="2"/>
      <c r="K85" s="2"/>
      <c r="L85" s="2"/>
      <c r="M85" s="2"/>
      <c r="N85" s="2"/>
      <c r="O85" s="2"/>
      <c r="P85" s="1">
        <f t="shared" si="1"/>
        <v>9.7612805938986191E-2</v>
      </c>
    </row>
    <row r="86" spans="1:16">
      <c r="A86" s="2">
        <f t="shared" si="0"/>
        <v>1.2750000000000001</v>
      </c>
      <c r="B86" s="2">
        <v>12750</v>
      </c>
      <c r="C86" s="2">
        <v>7120</v>
      </c>
      <c r="D86" s="2">
        <v>10196000</v>
      </c>
      <c r="E86" s="2">
        <v>13908000</v>
      </c>
      <c r="F86" s="2">
        <v>14015000</v>
      </c>
      <c r="G86" s="2">
        <v>14078000</v>
      </c>
      <c r="H86" s="2">
        <v>14203000</v>
      </c>
      <c r="I86" s="2"/>
      <c r="J86" s="2"/>
      <c r="K86" s="2"/>
      <c r="L86" s="2"/>
      <c r="M86" s="2"/>
      <c r="N86" s="2"/>
      <c r="O86" s="2"/>
      <c r="P86" s="1">
        <f t="shared" si="1"/>
        <v>0.12966477206820554</v>
      </c>
    </row>
    <row r="87" spans="1:16">
      <c r="A87" s="2">
        <f t="shared" si="0"/>
        <v>1.3</v>
      </c>
      <c r="B87" s="2">
        <v>13000</v>
      </c>
      <c r="C87" s="2">
        <v>8480</v>
      </c>
      <c r="D87" s="2">
        <v>10763000</v>
      </c>
      <c r="E87" s="2">
        <v>14605000</v>
      </c>
      <c r="F87" s="2">
        <v>14744000</v>
      </c>
      <c r="G87" s="2">
        <v>14735000</v>
      </c>
      <c r="H87" s="2">
        <v>14845000</v>
      </c>
      <c r="I87" s="2"/>
      <c r="J87" s="2"/>
      <c r="K87" s="2"/>
      <c r="L87" s="2"/>
      <c r="M87" s="2"/>
      <c r="N87" s="2"/>
      <c r="O87" s="2"/>
      <c r="P87" s="1">
        <f t="shared" si="1"/>
        <v>0.15443220044078412</v>
      </c>
    </row>
    <row r="88" spans="1:16">
      <c r="A88" s="2">
        <f t="shared" si="0"/>
        <v>1.325</v>
      </c>
      <c r="B88" s="2">
        <v>13250</v>
      </c>
      <c r="C88" s="2">
        <v>10720</v>
      </c>
      <c r="D88" s="2">
        <v>11308000</v>
      </c>
      <c r="E88" s="2">
        <v>15352000</v>
      </c>
      <c r="F88" s="2">
        <v>15456000</v>
      </c>
      <c r="G88" s="2">
        <v>15513000</v>
      </c>
      <c r="H88" s="2">
        <v>15767000</v>
      </c>
      <c r="I88" s="2"/>
      <c r="J88" s="2"/>
      <c r="K88" s="2"/>
      <c r="L88" s="2"/>
      <c r="M88" s="2"/>
      <c r="N88" s="2"/>
      <c r="O88" s="2"/>
      <c r="P88" s="1">
        <f t="shared" si="1"/>
        <v>0.19522561187797238</v>
      </c>
    </row>
    <row r="89" spans="1:16">
      <c r="A89" s="2">
        <f t="shared" si="0"/>
        <v>1.35</v>
      </c>
      <c r="B89" s="2">
        <v>13500</v>
      </c>
      <c r="C89" s="2">
        <v>12720</v>
      </c>
      <c r="D89" s="2">
        <v>11556000</v>
      </c>
      <c r="E89" s="2">
        <v>15699000</v>
      </c>
      <c r="F89" s="2">
        <v>15880000</v>
      </c>
      <c r="G89" s="2">
        <v>15820000</v>
      </c>
      <c r="H89" s="2">
        <v>16047000</v>
      </c>
      <c r="I89" s="2"/>
      <c r="J89" s="2"/>
      <c r="K89" s="2"/>
      <c r="L89" s="2"/>
      <c r="M89" s="2"/>
      <c r="N89" s="2"/>
      <c r="O89" s="2"/>
      <c r="P89" s="1">
        <f t="shared" si="1"/>
        <v>0.23164830066117617</v>
      </c>
    </row>
    <row r="90" spans="1:16">
      <c r="A90" s="2">
        <f t="shared" si="0"/>
        <v>1.375</v>
      </c>
      <c r="B90" s="2">
        <v>13750</v>
      </c>
      <c r="C90" s="2">
        <v>13280</v>
      </c>
      <c r="D90" s="2">
        <v>12595000</v>
      </c>
      <c r="E90" s="2">
        <v>17086000</v>
      </c>
      <c r="F90" s="2">
        <v>17280000</v>
      </c>
      <c r="G90" s="2">
        <v>17217000</v>
      </c>
      <c r="H90" s="2">
        <v>17421000</v>
      </c>
      <c r="I90" s="2"/>
      <c r="J90" s="2"/>
      <c r="K90" s="2"/>
      <c r="L90" s="2"/>
      <c r="M90" s="2"/>
      <c r="N90" s="2"/>
      <c r="O90" s="2"/>
      <c r="P90" s="1">
        <f t="shared" si="1"/>
        <v>0.24184665352047327</v>
      </c>
    </row>
    <row r="91" spans="1:16">
      <c r="A91" s="2">
        <f t="shared" si="0"/>
        <v>1.4000000000000001</v>
      </c>
      <c r="B91" s="2">
        <v>14000</v>
      </c>
      <c r="C91" s="2">
        <v>18000</v>
      </c>
      <c r="D91" s="2">
        <v>12993000</v>
      </c>
      <c r="E91" s="2">
        <v>17714000</v>
      </c>
      <c r="F91" s="2">
        <v>17929000</v>
      </c>
      <c r="G91" s="2">
        <v>17914000</v>
      </c>
      <c r="H91" s="2">
        <v>18091000</v>
      </c>
      <c r="I91" s="2"/>
      <c r="J91" s="2"/>
      <c r="K91" s="2"/>
      <c r="L91" s="2"/>
      <c r="M91" s="2"/>
      <c r="N91" s="2"/>
      <c r="O91" s="2"/>
      <c r="P91" s="1">
        <f t="shared" si="1"/>
        <v>0.32780419904883423</v>
      </c>
    </row>
    <row r="92" spans="1:16">
      <c r="A92" s="2">
        <f t="shared" si="0"/>
        <v>1.425</v>
      </c>
      <c r="B92" s="2">
        <v>14250</v>
      </c>
      <c r="C92" s="2">
        <v>21920</v>
      </c>
      <c r="D92" s="2">
        <v>12861000</v>
      </c>
      <c r="E92" s="2">
        <v>17501000</v>
      </c>
      <c r="F92" s="2">
        <v>17673000</v>
      </c>
      <c r="G92" s="2">
        <v>17670000</v>
      </c>
      <c r="H92" s="2">
        <v>17879000</v>
      </c>
      <c r="I92" s="2"/>
      <c r="J92" s="2"/>
      <c r="K92" s="2"/>
      <c r="L92" s="2"/>
      <c r="M92" s="2"/>
      <c r="N92" s="2"/>
      <c r="O92" s="2"/>
      <c r="P92" s="1">
        <f t="shared" si="1"/>
        <v>0.39919266906391371</v>
      </c>
    </row>
    <row r="93" spans="1:16">
      <c r="A93" s="2">
        <f t="shared" si="0"/>
        <v>1.4500000000000002</v>
      </c>
      <c r="B93" s="2">
        <v>14500</v>
      </c>
      <c r="C93" s="2">
        <v>21440</v>
      </c>
      <c r="D93" s="2">
        <v>12630000</v>
      </c>
      <c r="E93" s="2">
        <v>17196000</v>
      </c>
      <c r="F93" s="2">
        <v>17291000</v>
      </c>
      <c r="G93" s="2">
        <v>17261000</v>
      </c>
      <c r="H93" s="2">
        <v>17520000</v>
      </c>
      <c r="I93" s="2"/>
      <c r="J93" s="2"/>
      <c r="K93" s="2"/>
      <c r="L93" s="2"/>
      <c r="M93" s="2"/>
      <c r="N93" s="2"/>
      <c r="O93" s="2"/>
      <c r="P93" s="1">
        <f t="shared" si="1"/>
        <v>0.39045122375594477</v>
      </c>
    </row>
    <row r="94" spans="1:16">
      <c r="A94" s="2">
        <f t="shared" si="0"/>
        <v>1.4750000000000001</v>
      </c>
      <c r="B94" s="2">
        <v>14750</v>
      </c>
      <c r="C94" s="2">
        <v>24960</v>
      </c>
      <c r="D94" s="2">
        <v>12373000</v>
      </c>
      <c r="E94" s="2">
        <v>16779000</v>
      </c>
      <c r="F94" s="2">
        <v>16872000</v>
      </c>
      <c r="G94" s="2">
        <v>17021000</v>
      </c>
      <c r="H94" s="2">
        <v>17204000</v>
      </c>
      <c r="I94" s="2"/>
      <c r="J94" s="2"/>
      <c r="K94" s="2"/>
      <c r="L94" s="2"/>
      <c r="M94" s="2"/>
      <c r="N94" s="2"/>
      <c r="O94" s="2"/>
      <c r="P94" s="1">
        <f t="shared" si="1"/>
        <v>0.4545551560143834</v>
      </c>
    </row>
    <row r="95" spans="1:16">
      <c r="A95" s="2">
        <f t="shared" si="0"/>
        <v>1.5</v>
      </c>
      <c r="B95" s="2">
        <v>15000</v>
      </c>
      <c r="C95" s="2">
        <v>27840</v>
      </c>
      <c r="D95" s="2">
        <v>11774000</v>
      </c>
      <c r="E95" s="2">
        <v>16033000</v>
      </c>
      <c r="F95" s="2">
        <v>16169000</v>
      </c>
      <c r="G95" s="2">
        <v>16175000</v>
      </c>
      <c r="H95" s="2">
        <v>16362000</v>
      </c>
      <c r="I95" s="2"/>
      <c r="J95" s="2"/>
      <c r="K95" s="2"/>
      <c r="L95" s="2"/>
      <c r="M95" s="2"/>
      <c r="N95" s="2"/>
      <c r="O95" s="2"/>
      <c r="P95" s="1">
        <f t="shared" si="1"/>
        <v>0.50700382786219689</v>
      </c>
    </row>
    <row r="96" spans="1:16">
      <c r="A96" s="2">
        <f t="shared" si="0"/>
        <v>1.5250000000000001</v>
      </c>
      <c r="B96" s="2">
        <v>15250</v>
      </c>
      <c r="C96" s="2">
        <v>31440</v>
      </c>
      <c r="D96" s="2">
        <v>11112000</v>
      </c>
      <c r="E96" s="2">
        <v>15154000</v>
      </c>
      <c r="F96" s="2">
        <v>15213000</v>
      </c>
      <c r="G96" s="2">
        <v>15316000</v>
      </c>
      <c r="H96" s="2">
        <v>15448000</v>
      </c>
      <c r="I96" s="2"/>
      <c r="J96" s="2"/>
      <c r="K96" s="2"/>
      <c r="L96" s="2"/>
      <c r="M96" s="2"/>
      <c r="N96" s="2"/>
      <c r="O96" s="2"/>
      <c r="P96" s="1">
        <f t="shared" si="1"/>
        <v>0.57256466767196379</v>
      </c>
    </row>
    <row r="97" spans="1:16">
      <c r="A97" s="2">
        <f t="shared" si="0"/>
        <v>1.55</v>
      </c>
      <c r="B97" s="2">
        <v>15500</v>
      </c>
      <c r="C97" s="2">
        <v>33920</v>
      </c>
      <c r="D97" s="2">
        <v>10253000</v>
      </c>
      <c r="E97" s="2">
        <v>13998000</v>
      </c>
      <c r="F97" s="2">
        <v>14038000</v>
      </c>
      <c r="G97" s="2">
        <v>14084000</v>
      </c>
      <c r="H97" s="2">
        <v>14174000</v>
      </c>
      <c r="I97" s="2"/>
      <c r="J97" s="2"/>
      <c r="K97" s="2"/>
      <c r="L97" s="2"/>
      <c r="M97" s="2"/>
      <c r="N97" s="2"/>
      <c r="O97" s="2"/>
      <c r="P97" s="1">
        <f t="shared" si="1"/>
        <v>0.61772880176313649</v>
      </c>
    </row>
    <row r="98" spans="1:16">
      <c r="A98" s="2">
        <f t="shared" si="0"/>
        <v>1.5750000000000002</v>
      </c>
      <c r="B98" s="2">
        <v>15750</v>
      </c>
      <c r="C98" s="2">
        <v>33040</v>
      </c>
      <c r="D98" s="2">
        <v>8272100</v>
      </c>
      <c r="E98" s="2">
        <v>11318000</v>
      </c>
      <c r="F98" s="2">
        <v>11391000</v>
      </c>
      <c r="G98" s="2">
        <v>11457000</v>
      </c>
      <c r="H98" s="2">
        <v>11561000</v>
      </c>
      <c r="I98" s="2"/>
      <c r="J98" s="2"/>
      <c r="K98" s="2"/>
      <c r="L98" s="2"/>
      <c r="M98" s="2"/>
      <c r="N98" s="2"/>
      <c r="O98" s="2"/>
      <c r="P98" s="1">
        <f t="shared" si="1"/>
        <v>0.60170281869852682</v>
      </c>
    </row>
    <row r="99" spans="1:16">
      <c r="A99" s="2">
        <f t="shared" si="0"/>
        <v>1.6</v>
      </c>
      <c r="B99" s="2">
        <v>16000</v>
      </c>
      <c r="C99" s="2">
        <v>30320</v>
      </c>
      <c r="D99" s="2">
        <v>6384400</v>
      </c>
      <c r="E99" s="2">
        <v>8674200</v>
      </c>
      <c r="F99" s="2">
        <v>8717100</v>
      </c>
      <c r="G99" s="2">
        <v>8730500</v>
      </c>
      <c r="H99" s="2">
        <v>8888400</v>
      </c>
      <c r="I99" s="2"/>
      <c r="J99" s="2"/>
      <c r="K99" s="2"/>
      <c r="L99" s="2"/>
      <c r="M99" s="2"/>
      <c r="N99" s="2"/>
      <c r="O99" s="2"/>
      <c r="P99" s="1">
        <f t="shared" si="1"/>
        <v>0.5521679619533697</v>
      </c>
    </row>
    <row r="100" spans="1:16">
      <c r="A100" s="2">
        <f t="shared" si="0"/>
        <v>1.625</v>
      </c>
      <c r="B100" s="2">
        <v>16250</v>
      </c>
      <c r="C100" s="2">
        <v>24400</v>
      </c>
      <c r="D100" s="2">
        <v>4613100</v>
      </c>
      <c r="E100" s="2">
        <v>6236900</v>
      </c>
      <c r="F100" s="2">
        <v>6212100</v>
      </c>
      <c r="G100" s="2">
        <v>6268400</v>
      </c>
      <c r="H100" s="2">
        <v>6349600</v>
      </c>
      <c r="I100" s="2"/>
      <c r="J100" s="2"/>
      <c r="K100" s="2"/>
      <c r="L100" s="2"/>
      <c r="M100" s="2"/>
      <c r="N100" s="2"/>
      <c r="O100" s="2"/>
      <c r="P100" s="1">
        <f t="shared" si="1"/>
        <v>0.44435680315508636</v>
      </c>
    </row>
    <row r="101" spans="1:16">
      <c r="A101" s="2">
        <f t="shared" ref="A101:A135" si="2">B101*0.0001</f>
        <v>1.6500000000000001</v>
      </c>
      <c r="B101" s="2">
        <v>16500</v>
      </c>
      <c r="C101" s="2">
        <v>19840</v>
      </c>
      <c r="D101" s="2">
        <v>3130000</v>
      </c>
      <c r="E101" s="2">
        <v>4217300</v>
      </c>
      <c r="F101" s="2">
        <v>4240800</v>
      </c>
      <c r="G101" s="2">
        <v>4202500</v>
      </c>
      <c r="H101" s="2">
        <v>4259600</v>
      </c>
      <c r="I101" s="2"/>
      <c r="J101" s="2"/>
      <c r="K101" s="2"/>
      <c r="L101" s="2"/>
      <c r="M101" s="2"/>
      <c r="N101" s="2"/>
      <c r="O101" s="2"/>
      <c r="P101" s="1">
        <f t="shared" ref="P101:P135" si="3">C101*$P$31/$L$11*100</f>
        <v>0.36131307272938173</v>
      </c>
    </row>
    <row r="102" spans="1:16">
      <c r="A102" s="2">
        <f t="shared" si="2"/>
        <v>1.675</v>
      </c>
      <c r="B102" s="2">
        <v>16750</v>
      </c>
      <c r="C102" s="2">
        <v>13760</v>
      </c>
      <c r="D102" s="2">
        <v>1827100</v>
      </c>
      <c r="E102" s="2">
        <v>2481900</v>
      </c>
      <c r="F102" s="2">
        <v>2490800</v>
      </c>
      <c r="G102" s="2">
        <v>2529600</v>
      </c>
      <c r="H102" s="2">
        <v>2498700</v>
      </c>
      <c r="I102" s="2"/>
      <c r="J102" s="2"/>
      <c r="K102" s="2"/>
      <c r="L102" s="2"/>
      <c r="M102" s="2"/>
      <c r="N102" s="2"/>
      <c r="O102" s="2"/>
      <c r="P102" s="1">
        <f t="shared" si="3"/>
        <v>0.25058809882844213</v>
      </c>
    </row>
    <row r="103" spans="1:16">
      <c r="A103" s="2">
        <f t="shared" si="2"/>
        <v>1.7000000000000002</v>
      </c>
      <c r="B103" s="2">
        <v>17000</v>
      </c>
      <c r="C103" s="2">
        <v>8480</v>
      </c>
      <c r="D103" s="2">
        <v>940330</v>
      </c>
      <c r="E103" s="2">
        <v>1303400</v>
      </c>
      <c r="F103" s="2">
        <v>1302600</v>
      </c>
      <c r="G103" s="2">
        <v>1304800</v>
      </c>
      <c r="H103" s="2">
        <v>1318000</v>
      </c>
      <c r="I103" s="2"/>
      <c r="J103" s="2"/>
      <c r="K103" s="2"/>
      <c r="L103" s="2"/>
      <c r="M103" s="2"/>
      <c r="N103" s="2"/>
      <c r="O103" s="2"/>
      <c r="P103" s="1">
        <f t="shared" si="3"/>
        <v>0.15443220044078412</v>
      </c>
    </row>
    <row r="104" spans="1:16">
      <c r="A104" s="2">
        <f t="shared" si="2"/>
        <v>1.7250000000000001</v>
      </c>
      <c r="B104" s="2">
        <v>17250</v>
      </c>
      <c r="C104" s="2">
        <v>3840</v>
      </c>
      <c r="D104" s="2">
        <v>379990</v>
      </c>
      <c r="E104" s="2">
        <v>505020</v>
      </c>
      <c r="F104" s="2">
        <v>519740</v>
      </c>
      <c r="G104" s="2">
        <v>503020</v>
      </c>
      <c r="H104" s="2">
        <v>511340</v>
      </c>
      <c r="I104" s="2"/>
      <c r="J104" s="2"/>
      <c r="K104" s="2"/>
      <c r="L104" s="2"/>
      <c r="M104" s="2"/>
      <c r="N104" s="2"/>
      <c r="O104" s="2"/>
      <c r="P104" s="1">
        <f t="shared" si="3"/>
        <v>6.9931562463751304E-2</v>
      </c>
    </row>
    <row r="105" spans="1:16">
      <c r="A105" s="2">
        <f t="shared" si="2"/>
        <v>1.75</v>
      </c>
      <c r="B105" s="2">
        <v>17500</v>
      </c>
      <c r="C105" s="2">
        <v>1920</v>
      </c>
      <c r="D105" s="2">
        <v>179120</v>
      </c>
      <c r="E105" s="2">
        <v>243920</v>
      </c>
      <c r="F105" s="2">
        <v>251040</v>
      </c>
      <c r="G105" s="2">
        <v>243360</v>
      </c>
      <c r="H105" s="2">
        <v>246880</v>
      </c>
      <c r="I105" s="2"/>
      <c r="J105" s="2"/>
      <c r="K105" s="2"/>
      <c r="L105" s="2"/>
      <c r="M105" s="2"/>
      <c r="N105" s="2"/>
      <c r="O105" s="2"/>
      <c r="P105" s="1">
        <f t="shared" si="3"/>
        <v>3.4965781231875652E-2</v>
      </c>
    </row>
    <row r="106" spans="1:16">
      <c r="A106" s="2">
        <f t="shared" si="2"/>
        <v>1.7750000000000001</v>
      </c>
      <c r="B106" s="2">
        <v>17750</v>
      </c>
      <c r="C106" s="2">
        <v>880</v>
      </c>
      <c r="D106" s="2">
        <v>69839</v>
      </c>
      <c r="E106" s="2">
        <v>96960</v>
      </c>
      <c r="F106" s="2">
        <v>92400</v>
      </c>
      <c r="G106" s="2">
        <v>97840</v>
      </c>
      <c r="H106" s="2">
        <v>93760</v>
      </c>
      <c r="I106" s="2"/>
      <c r="J106" s="2"/>
      <c r="K106" s="2"/>
      <c r="L106" s="2"/>
      <c r="M106" s="2"/>
      <c r="N106" s="2"/>
      <c r="O106" s="2"/>
      <c r="P106" s="1">
        <f t="shared" si="3"/>
        <v>1.6025983064609676E-2</v>
      </c>
    </row>
    <row r="107" spans="1:16">
      <c r="A107" s="2">
        <f t="shared" si="2"/>
        <v>1.8</v>
      </c>
      <c r="B107" s="2">
        <v>18000</v>
      </c>
      <c r="C107" s="2">
        <v>240</v>
      </c>
      <c r="D107" s="2">
        <v>32000</v>
      </c>
      <c r="E107" s="2">
        <v>40240</v>
      </c>
      <c r="F107" s="2">
        <v>43040</v>
      </c>
      <c r="G107" s="2">
        <v>47440</v>
      </c>
      <c r="H107" s="2">
        <v>42640</v>
      </c>
      <c r="I107" s="2"/>
      <c r="J107" s="2"/>
      <c r="K107" s="2"/>
      <c r="L107" s="2"/>
      <c r="M107" s="2"/>
      <c r="N107" s="2"/>
      <c r="O107" s="2"/>
      <c r="P107" s="1">
        <f t="shared" si="3"/>
        <v>4.3707226539844565E-3</v>
      </c>
    </row>
    <row r="108" spans="1:16">
      <c r="A108" s="2">
        <f t="shared" si="2"/>
        <v>1.8250000000000002</v>
      </c>
      <c r="B108" s="2">
        <v>18250</v>
      </c>
      <c r="C108" s="2">
        <v>80</v>
      </c>
      <c r="D108" s="2">
        <v>5840</v>
      </c>
      <c r="E108" s="2">
        <v>5120</v>
      </c>
      <c r="F108" s="2">
        <v>7200</v>
      </c>
      <c r="G108" s="2">
        <v>7520</v>
      </c>
      <c r="H108" s="2">
        <v>6480</v>
      </c>
      <c r="I108" s="2"/>
      <c r="J108" s="2"/>
      <c r="K108" s="2"/>
      <c r="L108" s="2"/>
      <c r="M108" s="2"/>
      <c r="N108" s="2"/>
      <c r="O108" s="2"/>
      <c r="P108" s="1">
        <f t="shared" si="3"/>
        <v>1.4569075513281521E-3</v>
      </c>
    </row>
    <row r="109" spans="1:16">
      <c r="A109" s="2">
        <f t="shared" si="2"/>
        <v>1.85</v>
      </c>
      <c r="B109" s="2">
        <v>18500</v>
      </c>
      <c r="C109" s="2">
        <v>80</v>
      </c>
      <c r="D109" s="2">
        <v>2160</v>
      </c>
      <c r="E109" s="2">
        <v>3440</v>
      </c>
      <c r="F109" s="2">
        <v>4320</v>
      </c>
      <c r="G109" s="2">
        <v>4560</v>
      </c>
      <c r="H109" s="2">
        <v>3200</v>
      </c>
      <c r="I109" s="2"/>
      <c r="J109" s="2"/>
      <c r="K109" s="2"/>
      <c r="L109" s="2"/>
      <c r="M109" s="2"/>
      <c r="N109" s="2"/>
      <c r="O109" s="2"/>
      <c r="P109" s="1">
        <f t="shared" si="3"/>
        <v>1.4569075513281521E-3</v>
      </c>
    </row>
    <row r="110" spans="1:16">
      <c r="A110" s="2">
        <f t="shared" si="2"/>
        <v>1.875</v>
      </c>
      <c r="B110" s="2">
        <v>18750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/>
      <c r="J110" s="2"/>
      <c r="K110" s="2"/>
      <c r="L110" s="2"/>
      <c r="M110" s="2"/>
      <c r="N110" s="2"/>
      <c r="O110" s="2"/>
      <c r="P110" s="1">
        <f t="shared" si="3"/>
        <v>0</v>
      </c>
    </row>
    <row r="111" spans="1:16">
      <c r="A111" s="2">
        <f t="shared" si="2"/>
        <v>1.9000000000000001</v>
      </c>
      <c r="B111" s="2">
        <v>19000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/>
      <c r="J111" s="2"/>
      <c r="K111" s="2"/>
      <c r="L111" s="2"/>
      <c r="M111" s="2"/>
      <c r="N111" s="2"/>
      <c r="O111" s="2"/>
      <c r="P111" s="1">
        <f t="shared" si="3"/>
        <v>0</v>
      </c>
    </row>
    <row r="112" spans="1:16">
      <c r="A112" s="2">
        <f t="shared" si="2"/>
        <v>1.925</v>
      </c>
      <c r="B112" s="2">
        <v>19250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/>
      <c r="J112" s="2"/>
      <c r="K112" s="2"/>
      <c r="L112" s="2"/>
      <c r="M112" s="2"/>
      <c r="N112" s="2"/>
      <c r="O112" s="2"/>
      <c r="P112" s="1">
        <f t="shared" si="3"/>
        <v>0</v>
      </c>
    </row>
    <row r="113" spans="1:16">
      <c r="A113" s="2">
        <f t="shared" si="2"/>
        <v>1.9500000000000002</v>
      </c>
      <c r="B113" s="2">
        <v>19500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/>
      <c r="J113" s="2"/>
      <c r="K113" s="2"/>
      <c r="L113" s="2"/>
      <c r="M113" s="2"/>
      <c r="N113" s="2"/>
      <c r="O113" s="2"/>
      <c r="P113" s="1">
        <f t="shared" si="3"/>
        <v>0</v>
      </c>
    </row>
    <row r="114" spans="1:16">
      <c r="A114" s="2">
        <f t="shared" si="2"/>
        <v>1.9750000000000001</v>
      </c>
      <c r="B114" s="2">
        <v>19750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/>
      <c r="J114" s="2"/>
      <c r="K114" s="2"/>
      <c r="L114" s="2"/>
      <c r="M114" s="2"/>
      <c r="N114" s="2"/>
      <c r="O114" s="2"/>
      <c r="P114" s="1">
        <f t="shared" si="3"/>
        <v>0</v>
      </c>
    </row>
    <row r="115" spans="1:16">
      <c r="A115" s="2">
        <f t="shared" si="2"/>
        <v>2</v>
      </c>
      <c r="B115" s="2">
        <v>20000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/>
      <c r="J115" s="2"/>
      <c r="K115" s="2"/>
      <c r="L115" s="2"/>
      <c r="M115" s="2"/>
      <c r="N115" s="2"/>
      <c r="O115" s="2"/>
      <c r="P115" s="1">
        <f t="shared" si="3"/>
        <v>0</v>
      </c>
    </row>
    <row r="116" spans="1:16">
      <c r="A116" s="2">
        <f t="shared" si="2"/>
        <v>2.0249999999999999</v>
      </c>
      <c r="B116" s="2">
        <v>20250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/>
      <c r="J116" s="2"/>
      <c r="K116" s="2"/>
      <c r="L116" s="2"/>
      <c r="M116" s="2"/>
      <c r="N116" s="2"/>
      <c r="O116" s="2"/>
      <c r="P116" s="1">
        <f t="shared" si="3"/>
        <v>0</v>
      </c>
    </row>
    <row r="117" spans="1:16">
      <c r="A117" s="2">
        <f t="shared" si="2"/>
        <v>2.0500000000000003</v>
      </c>
      <c r="B117" s="2">
        <v>20500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/>
      <c r="J117" s="2"/>
      <c r="K117" s="2"/>
      <c r="L117" s="2"/>
      <c r="M117" s="2"/>
      <c r="N117" s="2"/>
      <c r="O117" s="2"/>
      <c r="P117" s="1">
        <f t="shared" si="3"/>
        <v>0</v>
      </c>
    </row>
    <row r="118" spans="1:16">
      <c r="A118" s="2">
        <f t="shared" si="2"/>
        <v>2.0750000000000002</v>
      </c>
      <c r="B118" s="2">
        <v>20750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/>
      <c r="J118" s="2"/>
      <c r="K118" s="2"/>
      <c r="L118" s="2"/>
      <c r="M118" s="2"/>
      <c r="N118" s="2"/>
      <c r="O118" s="2"/>
      <c r="P118" s="1">
        <f t="shared" si="3"/>
        <v>0</v>
      </c>
    </row>
    <row r="119" spans="1:16">
      <c r="A119" s="2">
        <f t="shared" si="2"/>
        <v>2.1</v>
      </c>
      <c r="B119" s="2">
        <v>21000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/>
      <c r="J119" s="2"/>
      <c r="K119" s="2"/>
      <c r="L119" s="2"/>
      <c r="M119" s="2"/>
      <c r="N119" s="2"/>
      <c r="O119" s="2"/>
      <c r="P119" s="1">
        <f t="shared" si="3"/>
        <v>0</v>
      </c>
    </row>
    <row r="120" spans="1:16">
      <c r="A120" s="2">
        <f t="shared" si="2"/>
        <v>2.125</v>
      </c>
      <c r="B120" s="2">
        <v>21250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/>
      <c r="J120" s="2"/>
      <c r="K120" s="2"/>
      <c r="L120" s="2"/>
      <c r="M120" s="2"/>
      <c r="N120" s="2"/>
      <c r="O120" s="2"/>
      <c r="P120" s="1">
        <f t="shared" si="3"/>
        <v>0</v>
      </c>
    </row>
    <row r="121" spans="1:16">
      <c r="A121" s="2">
        <f t="shared" si="2"/>
        <v>2.15</v>
      </c>
      <c r="B121" s="2">
        <v>21500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/>
      <c r="J121" s="2"/>
      <c r="K121" s="2"/>
      <c r="L121" s="2"/>
      <c r="M121" s="2"/>
      <c r="N121" s="2"/>
      <c r="O121" s="2"/>
      <c r="P121" s="1">
        <f t="shared" si="3"/>
        <v>0</v>
      </c>
    </row>
    <row r="122" spans="1:16">
      <c r="A122" s="2">
        <f t="shared" si="2"/>
        <v>2.1750000000000003</v>
      </c>
      <c r="B122" s="2">
        <v>21750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/>
      <c r="J122" s="2"/>
      <c r="K122" s="2"/>
      <c r="L122" s="2"/>
      <c r="M122" s="2"/>
      <c r="N122" s="2"/>
      <c r="O122" s="2"/>
      <c r="P122" s="1">
        <f t="shared" si="3"/>
        <v>0</v>
      </c>
    </row>
    <row r="123" spans="1:16">
      <c r="A123" s="2">
        <f t="shared" si="2"/>
        <v>2.2000000000000002</v>
      </c>
      <c r="B123" s="2">
        <v>22000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/>
      <c r="J123" s="2"/>
      <c r="K123" s="2"/>
      <c r="L123" s="2"/>
      <c r="M123" s="2"/>
      <c r="N123" s="2"/>
      <c r="O123" s="2"/>
      <c r="P123" s="1">
        <f t="shared" si="3"/>
        <v>0</v>
      </c>
    </row>
    <row r="124" spans="1:16">
      <c r="A124" s="2">
        <f t="shared" si="2"/>
        <v>2.2250000000000001</v>
      </c>
      <c r="B124" s="2">
        <v>22250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/>
      <c r="J124" s="2"/>
      <c r="K124" s="2"/>
      <c r="L124" s="2"/>
      <c r="M124" s="2"/>
      <c r="N124" s="2"/>
      <c r="O124" s="2"/>
      <c r="P124" s="1">
        <f t="shared" si="3"/>
        <v>0</v>
      </c>
    </row>
    <row r="125" spans="1:16">
      <c r="A125" s="2">
        <f t="shared" si="2"/>
        <v>2.25</v>
      </c>
      <c r="B125" s="2">
        <v>22500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/>
      <c r="J125" s="2"/>
      <c r="K125" s="2"/>
      <c r="L125" s="2"/>
      <c r="M125" s="2"/>
      <c r="N125" s="2"/>
      <c r="O125" s="2"/>
      <c r="P125" s="1">
        <f t="shared" si="3"/>
        <v>0</v>
      </c>
    </row>
    <row r="126" spans="1:16">
      <c r="A126" s="2">
        <f t="shared" si="2"/>
        <v>2.2749999999999999</v>
      </c>
      <c r="B126" s="2">
        <v>22750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/>
      <c r="J126" s="2"/>
      <c r="K126" s="2"/>
      <c r="L126" s="2"/>
      <c r="M126" s="2"/>
      <c r="N126" s="2"/>
      <c r="O126" s="2"/>
      <c r="P126" s="1">
        <f t="shared" si="3"/>
        <v>0</v>
      </c>
    </row>
    <row r="127" spans="1:16">
      <c r="A127" s="2">
        <f t="shared" si="2"/>
        <v>2.3000000000000003</v>
      </c>
      <c r="B127" s="2">
        <v>23000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/>
      <c r="J127" s="2"/>
      <c r="K127" s="2"/>
      <c r="L127" s="2"/>
      <c r="M127" s="2"/>
      <c r="N127" s="2"/>
      <c r="O127" s="2"/>
      <c r="P127" s="1">
        <f t="shared" si="3"/>
        <v>0</v>
      </c>
    </row>
    <row r="128" spans="1:16">
      <c r="A128" s="2">
        <f t="shared" si="2"/>
        <v>2.3250000000000002</v>
      </c>
      <c r="B128" s="2">
        <v>23250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/>
      <c r="J128" s="2"/>
      <c r="K128" s="2"/>
      <c r="L128" s="2"/>
      <c r="M128" s="2"/>
      <c r="N128" s="2"/>
      <c r="O128" s="2"/>
      <c r="P128" s="1">
        <f t="shared" si="3"/>
        <v>0</v>
      </c>
    </row>
    <row r="129" spans="1:16">
      <c r="A129" s="2">
        <f t="shared" si="2"/>
        <v>2.35</v>
      </c>
      <c r="B129" s="2">
        <v>23500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/>
      <c r="J129" s="2"/>
      <c r="K129" s="2"/>
      <c r="L129" s="2"/>
      <c r="M129" s="2"/>
      <c r="N129" s="2"/>
      <c r="O129" s="2"/>
      <c r="P129" s="1">
        <f t="shared" si="3"/>
        <v>0</v>
      </c>
    </row>
    <row r="130" spans="1:16">
      <c r="A130" s="2">
        <f t="shared" si="2"/>
        <v>2.375</v>
      </c>
      <c r="B130" s="2">
        <v>23750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/>
      <c r="J130" s="2"/>
      <c r="K130" s="2"/>
      <c r="L130" s="2"/>
      <c r="M130" s="2"/>
      <c r="N130" s="2"/>
      <c r="O130" s="2"/>
      <c r="P130" s="1">
        <f t="shared" si="3"/>
        <v>0</v>
      </c>
    </row>
    <row r="131" spans="1:16">
      <c r="A131" s="2">
        <f t="shared" si="2"/>
        <v>2.4</v>
      </c>
      <c r="B131" s="2">
        <v>24000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/>
      <c r="J131" s="2"/>
      <c r="K131" s="2"/>
      <c r="L131" s="2"/>
      <c r="M131" s="2"/>
      <c r="N131" s="2"/>
      <c r="O131" s="2"/>
      <c r="P131" s="1">
        <f t="shared" si="3"/>
        <v>0</v>
      </c>
    </row>
    <row r="132" spans="1:16">
      <c r="A132" s="2">
        <f t="shared" si="2"/>
        <v>2.4250000000000003</v>
      </c>
      <c r="B132" s="2">
        <v>24250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/>
      <c r="J132" s="2"/>
      <c r="K132" s="2"/>
      <c r="L132" s="2"/>
      <c r="M132" s="2"/>
      <c r="N132" s="2"/>
      <c r="O132" s="2"/>
      <c r="P132" s="1">
        <f t="shared" si="3"/>
        <v>0</v>
      </c>
    </row>
    <row r="133" spans="1:16">
      <c r="A133" s="2">
        <f t="shared" si="2"/>
        <v>2.4500000000000002</v>
      </c>
      <c r="B133" s="2">
        <v>24500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/>
      <c r="J133" s="2"/>
      <c r="K133" s="2"/>
      <c r="L133" s="2"/>
      <c r="M133" s="2"/>
      <c r="N133" s="2"/>
      <c r="O133" s="2"/>
      <c r="P133" s="1">
        <f t="shared" si="3"/>
        <v>0</v>
      </c>
    </row>
    <row r="134" spans="1:16">
      <c r="A134" s="2">
        <f t="shared" si="2"/>
        <v>2.4750000000000001</v>
      </c>
      <c r="B134" s="2">
        <v>24750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/>
      <c r="J134" s="2"/>
      <c r="K134" s="2"/>
      <c r="L134" s="2"/>
      <c r="M134" s="2"/>
      <c r="N134" s="2"/>
      <c r="O134" s="2"/>
      <c r="P134" s="1">
        <f t="shared" si="3"/>
        <v>0</v>
      </c>
    </row>
    <row r="135" spans="1:16">
      <c r="A135" s="2">
        <f t="shared" si="2"/>
        <v>2.5</v>
      </c>
      <c r="B135" s="2">
        <v>25000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/>
      <c r="J135" s="2"/>
      <c r="K135" s="2"/>
      <c r="L135" s="2"/>
      <c r="M135" s="2"/>
      <c r="N135" s="2"/>
      <c r="O135" s="2"/>
      <c r="P135" s="1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34"/>
  <sheetViews>
    <sheetView topLeftCell="A25" workbookViewId="0">
      <selection activeCell="L31" sqref="L31"/>
    </sheetView>
  </sheetViews>
  <sheetFormatPr defaultRowHeight="14.25"/>
  <sheetData>
    <row r="1" spans="2:24">
      <c r="B1" t="s">
        <v>3</v>
      </c>
      <c r="C1" t="s">
        <v>4</v>
      </c>
      <c r="D1">
        <v>-5000</v>
      </c>
      <c r="E1" t="s">
        <v>5</v>
      </c>
      <c r="F1" t="s">
        <v>6</v>
      </c>
      <c r="G1">
        <v>1</v>
      </c>
      <c r="H1" t="s">
        <v>7</v>
      </c>
    </row>
    <row r="2" spans="2:24">
      <c r="C2" t="s">
        <v>8</v>
      </c>
    </row>
    <row r="3" spans="2:24">
      <c r="B3" t="s">
        <v>90</v>
      </c>
    </row>
    <row r="4" spans="2:24">
      <c r="C4" t="s">
        <v>24</v>
      </c>
      <c r="D4" t="s">
        <v>10</v>
      </c>
      <c r="E4" t="s">
        <v>91</v>
      </c>
      <c r="F4" t="s">
        <v>92</v>
      </c>
      <c r="G4" t="s">
        <v>93</v>
      </c>
    </row>
    <row r="5" spans="2:24">
      <c r="C5" t="s">
        <v>15</v>
      </c>
      <c r="D5" t="s">
        <v>16</v>
      </c>
      <c r="E5" t="s">
        <v>17</v>
      </c>
      <c r="F5" t="s">
        <v>18</v>
      </c>
      <c r="G5" t="s">
        <v>94</v>
      </c>
      <c r="H5" t="s">
        <v>20</v>
      </c>
    </row>
    <row r="6" spans="2:24">
      <c r="B6" t="s">
        <v>90</v>
      </c>
    </row>
    <row r="7" spans="2:24">
      <c r="C7" t="s">
        <v>15</v>
      </c>
      <c r="D7" t="s">
        <v>21</v>
      </c>
      <c r="E7" t="s">
        <v>22</v>
      </c>
      <c r="F7" t="s">
        <v>16</v>
      </c>
      <c r="G7" t="s">
        <v>17</v>
      </c>
      <c r="H7" t="s">
        <v>18</v>
      </c>
      <c r="I7" t="s">
        <v>19</v>
      </c>
      <c r="J7" t="s">
        <v>95</v>
      </c>
    </row>
    <row r="8" spans="2:24">
      <c r="C8" t="s">
        <v>24</v>
      </c>
      <c r="D8" t="s">
        <v>25</v>
      </c>
      <c r="E8" t="s">
        <v>4</v>
      </c>
      <c r="F8" t="s">
        <v>26</v>
      </c>
      <c r="G8" t="s">
        <v>25</v>
      </c>
      <c r="H8">
        <v>5000</v>
      </c>
      <c r="I8" t="s">
        <v>27</v>
      </c>
    </row>
    <row r="9" spans="2:24">
      <c r="B9" t="s">
        <v>28</v>
      </c>
      <c r="C9" t="s">
        <v>29</v>
      </c>
      <c r="D9" t="s">
        <v>30</v>
      </c>
      <c r="E9" t="s">
        <v>31</v>
      </c>
    </row>
    <row r="10" spans="2:24">
      <c r="B10" t="s">
        <v>6</v>
      </c>
      <c r="C10">
        <v>1</v>
      </c>
      <c r="D10" t="s">
        <v>22</v>
      </c>
      <c r="E10" t="s">
        <v>6</v>
      </c>
      <c r="F10">
        <v>1</v>
      </c>
    </row>
    <row r="11" spans="2:24">
      <c r="B11" t="s">
        <v>6</v>
      </c>
      <c r="C11" t="s">
        <v>32</v>
      </c>
      <c r="D11" t="s">
        <v>25</v>
      </c>
      <c r="E11" s="1">
        <v>30000</v>
      </c>
      <c r="F11" t="s">
        <v>33</v>
      </c>
      <c r="G11" t="s">
        <v>96</v>
      </c>
      <c r="U11" s="1"/>
    </row>
    <row r="12" spans="2:24">
      <c r="C12" t="s">
        <v>6</v>
      </c>
      <c r="D12" t="s">
        <v>34</v>
      </c>
      <c r="E12" t="s">
        <v>97</v>
      </c>
      <c r="F12" t="s">
        <v>35</v>
      </c>
      <c r="G12" t="s">
        <v>25</v>
      </c>
      <c r="H12" s="1">
        <v>8.6210000000000004E+22</v>
      </c>
      <c r="I12" t="s">
        <v>36</v>
      </c>
      <c r="J12" t="s">
        <v>25</v>
      </c>
      <c r="K12">
        <v>7.6020000000000003</v>
      </c>
      <c r="L12" t="s">
        <v>37</v>
      </c>
      <c r="X12" s="1"/>
    </row>
    <row r="13" spans="2:24">
      <c r="C13" t="s">
        <v>6</v>
      </c>
      <c r="D13" t="s">
        <v>34</v>
      </c>
      <c r="E13" t="s">
        <v>97</v>
      </c>
      <c r="F13" t="s">
        <v>38</v>
      </c>
      <c r="G13" t="s">
        <v>25</v>
      </c>
      <c r="H13">
        <v>11.1</v>
      </c>
      <c r="I13" t="s">
        <v>39</v>
      </c>
      <c r="J13" t="s">
        <v>40</v>
      </c>
      <c r="K13" t="s">
        <v>25</v>
      </c>
      <c r="L13">
        <v>5.64</v>
      </c>
      <c r="M13" t="s">
        <v>41</v>
      </c>
      <c r="N13" t="s">
        <v>40</v>
      </c>
    </row>
    <row r="14" spans="2:24">
      <c r="C14" t="s">
        <v>6</v>
      </c>
      <c r="D14" t="s">
        <v>34</v>
      </c>
      <c r="E14" t="s">
        <v>97</v>
      </c>
      <c r="F14" t="s">
        <v>42</v>
      </c>
      <c r="G14" t="s">
        <v>25</v>
      </c>
      <c r="H14">
        <v>22.2</v>
      </c>
      <c r="I14" t="s">
        <v>39</v>
      </c>
      <c r="J14" t="s">
        <v>40</v>
      </c>
      <c r="K14" t="s">
        <v>25</v>
      </c>
      <c r="L14">
        <v>21.7</v>
      </c>
      <c r="M14" t="s">
        <v>41</v>
      </c>
      <c r="N14" t="s">
        <v>40</v>
      </c>
    </row>
    <row r="15" spans="2:24">
      <c r="C15" t="s">
        <v>6</v>
      </c>
      <c r="D15" t="s">
        <v>34</v>
      </c>
      <c r="E15" t="s">
        <v>97</v>
      </c>
      <c r="F15" t="s">
        <v>43</v>
      </c>
      <c r="G15" t="s">
        <v>25</v>
      </c>
      <c r="H15">
        <v>22.2</v>
      </c>
      <c r="I15" t="s">
        <v>39</v>
      </c>
      <c r="J15" t="s">
        <v>40</v>
      </c>
      <c r="K15" t="s">
        <v>25</v>
      </c>
      <c r="L15">
        <v>24.6</v>
      </c>
      <c r="M15" t="s">
        <v>41</v>
      </c>
      <c r="N15" t="s">
        <v>40</v>
      </c>
    </row>
    <row r="16" spans="2:24">
      <c r="C16" t="s">
        <v>6</v>
      </c>
      <c r="D16" t="s">
        <v>34</v>
      </c>
      <c r="E16" t="s">
        <v>97</v>
      </c>
      <c r="F16" t="s">
        <v>44</v>
      </c>
      <c r="G16" t="s">
        <v>25</v>
      </c>
      <c r="H16">
        <v>22.2</v>
      </c>
      <c r="I16" t="s">
        <v>39</v>
      </c>
      <c r="J16" t="s">
        <v>40</v>
      </c>
      <c r="K16" t="s">
        <v>25</v>
      </c>
      <c r="L16">
        <v>23.3</v>
      </c>
      <c r="M16" t="s">
        <v>41</v>
      </c>
      <c r="N16" t="s">
        <v>40</v>
      </c>
    </row>
    <row r="17" spans="2:14">
      <c r="C17" t="s">
        <v>6</v>
      </c>
      <c r="D17" t="s">
        <v>34</v>
      </c>
      <c r="E17" t="s">
        <v>97</v>
      </c>
      <c r="F17" t="s">
        <v>45</v>
      </c>
      <c r="G17" t="s">
        <v>25</v>
      </c>
      <c r="H17">
        <v>22.2</v>
      </c>
      <c r="I17" t="s">
        <v>39</v>
      </c>
      <c r="J17" t="s">
        <v>40</v>
      </c>
      <c r="K17" t="s">
        <v>25</v>
      </c>
      <c r="L17">
        <v>24.5</v>
      </c>
      <c r="M17" t="s">
        <v>41</v>
      </c>
      <c r="N17" t="s">
        <v>40</v>
      </c>
    </row>
    <row r="18" spans="2:14">
      <c r="B18" t="s">
        <v>1</v>
      </c>
    </row>
    <row r="19" spans="2:14">
      <c r="C19" t="s">
        <v>46</v>
      </c>
      <c r="D19" t="s">
        <v>47</v>
      </c>
      <c r="E19" t="s">
        <v>48</v>
      </c>
      <c r="F19">
        <f>5000</f>
        <v>5000</v>
      </c>
    </row>
    <row r="20" spans="2:14">
      <c r="C20" t="s">
        <v>46</v>
      </c>
      <c r="D20" t="s">
        <v>91</v>
      </c>
      <c r="E20" t="s">
        <v>98</v>
      </c>
      <c r="F20" t="s">
        <v>25</v>
      </c>
      <c r="G20">
        <v>5394</v>
      </c>
      <c r="H20" t="s">
        <v>99</v>
      </c>
    </row>
    <row r="21" spans="2:14">
      <c r="C21" t="s">
        <v>46</v>
      </c>
      <c r="D21" t="s">
        <v>91</v>
      </c>
      <c r="E21" t="s">
        <v>100</v>
      </c>
      <c r="F21" t="s">
        <v>25</v>
      </c>
      <c r="G21">
        <v>5447</v>
      </c>
      <c r="H21" t="s">
        <v>99</v>
      </c>
    </row>
    <row r="22" spans="2:14">
      <c r="C22" t="s">
        <v>46</v>
      </c>
      <c r="D22" t="s">
        <v>91</v>
      </c>
      <c r="E22" t="s">
        <v>101</v>
      </c>
      <c r="F22" t="s">
        <v>102</v>
      </c>
      <c r="G22" t="s">
        <v>25</v>
      </c>
      <c r="H22">
        <v>53</v>
      </c>
      <c r="I22" t="s">
        <v>99</v>
      </c>
    </row>
    <row r="24" spans="2:14">
      <c r="B24" t="s">
        <v>103</v>
      </c>
      <c r="C24" t="s">
        <v>104</v>
      </c>
      <c r="D24" t="s">
        <v>22</v>
      </c>
      <c r="E24" t="s">
        <v>105</v>
      </c>
      <c r="F24" t="s">
        <v>106</v>
      </c>
      <c r="G24" t="s">
        <v>107</v>
      </c>
      <c r="H24" t="s">
        <v>108</v>
      </c>
      <c r="I24" t="s">
        <v>109</v>
      </c>
      <c r="J24" t="s">
        <v>23</v>
      </c>
      <c r="K24" t="s">
        <v>110</v>
      </c>
      <c r="L24" t="s">
        <v>111</v>
      </c>
      <c r="M24" t="s">
        <v>103</v>
      </c>
    </row>
    <row r="25" spans="2:14">
      <c r="C25" t="s">
        <v>112</v>
      </c>
      <c r="D25" t="s">
        <v>113</v>
      </c>
      <c r="E25" t="s">
        <v>58</v>
      </c>
      <c r="F25" t="s">
        <v>109</v>
      </c>
      <c r="G25" t="s">
        <v>23</v>
      </c>
      <c r="H25" t="s">
        <v>91</v>
      </c>
      <c r="I25" t="s">
        <v>87</v>
      </c>
      <c r="J25" t="s">
        <v>114</v>
      </c>
      <c r="K25" t="s">
        <v>115</v>
      </c>
      <c r="L25" t="s">
        <v>116</v>
      </c>
      <c r="M25" t="s">
        <v>117</v>
      </c>
      <c r="N25" t="s">
        <v>118</v>
      </c>
    </row>
    <row r="26" spans="2:14">
      <c r="B26" t="s">
        <v>119</v>
      </c>
    </row>
    <row r="27" spans="2:14">
      <c r="C27" t="s">
        <v>76</v>
      </c>
      <c r="D27" t="s">
        <v>78</v>
      </c>
      <c r="E27" t="s">
        <v>58</v>
      </c>
      <c r="F27" t="s">
        <v>120</v>
      </c>
      <c r="G27" t="s">
        <v>121</v>
      </c>
      <c r="H27" t="s">
        <v>122</v>
      </c>
    </row>
    <row r="28" spans="2:14">
      <c r="B28" t="s">
        <v>119</v>
      </c>
    </row>
    <row r="29" spans="2:14">
      <c r="C29" t="s">
        <v>29</v>
      </c>
    </row>
    <row r="30" spans="2:14">
      <c r="C30" t="s">
        <v>84</v>
      </c>
      <c r="D30" t="s">
        <v>4</v>
      </c>
      <c r="E30" t="s">
        <v>38</v>
      </c>
      <c r="F30" t="s">
        <v>42</v>
      </c>
      <c r="G30" t="s">
        <v>43</v>
      </c>
      <c r="H30" t="s">
        <v>44</v>
      </c>
      <c r="I30" t="s">
        <v>45</v>
      </c>
    </row>
    <row r="31" spans="2:14">
      <c r="C31" t="s">
        <v>85</v>
      </c>
      <c r="D31" t="s">
        <v>111</v>
      </c>
      <c r="E31" t="s">
        <v>98</v>
      </c>
      <c r="F31" t="s">
        <v>98</v>
      </c>
      <c r="G31" t="s">
        <v>98</v>
      </c>
      <c r="H31" t="s">
        <v>98</v>
      </c>
      <c r="I31" t="s">
        <v>98</v>
      </c>
      <c r="L31" s="1">
        <v>1.57E+16</v>
      </c>
      <c r="M31" t="s">
        <v>139</v>
      </c>
    </row>
    <row r="32" spans="2:14">
      <c r="B32" t="s">
        <v>88</v>
      </c>
      <c r="C32" t="s">
        <v>88</v>
      </c>
      <c r="D32" t="s">
        <v>88</v>
      </c>
      <c r="E32" t="s">
        <v>88</v>
      </c>
      <c r="F32" t="s">
        <v>88</v>
      </c>
      <c r="G32" t="s">
        <v>88</v>
      </c>
      <c r="H32" t="s">
        <v>88</v>
      </c>
    </row>
    <row r="33" spans="1:24">
      <c r="A33" s="1">
        <f>B33*0.0001</f>
        <v>2.5000999999999999E-2</v>
      </c>
      <c r="B33" s="1">
        <v>250.01</v>
      </c>
      <c r="C33" s="1">
        <v>4.8829900000000002E-3</v>
      </c>
      <c r="D33" s="1">
        <v>8.9655199999999994E-3</v>
      </c>
      <c r="E33" s="1">
        <v>1.23549E-2</v>
      </c>
      <c r="F33" s="1">
        <v>1.25326E-2</v>
      </c>
      <c r="G33" s="1">
        <v>1.2478100000000001E-2</v>
      </c>
      <c r="H33" s="1">
        <v>1.28015E-2</v>
      </c>
      <c r="J33" s="1">
        <f>SUM(D33:H33)</f>
        <v>5.9132619999999997E-2</v>
      </c>
      <c r="K33" s="1">
        <f>J33/$H$12/0.00000001</f>
        <v>6.8591369910683205E-17</v>
      </c>
      <c r="L33" s="1">
        <f>K33*$L$31</f>
        <v>1.0768845075977262</v>
      </c>
      <c r="R33" s="1"/>
      <c r="S33" s="1"/>
      <c r="T33" s="1"/>
      <c r="U33" s="1"/>
      <c r="V33" s="1"/>
      <c r="W33" s="1"/>
      <c r="X33" s="1"/>
    </row>
    <row r="34" spans="1:24">
      <c r="A34" s="1">
        <f t="shared" ref="A34:A97" si="0">B34*0.0001</f>
        <v>5.0001000000000004E-2</v>
      </c>
      <c r="B34" s="1">
        <v>500.01</v>
      </c>
      <c r="C34" s="1">
        <v>5.4317499999999999E-3</v>
      </c>
      <c r="D34" s="1">
        <v>1.12304E-2</v>
      </c>
      <c r="E34" s="1">
        <v>1.51466E-2</v>
      </c>
      <c r="F34" s="1">
        <v>1.5397599999999999E-2</v>
      </c>
      <c r="G34" s="1">
        <v>1.5361700000000001E-2</v>
      </c>
      <c r="H34" s="1">
        <v>1.54416E-2</v>
      </c>
      <c r="J34" s="1">
        <f t="shared" ref="J34:J97" si="1">SUM(D34:H34)</f>
        <v>7.2577900000000001E-2</v>
      </c>
      <c r="K34" s="1">
        <f t="shared" ref="K34:K97" si="2">J34/$H$12/0.00000001</f>
        <v>8.4187333256002771E-17</v>
      </c>
      <c r="L34" s="1">
        <f t="shared" ref="L34:L97" si="3">K34*$L$31</f>
        <v>1.3217411321192436</v>
      </c>
      <c r="R34" s="1"/>
      <c r="S34" s="1"/>
      <c r="T34" s="1"/>
      <c r="U34" s="1"/>
      <c r="V34" s="1"/>
      <c r="W34" s="1"/>
      <c r="X34" s="1"/>
    </row>
    <row r="35" spans="1:24">
      <c r="A35" s="1">
        <f t="shared" si="0"/>
        <v>7.5000999999999998E-2</v>
      </c>
      <c r="B35" s="1">
        <v>750.01</v>
      </c>
      <c r="C35" s="1">
        <v>5.4317499999999999E-3</v>
      </c>
      <c r="D35" s="1">
        <v>1.17635E-2</v>
      </c>
      <c r="E35" s="1">
        <v>1.5865400000000002E-2</v>
      </c>
      <c r="F35" s="1">
        <v>1.6074100000000001E-2</v>
      </c>
      <c r="G35" s="1">
        <v>1.58446E-2</v>
      </c>
      <c r="H35" s="1">
        <v>1.6062900000000001E-2</v>
      </c>
      <c r="J35" s="1">
        <f t="shared" si="1"/>
        <v>7.5610500000000011E-2</v>
      </c>
      <c r="K35" s="1">
        <f t="shared" si="2"/>
        <v>8.7705022619185724E-17</v>
      </c>
      <c r="L35" s="1">
        <f t="shared" si="3"/>
        <v>1.3769688551212158</v>
      </c>
      <c r="R35" s="1"/>
      <c r="S35" s="1"/>
      <c r="T35" s="1"/>
      <c r="U35" s="1"/>
      <c r="V35" s="1"/>
      <c r="W35" s="1"/>
      <c r="X35" s="1"/>
    </row>
    <row r="36" spans="1:24">
      <c r="A36" s="1">
        <f t="shared" si="0"/>
        <v>0.10000100000000001</v>
      </c>
      <c r="B36" s="1">
        <v>1000.01</v>
      </c>
      <c r="C36" s="1">
        <v>5.61094E-3</v>
      </c>
      <c r="D36" s="1">
        <v>1.21724E-2</v>
      </c>
      <c r="E36" s="1">
        <v>1.6668100000000002E-2</v>
      </c>
      <c r="F36" s="1">
        <v>1.6921599999999998E-2</v>
      </c>
      <c r="G36" s="1">
        <v>1.7063100000000001E-2</v>
      </c>
      <c r="H36" s="1">
        <v>1.7459700000000002E-2</v>
      </c>
      <c r="J36" s="1">
        <f t="shared" si="1"/>
        <v>8.0284899999999992E-2</v>
      </c>
      <c r="K36" s="1">
        <f t="shared" si="2"/>
        <v>9.3127131423268745E-17</v>
      </c>
      <c r="L36" s="1">
        <f t="shared" si="3"/>
        <v>1.4620959633453192</v>
      </c>
      <c r="R36" s="1"/>
      <c r="S36" s="1"/>
      <c r="T36" s="1"/>
      <c r="U36" s="1"/>
      <c r="V36" s="1"/>
      <c r="W36" s="1"/>
      <c r="X36" s="1"/>
    </row>
    <row r="37" spans="1:24">
      <c r="A37" s="1">
        <f t="shared" si="0"/>
        <v>0.125001</v>
      </c>
      <c r="B37" s="1">
        <v>1250.01</v>
      </c>
      <c r="C37" s="1">
        <v>5.6501399999999997E-3</v>
      </c>
      <c r="D37" s="1">
        <v>1.45997E-2</v>
      </c>
      <c r="E37" s="1">
        <v>1.9895199999999998E-2</v>
      </c>
      <c r="F37" s="1">
        <v>2.0258200000000001E-2</v>
      </c>
      <c r="G37" s="1">
        <v>2.0215E-2</v>
      </c>
      <c r="H37" s="1">
        <v>2.05452E-2</v>
      </c>
      <c r="J37" s="1">
        <f t="shared" si="1"/>
        <v>9.5513299999999995E-2</v>
      </c>
      <c r="K37" s="1">
        <f t="shared" si="2"/>
        <v>1.107914395081777E-16</v>
      </c>
      <c r="L37" s="1">
        <f t="shared" si="3"/>
        <v>1.7394256002783899</v>
      </c>
      <c r="R37" s="1"/>
      <c r="S37" s="1"/>
      <c r="T37" s="1"/>
      <c r="U37" s="1"/>
      <c r="V37" s="1"/>
      <c r="W37" s="1"/>
      <c r="X37" s="1"/>
    </row>
    <row r="38" spans="1:24">
      <c r="A38" s="1">
        <f t="shared" si="0"/>
        <v>0.150001</v>
      </c>
      <c r="B38" s="1">
        <v>1500.01</v>
      </c>
      <c r="C38" s="1">
        <v>5.9045199999999999E-3</v>
      </c>
      <c r="D38" s="1">
        <v>1.44957E-2</v>
      </c>
      <c r="E38" s="1">
        <v>1.9561800000000001E-2</v>
      </c>
      <c r="F38" s="1">
        <v>1.99791E-2</v>
      </c>
      <c r="G38" s="1">
        <v>1.99639E-2</v>
      </c>
      <c r="H38" s="1">
        <v>2.01958E-2</v>
      </c>
      <c r="J38" s="1">
        <f t="shared" si="1"/>
        <v>9.4196299999999997E-2</v>
      </c>
      <c r="K38" s="1">
        <f t="shared" si="2"/>
        <v>1.0926377450411783E-16</v>
      </c>
      <c r="L38" s="1">
        <f t="shared" si="3"/>
        <v>1.71544125971465</v>
      </c>
      <c r="R38" s="1"/>
      <c r="S38" s="1"/>
      <c r="T38" s="1"/>
      <c r="U38" s="1"/>
      <c r="V38" s="1"/>
      <c r="W38" s="1"/>
      <c r="X38" s="1"/>
    </row>
    <row r="39" spans="1:24">
      <c r="A39" s="1">
        <f t="shared" si="0"/>
        <v>0.17500100000000002</v>
      </c>
      <c r="B39" s="1">
        <v>1750.01</v>
      </c>
      <c r="C39" s="1">
        <v>5.9213199999999999E-3</v>
      </c>
      <c r="D39" s="1">
        <v>1.37322E-2</v>
      </c>
      <c r="E39" s="1">
        <v>1.8584699999999999E-2</v>
      </c>
      <c r="F39" s="1">
        <v>1.9193200000000001E-2</v>
      </c>
      <c r="G39" s="1">
        <v>1.85927E-2</v>
      </c>
      <c r="H39" s="1">
        <v>1.9201200000000002E-2</v>
      </c>
      <c r="J39" s="1">
        <f t="shared" si="1"/>
        <v>8.9303999999999994E-2</v>
      </c>
      <c r="K39" s="1">
        <f t="shared" si="2"/>
        <v>1.0358891079921121E-16</v>
      </c>
      <c r="L39" s="1">
        <f t="shared" si="3"/>
        <v>1.6263458995476161</v>
      </c>
      <c r="R39" s="1"/>
      <c r="S39" s="1"/>
      <c r="T39" s="1"/>
      <c r="U39" s="1"/>
      <c r="V39" s="1"/>
      <c r="W39" s="1"/>
      <c r="X39" s="1"/>
    </row>
    <row r="40" spans="1:24">
      <c r="A40" s="1">
        <f t="shared" si="0"/>
        <v>0.20000100000000001</v>
      </c>
      <c r="B40" s="1">
        <v>2000.01</v>
      </c>
      <c r="C40" s="1">
        <v>5.9845100000000002E-3</v>
      </c>
      <c r="D40" s="1">
        <v>1.3054899999999999E-2</v>
      </c>
      <c r="E40" s="1">
        <v>1.75213E-2</v>
      </c>
      <c r="F40" s="1">
        <v>1.79834E-2</v>
      </c>
      <c r="G40" s="1">
        <v>1.7965800000000001E-2</v>
      </c>
      <c r="H40" s="1">
        <v>1.8177700000000001E-2</v>
      </c>
      <c r="J40" s="1">
        <f t="shared" si="1"/>
        <v>8.4703100000000003E-2</v>
      </c>
      <c r="K40" s="1">
        <f t="shared" si="2"/>
        <v>9.8252058925878664E-17</v>
      </c>
      <c r="L40" s="1">
        <f t="shared" si="3"/>
        <v>1.542557325136295</v>
      </c>
      <c r="R40" s="1"/>
      <c r="S40" s="1"/>
      <c r="T40" s="1"/>
      <c r="U40" s="1"/>
      <c r="V40" s="1"/>
      <c r="W40" s="1"/>
      <c r="X40" s="1"/>
    </row>
    <row r="41" spans="1:24">
      <c r="A41" s="1">
        <f t="shared" si="0"/>
        <v>0.22500100000000003</v>
      </c>
      <c r="B41" s="1">
        <v>2250.0100000000002</v>
      </c>
      <c r="C41" s="1">
        <v>6.1341E-3</v>
      </c>
      <c r="D41" s="1">
        <v>1.4754E-2</v>
      </c>
      <c r="E41" s="1">
        <v>2.02782E-2</v>
      </c>
      <c r="F41" s="1">
        <v>2.0516400000000001E-2</v>
      </c>
      <c r="G41" s="1">
        <v>2.0405300000000001E-2</v>
      </c>
      <c r="H41" s="1">
        <v>2.0934600000000001E-2</v>
      </c>
      <c r="J41" s="1">
        <f t="shared" si="1"/>
        <v>9.6888500000000002E-2</v>
      </c>
      <c r="K41" s="1">
        <f t="shared" si="2"/>
        <v>1.1238661408189304E-16</v>
      </c>
      <c r="L41" s="1">
        <f t="shared" si="3"/>
        <v>1.7644698410857207</v>
      </c>
      <c r="R41" s="1"/>
      <c r="S41" s="1"/>
      <c r="T41" s="1"/>
      <c r="U41" s="1"/>
      <c r="V41" s="1"/>
      <c r="W41" s="1"/>
      <c r="X41" s="1"/>
    </row>
    <row r="42" spans="1:24">
      <c r="A42" s="1">
        <f t="shared" si="0"/>
        <v>0.25000100000000003</v>
      </c>
      <c r="B42" s="1">
        <v>2500.0100000000002</v>
      </c>
      <c r="C42" s="1">
        <v>6.3004899999999997E-3</v>
      </c>
      <c r="D42" s="1">
        <v>1.53321E-2</v>
      </c>
      <c r="E42" s="1">
        <v>2.0844999999999999E-2</v>
      </c>
      <c r="F42" s="1">
        <v>2.1132100000000001E-2</v>
      </c>
      <c r="G42" s="1">
        <v>2.0971400000000001E-2</v>
      </c>
      <c r="H42" s="1">
        <v>2.1113699999999999E-2</v>
      </c>
      <c r="J42" s="1">
        <f t="shared" si="1"/>
        <v>9.9394300000000005E-2</v>
      </c>
      <c r="K42" s="1">
        <f t="shared" si="2"/>
        <v>1.1529323744345204E-16</v>
      </c>
      <c r="L42" s="1">
        <f t="shared" si="3"/>
        <v>1.810103827862197</v>
      </c>
      <c r="R42" s="1"/>
      <c r="S42" s="1"/>
      <c r="T42" s="1"/>
      <c r="U42" s="1"/>
      <c r="V42" s="1"/>
      <c r="W42" s="1"/>
      <c r="X42" s="1"/>
    </row>
    <row r="43" spans="1:24">
      <c r="A43" s="1">
        <f t="shared" si="0"/>
        <v>0.27500100000000005</v>
      </c>
      <c r="B43" s="1">
        <v>2750.01</v>
      </c>
      <c r="C43" s="1">
        <v>6.5637500000000001E-3</v>
      </c>
      <c r="D43" s="1">
        <v>1.5851000000000001E-2</v>
      </c>
      <c r="E43" s="1">
        <v>2.14839E-2</v>
      </c>
      <c r="F43" s="1">
        <v>2.1775699999999999E-2</v>
      </c>
      <c r="G43" s="1">
        <v>2.19876E-2</v>
      </c>
      <c r="H43" s="1">
        <v>2.2274700000000001E-2</v>
      </c>
      <c r="J43" s="1">
        <f t="shared" si="1"/>
        <v>0.10337289999999999</v>
      </c>
      <c r="K43" s="1">
        <f t="shared" si="2"/>
        <v>1.1990824730309707E-16</v>
      </c>
      <c r="L43" s="1">
        <f t="shared" si="3"/>
        <v>1.8825594826586241</v>
      </c>
      <c r="R43" s="1"/>
      <c r="S43" s="1"/>
      <c r="T43" s="1"/>
      <c r="U43" s="1"/>
      <c r="V43" s="1"/>
      <c r="W43" s="1"/>
      <c r="X43" s="1"/>
    </row>
    <row r="44" spans="1:24">
      <c r="A44" s="1">
        <f t="shared" si="0"/>
        <v>0.30000100000000002</v>
      </c>
      <c r="B44" s="1">
        <v>3000.01</v>
      </c>
      <c r="C44" s="1">
        <v>6.6565900000000004E-3</v>
      </c>
      <c r="D44" s="1">
        <v>1.6999199999999999E-2</v>
      </c>
      <c r="E44" s="1">
        <v>2.2998299999999999E-2</v>
      </c>
      <c r="F44" s="1">
        <v>2.3461200000000001E-2</v>
      </c>
      <c r="G44" s="1">
        <v>2.3473999999999998E-2</v>
      </c>
      <c r="H44" s="1">
        <v>2.3721900000000001E-2</v>
      </c>
      <c r="J44" s="1">
        <f t="shared" si="1"/>
        <v>0.11065460000000001</v>
      </c>
      <c r="K44" s="1">
        <f t="shared" si="2"/>
        <v>1.283547152302517E-16</v>
      </c>
      <c r="L44" s="1">
        <f t="shared" si="3"/>
        <v>2.0151690291149515</v>
      </c>
      <c r="R44" s="1"/>
      <c r="S44" s="1"/>
      <c r="T44" s="1"/>
      <c r="U44" s="1"/>
      <c r="V44" s="1"/>
      <c r="W44" s="1"/>
      <c r="X44" s="1"/>
    </row>
    <row r="45" spans="1:24">
      <c r="A45" s="1">
        <f t="shared" si="0"/>
        <v>0.32500100000000004</v>
      </c>
      <c r="B45" s="1">
        <v>3250.01</v>
      </c>
      <c r="C45" s="1">
        <v>6.87107E-3</v>
      </c>
      <c r="D45" s="1">
        <v>1.6275600000000001E-2</v>
      </c>
      <c r="E45" s="1">
        <v>2.21715E-2</v>
      </c>
      <c r="F45" s="1">
        <v>2.2513700000000001E-2</v>
      </c>
      <c r="G45" s="1">
        <v>2.2369E-2</v>
      </c>
      <c r="H45" s="1">
        <v>2.2508899999999998E-2</v>
      </c>
      <c r="J45" s="1">
        <f t="shared" si="1"/>
        <v>0.10583869999999999</v>
      </c>
      <c r="K45" s="1">
        <f t="shared" si="2"/>
        <v>1.2276847233499594E-16</v>
      </c>
      <c r="L45" s="1">
        <f t="shared" si="3"/>
        <v>1.9274650156594362</v>
      </c>
      <c r="R45" s="1"/>
      <c r="S45" s="1"/>
      <c r="T45" s="1"/>
      <c r="U45" s="1"/>
      <c r="V45" s="1"/>
      <c r="W45" s="1"/>
      <c r="X45" s="1"/>
    </row>
    <row r="46" spans="1:24">
      <c r="A46" s="1">
        <f t="shared" si="0"/>
        <v>0.35000100000000006</v>
      </c>
      <c r="B46" s="1">
        <v>3500.01</v>
      </c>
      <c r="C46" s="1">
        <v>6.8982799999999997E-3</v>
      </c>
      <c r="D46" s="1">
        <v>1.6567399999999999E-2</v>
      </c>
      <c r="E46" s="1">
        <v>2.2227500000000001E-2</v>
      </c>
      <c r="F46" s="1">
        <v>2.2506499999999999E-2</v>
      </c>
      <c r="G46" s="1">
        <v>2.28959E-2</v>
      </c>
      <c r="H46" s="1">
        <v>2.3189399999999999E-2</v>
      </c>
      <c r="J46" s="1">
        <f t="shared" si="1"/>
        <v>0.1073867</v>
      </c>
      <c r="K46" s="1">
        <f t="shared" si="2"/>
        <v>1.2456408769284304E-16</v>
      </c>
      <c r="L46" s="1">
        <f t="shared" si="3"/>
        <v>1.9556561767776357</v>
      </c>
      <c r="R46" s="1"/>
      <c r="S46" s="1"/>
      <c r="T46" s="1"/>
      <c r="U46" s="1"/>
      <c r="V46" s="1"/>
      <c r="W46" s="1"/>
      <c r="X46" s="1"/>
    </row>
    <row r="47" spans="1:24">
      <c r="A47" s="1">
        <f t="shared" si="0"/>
        <v>0.37500100000000003</v>
      </c>
      <c r="B47" s="1">
        <v>3750.01</v>
      </c>
      <c r="C47" s="1">
        <v>7.01113E-3</v>
      </c>
      <c r="D47" s="1">
        <v>1.6346699999999999E-2</v>
      </c>
      <c r="E47" s="1">
        <v>2.2074E-2</v>
      </c>
      <c r="F47" s="1">
        <v>2.2198699999999998E-2</v>
      </c>
      <c r="G47" s="1">
        <v>2.22883E-2</v>
      </c>
      <c r="H47" s="1">
        <v>2.25945E-2</v>
      </c>
      <c r="J47" s="1">
        <f t="shared" si="1"/>
        <v>0.1055022</v>
      </c>
      <c r="K47" s="1">
        <f t="shared" si="2"/>
        <v>1.2237814638673007E-16</v>
      </c>
      <c r="L47" s="1">
        <f t="shared" si="3"/>
        <v>1.9213368982716621</v>
      </c>
      <c r="R47" s="1"/>
      <c r="S47" s="1"/>
      <c r="T47" s="1"/>
      <c r="U47" s="1"/>
      <c r="V47" s="1"/>
      <c r="W47" s="1"/>
      <c r="X47" s="1"/>
    </row>
    <row r="48" spans="1:24">
      <c r="A48" s="1">
        <f t="shared" si="0"/>
        <v>0.40000100000000005</v>
      </c>
      <c r="B48" s="1">
        <v>4000.01</v>
      </c>
      <c r="C48" s="1">
        <v>7.2848399999999999E-3</v>
      </c>
      <c r="D48" s="1">
        <v>1.8862899999999998E-2</v>
      </c>
      <c r="E48" s="1">
        <v>2.56096E-2</v>
      </c>
      <c r="F48" s="1">
        <v>2.6077400000000001E-2</v>
      </c>
      <c r="G48" s="1">
        <v>2.6007800000000001E-2</v>
      </c>
      <c r="H48" s="1">
        <v>2.64636E-2</v>
      </c>
      <c r="J48" s="1">
        <f t="shared" si="1"/>
        <v>0.1230213</v>
      </c>
      <c r="K48" s="1">
        <f t="shared" si="2"/>
        <v>1.4269957081545066E-16</v>
      </c>
      <c r="L48" s="1">
        <f t="shared" si="3"/>
        <v>2.2403832618025752</v>
      </c>
      <c r="R48" s="1"/>
      <c r="S48" s="1"/>
      <c r="T48" s="1"/>
      <c r="U48" s="1"/>
      <c r="V48" s="1"/>
      <c r="W48" s="1"/>
      <c r="X48" s="1"/>
    </row>
    <row r="49" spans="1:24">
      <c r="A49" s="1">
        <f t="shared" si="0"/>
        <v>0.42500100000000002</v>
      </c>
      <c r="B49" s="1">
        <v>4250.01</v>
      </c>
      <c r="C49" s="1">
        <v>7.3536699999999997E-3</v>
      </c>
      <c r="D49" s="1">
        <v>1.86167E-2</v>
      </c>
      <c r="E49" s="1">
        <v>2.51019E-2</v>
      </c>
      <c r="F49" s="1">
        <v>2.52298E-2</v>
      </c>
      <c r="G49" s="1">
        <v>2.5273799999999999E-2</v>
      </c>
      <c r="H49" s="1">
        <v>2.5940600000000001E-2</v>
      </c>
      <c r="J49" s="1">
        <f t="shared" si="1"/>
        <v>0.12016279999999999</v>
      </c>
      <c r="K49" s="1">
        <f t="shared" si="2"/>
        <v>1.3938383018211341E-16</v>
      </c>
      <c r="L49" s="1">
        <f t="shared" si="3"/>
        <v>2.1883261338591806</v>
      </c>
      <c r="R49" s="1"/>
      <c r="S49" s="1"/>
      <c r="T49" s="1"/>
      <c r="U49" s="1"/>
      <c r="V49" s="1"/>
      <c r="W49" s="1"/>
      <c r="X49" s="1"/>
    </row>
    <row r="50" spans="1:24">
      <c r="A50" s="1">
        <f t="shared" si="0"/>
        <v>0.45000100000000004</v>
      </c>
      <c r="B50" s="1">
        <v>4500.01</v>
      </c>
      <c r="C50" s="1">
        <v>7.4673099999999996E-3</v>
      </c>
      <c r="D50" s="1">
        <v>1.8922899999999999E-2</v>
      </c>
      <c r="E50" s="1">
        <v>2.5844700000000002E-2</v>
      </c>
      <c r="F50" s="1">
        <v>2.58607E-2</v>
      </c>
      <c r="G50" s="1">
        <v>2.6040600000000001E-2</v>
      </c>
      <c r="H50" s="1">
        <v>2.6295700000000002E-2</v>
      </c>
      <c r="J50" s="1">
        <f t="shared" si="1"/>
        <v>0.12296460000000001</v>
      </c>
      <c r="K50" s="1">
        <f t="shared" si="2"/>
        <v>1.4263380118315742E-16</v>
      </c>
      <c r="L50" s="1">
        <f t="shared" si="3"/>
        <v>2.2393506785755712</v>
      </c>
      <c r="R50" s="1"/>
      <c r="S50" s="1"/>
      <c r="T50" s="1"/>
      <c r="U50" s="1"/>
      <c r="V50" s="1"/>
      <c r="W50" s="1"/>
      <c r="X50" s="1"/>
    </row>
    <row r="51" spans="1:24">
      <c r="A51" s="1">
        <f t="shared" si="0"/>
        <v>0.47500100000000006</v>
      </c>
      <c r="B51" s="1">
        <v>4750.01</v>
      </c>
      <c r="C51" s="1">
        <v>7.7666300000000001E-3</v>
      </c>
      <c r="D51" s="1">
        <v>2.06819E-2</v>
      </c>
      <c r="E51" s="1">
        <v>2.8087500000000001E-2</v>
      </c>
      <c r="F51" s="1">
        <v>2.8536800000000001E-2</v>
      </c>
      <c r="G51" s="1">
        <v>2.85656E-2</v>
      </c>
      <c r="H51" s="1">
        <v>2.86783E-2</v>
      </c>
      <c r="J51" s="1">
        <f t="shared" si="1"/>
        <v>0.13455010000000001</v>
      </c>
      <c r="K51" s="1">
        <f t="shared" si="2"/>
        <v>1.5607249739009396E-16</v>
      </c>
      <c r="L51" s="1">
        <f t="shared" si="3"/>
        <v>2.450338209024475</v>
      </c>
      <c r="R51" s="1"/>
      <c r="S51" s="1"/>
      <c r="T51" s="1"/>
      <c r="U51" s="1"/>
      <c r="V51" s="1"/>
      <c r="W51" s="1"/>
      <c r="X51" s="1"/>
    </row>
    <row r="52" spans="1:24">
      <c r="A52" s="1">
        <f t="shared" si="0"/>
        <v>0.50000100000000003</v>
      </c>
      <c r="B52" s="1">
        <v>5000.01</v>
      </c>
      <c r="C52" s="1">
        <v>7.9491100000000006E-3</v>
      </c>
      <c r="D52" s="1">
        <v>2.2608099999999999E-2</v>
      </c>
      <c r="E52" s="1">
        <v>3.0460600000000001E-2</v>
      </c>
      <c r="F52" s="1">
        <v>3.0915499999999999E-2</v>
      </c>
      <c r="G52" s="1">
        <v>3.1071399999999999E-2</v>
      </c>
      <c r="H52" s="1">
        <v>3.1472E-2</v>
      </c>
      <c r="J52" s="1">
        <f t="shared" si="1"/>
        <v>0.14652759999999998</v>
      </c>
      <c r="K52" s="1">
        <f t="shared" si="2"/>
        <v>1.6996589722769976E-16</v>
      </c>
      <c r="L52" s="1">
        <f t="shared" si="3"/>
        <v>2.6684645864748862</v>
      </c>
      <c r="R52" s="1"/>
      <c r="S52" s="1"/>
      <c r="T52" s="1"/>
      <c r="U52" s="1"/>
      <c r="V52" s="1"/>
      <c r="W52" s="1"/>
      <c r="X52" s="1"/>
    </row>
    <row r="53" spans="1:24">
      <c r="A53" s="1">
        <f t="shared" si="0"/>
        <v>0.52500100000000005</v>
      </c>
      <c r="B53" s="1">
        <v>5250.01</v>
      </c>
      <c r="C53" s="1">
        <v>8.22202E-3</v>
      </c>
      <c r="D53" s="1">
        <v>2.19572E-2</v>
      </c>
      <c r="E53" s="1">
        <v>2.9812100000000001E-2</v>
      </c>
      <c r="F53" s="1">
        <v>3.0175899999999999E-2</v>
      </c>
      <c r="G53" s="1">
        <v>3.03374E-2</v>
      </c>
      <c r="H53" s="1">
        <v>3.0353399999999999E-2</v>
      </c>
      <c r="J53" s="1">
        <f t="shared" si="1"/>
        <v>0.14263599999999999</v>
      </c>
      <c r="K53" s="1">
        <f t="shared" si="2"/>
        <v>1.6545180373506551E-16</v>
      </c>
      <c r="L53" s="1">
        <f t="shared" si="3"/>
        <v>2.5975933186405284</v>
      </c>
      <c r="R53" s="1"/>
      <c r="S53" s="1"/>
      <c r="T53" s="1"/>
      <c r="U53" s="1"/>
      <c r="V53" s="1"/>
      <c r="W53" s="1"/>
      <c r="X53" s="1"/>
    </row>
    <row r="54" spans="1:24">
      <c r="A54" s="1">
        <f t="shared" si="0"/>
        <v>0.55000100000000007</v>
      </c>
      <c r="B54" s="1">
        <v>5500.01</v>
      </c>
      <c r="C54" s="1">
        <v>8.3940899999999999E-3</v>
      </c>
      <c r="D54" s="1">
        <v>2.16966E-2</v>
      </c>
      <c r="E54" s="1">
        <v>2.9337999999999999E-2</v>
      </c>
      <c r="F54" s="1">
        <v>2.95938E-2</v>
      </c>
      <c r="G54" s="1">
        <v>2.9473900000000001E-2</v>
      </c>
      <c r="H54" s="1">
        <v>3.0023999999999999E-2</v>
      </c>
      <c r="J54" s="1">
        <f t="shared" si="1"/>
        <v>0.14012630000000001</v>
      </c>
      <c r="K54" s="1">
        <f t="shared" si="2"/>
        <v>1.625406565363647E-16</v>
      </c>
      <c r="L54" s="1">
        <f t="shared" si="3"/>
        <v>2.5518883076209256</v>
      </c>
      <c r="R54" s="1"/>
      <c r="S54" s="1"/>
      <c r="T54" s="1"/>
      <c r="U54" s="1"/>
      <c r="V54" s="1"/>
      <c r="W54" s="1"/>
      <c r="X54" s="1"/>
    </row>
    <row r="55" spans="1:24">
      <c r="A55" s="1">
        <f t="shared" si="0"/>
        <v>0.5750010000000001</v>
      </c>
      <c r="B55" s="1">
        <v>5750.01</v>
      </c>
      <c r="C55" s="1">
        <v>8.5397500000000005E-3</v>
      </c>
      <c r="D55" s="1">
        <v>2.1508699999999999E-2</v>
      </c>
      <c r="E55" s="1">
        <v>2.9108499999999999E-2</v>
      </c>
      <c r="F55" s="1">
        <v>2.96674E-2</v>
      </c>
      <c r="G55" s="1">
        <v>2.9565899999999999E-2</v>
      </c>
      <c r="H55" s="1">
        <v>2.9859299999999998E-2</v>
      </c>
      <c r="J55" s="1">
        <f t="shared" si="1"/>
        <v>0.1397098</v>
      </c>
      <c r="K55" s="1">
        <f t="shared" si="2"/>
        <v>1.6205753392877855E-16</v>
      </c>
      <c r="L55" s="1">
        <f t="shared" si="3"/>
        <v>2.544303282681823</v>
      </c>
      <c r="R55" s="1"/>
      <c r="S55" s="1"/>
      <c r="T55" s="1"/>
      <c r="U55" s="1"/>
      <c r="V55" s="1"/>
      <c r="W55" s="1"/>
      <c r="X55" s="1"/>
    </row>
    <row r="56" spans="1:24">
      <c r="A56" s="1">
        <f t="shared" si="0"/>
        <v>0.60000100000000001</v>
      </c>
      <c r="B56" s="1">
        <v>6000.01</v>
      </c>
      <c r="C56" s="1">
        <v>8.8702799999999995E-3</v>
      </c>
      <c r="D56" s="1">
        <v>2.2380199999999999E-2</v>
      </c>
      <c r="E56" s="1">
        <v>3.0258299999999998E-2</v>
      </c>
      <c r="F56" s="1">
        <v>3.0115200000000002E-2</v>
      </c>
      <c r="G56" s="1">
        <v>3.0429399999999999E-2</v>
      </c>
      <c r="H56" s="1">
        <v>3.0961099999999998E-2</v>
      </c>
      <c r="J56" s="1">
        <f t="shared" si="1"/>
        <v>0.1441442</v>
      </c>
      <c r="K56" s="1">
        <f t="shared" si="2"/>
        <v>1.6720125275490083E-16</v>
      </c>
      <c r="L56" s="1">
        <f t="shared" si="3"/>
        <v>2.6250596682519429</v>
      </c>
      <c r="R56" s="1"/>
      <c r="S56" s="1"/>
      <c r="T56" s="1"/>
      <c r="U56" s="1"/>
      <c r="V56" s="1"/>
      <c r="W56" s="1"/>
      <c r="X56" s="1"/>
    </row>
    <row r="57" spans="1:24">
      <c r="A57" s="1">
        <f t="shared" si="0"/>
        <v>0.62500100000000003</v>
      </c>
      <c r="B57" s="1">
        <v>6250.01</v>
      </c>
      <c r="C57" s="1">
        <v>9.1447899999999999E-3</v>
      </c>
      <c r="D57" s="1">
        <v>2.3268500000000001E-2</v>
      </c>
      <c r="E57" s="1">
        <v>3.1549599999999997E-2</v>
      </c>
      <c r="F57" s="1">
        <v>3.17758E-2</v>
      </c>
      <c r="G57" s="1">
        <v>3.1765399999999999E-2</v>
      </c>
      <c r="H57" s="1">
        <v>3.2295600000000001E-2</v>
      </c>
      <c r="J57" s="1">
        <f t="shared" si="1"/>
        <v>0.15065490000000001</v>
      </c>
      <c r="K57" s="1">
        <f t="shared" si="2"/>
        <v>1.747533928778564E-16</v>
      </c>
      <c r="L57" s="1">
        <f t="shared" si="3"/>
        <v>2.7436282681823454</v>
      </c>
      <c r="R57" s="1"/>
      <c r="S57" s="1"/>
      <c r="T57" s="1"/>
      <c r="U57" s="1"/>
      <c r="V57" s="1"/>
      <c r="W57" s="1"/>
      <c r="X57" s="1"/>
    </row>
    <row r="58" spans="1:24">
      <c r="A58" s="1">
        <f t="shared" si="0"/>
        <v>0.65000100000000005</v>
      </c>
      <c r="B58" s="1">
        <v>6500.01</v>
      </c>
      <c r="C58" s="1">
        <v>9.2072200000000003E-3</v>
      </c>
      <c r="D58" s="1">
        <v>2.6993699999999999E-2</v>
      </c>
      <c r="E58" s="1">
        <v>3.6430900000000002E-2</v>
      </c>
      <c r="F58" s="1">
        <v>3.6755500000000003E-2</v>
      </c>
      <c r="G58" s="1">
        <v>3.6788300000000003E-2</v>
      </c>
      <c r="H58" s="1">
        <v>3.7563899999999997E-2</v>
      </c>
      <c r="J58" s="1">
        <f t="shared" si="1"/>
        <v>0.17453229999999997</v>
      </c>
      <c r="K58" s="1">
        <f t="shared" si="2"/>
        <v>2.0245017979352738E-16</v>
      </c>
      <c r="L58" s="1">
        <f t="shared" si="3"/>
        <v>3.1784678227583796</v>
      </c>
      <c r="R58" s="1"/>
      <c r="S58" s="1"/>
      <c r="T58" s="1"/>
      <c r="U58" s="1"/>
      <c r="V58" s="1"/>
      <c r="W58" s="1"/>
      <c r="X58" s="1"/>
    </row>
    <row r="59" spans="1:24">
      <c r="A59" s="1">
        <f t="shared" si="0"/>
        <v>0.67500100000000007</v>
      </c>
      <c r="B59" s="1">
        <v>6750.01</v>
      </c>
      <c r="C59" s="1">
        <v>9.5337500000000006E-3</v>
      </c>
      <c r="D59" s="1">
        <v>2.9626599999999999E-2</v>
      </c>
      <c r="E59" s="1">
        <v>4.0088100000000002E-2</v>
      </c>
      <c r="F59" s="1">
        <v>4.0207199999999998E-2</v>
      </c>
      <c r="G59" s="1">
        <v>4.0104899999999999E-2</v>
      </c>
      <c r="H59" s="1">
        <v>4.0816499999999999E-2</v>
      </c>
      <c r="J59" s="1">
        <f t="shared" si="1"/>
        <v>0.19084330000000002</v>
      </c>
      <c r="K59" s="1">
        <f t="shared" si="2"/>
        <v>2.2137025867068789E-16</v>
      </c>
      <c r="L59" s="1">
        <f t="shared" si="3"/>
        <v>3.4755130611297997</v>
      </c>
      <c r="R59" s="1"/>
      <c r="S59" s="1"/>
      <c r="T59" s="1"/>
      <c r="U59" s="1"/>
      <c r="V59" s="1"/>
      <c r="W59" s="1"/>
      <c r="X59" s="1"/>
    </row>
    <row r="60" spans="1:24">
      <c r="A60" s="1">
        <f t="shared" si="0"/>
        <v>0.7000010000000001</v>
      </c>
      <c r="B60" s="1">
        <v>7000.01</v>
      </c>
      <c r="C60" s="1">
        <v>9.9066999999999992E-3</v>
      </c>
      <c r="D60" s="1">
        <v>2.9029300000000001E-2</v>
      </c>
      <c r="E60" s="1">
        <v>3.9198999999999998E-2</v>
      </c>
      <c r="F60" s="1">
        <v>3.9693100000000002E-2</v>
      </c>
      <c r="G60" s="1">
        <v>3.95492E-2</v>
      </c>
      <c r="H60" s="1">
        <v>3.9984899999999997E-2</v>
      </c>
      <c r="J60" s="1">
        <f t="shared" si="1"/>
        <v>0.1874555</v>
      </c>
      <c r="K60" s="1">
        <f t="shared" si="2"/>
        <v>2.1744055214012293E-16</v>
      </c>
      <c r="L60" s="1">
        <f t="shared" si="3"/>
        <v>3.4138166685999298</v>
      </c>
      <c r="R60" s="1"/>
      <c r="S60" s="1"/>
      <c r="T60" s="1"/>
      <c r="U60" s="1"/>
      <c r="V60" s="1"/>
      <c r="W60" s="1"/>
      <c r="X60" s="1"/>
    </row>
    <row r="61" spans="1:24">
      <c r="A61" s="1">
        <f t="shared" si="0"/>
        <v>0.72500100000000001</v>
      </c>
      <c r="B61" s="1">
        <v>7250.01</v>
      </c>
      <c r="C61" s="1">
        <v>1.03085E-2</v>
      </c>
      <c r="D61" s="1">
        <v>3.0750799999999998E-2</v>
      </c>
      <c r="E61" s="1">
        <v>4.16464E-2</v>
      </c>
      <c r="F61" s="1">
        <v>4.1705600000000002E-2</v>
      </c>
      <c r="G61" s="1">
        <v>4.1889500000000003E-2</v>
      </c>
      <c r="H61" s="1">
        <v>4.29497E-2</v>
      </c>
      <c r="J61" s="1">
        <f t="shared" si="1"/>
        <v>0.19894200000000001</v>
      </c>
      <c r="K61" s="1">
        <f t="shared" si="2"/>
        <v>2.3076441248115068E-16</v>
      </c>
      <c r="L61" s="1">
        <f t="shared" si="3"/>
        <v>3.6230012759540657</v>
      </c>
      <c r="R61" s="1"/>
      <c r="S61" s="1"/>
      <c r="T61" s="1"/>
      <c r="U61" s="1"/>
      <c r="V61" s="1"/>
      <c r="W61" s="1"/>
      <c r="X61" s="1"/>
    </row>
    <row r="62" spans="1:24">
      <c r="A62" s="1">
        <f t="shared" si="0"/>
        <v>0.75000100000000003</v>
      </c>
      <c r="B62" s="1">
        <v>7500.01</v>
      </c>
      <c r="C62" s="1">
        <v>1.0722199999999999E-2</v>
      </c>
      <c r="D62" s="1">
        <v>3.24027E-2</v>
      </c>
      <c r="E62" s="1">
        <v>4.43857E-2</v>
      </c>
      <c r="F62" s="1">
        <v>4.4262599999999999E-2</v>
      </c>
      <c r="G62" s="1">
        <v>4.4409700000000003E-2</v>
      </c>
      <c r="H62" s="1">
        <v>4.4988599999999997E-2</v>
      </c>
      <c r="J62" s="1">
        <f t="shared" si="1"/>
        <v>0.21044930000000001</v>
      </c>
      <c r="K62" s="1">
        <f t="shared" si="2"/>
        <v>2.4411239995360167E-16</v>
      </c>
      <c r="L62" s="1">
        <f t="shared" si="3"/>
        <v>3.8325646792715462</v>
      </c>
      <c r="R62" s="1"/>
      <c r="S62" s="1"/>
      <c r="T62" s="1"/>
      <c r="U62" s="1"/>
      <c r="V62" s="1"/>
      <c r="W62" s="1"/>
      <c r="X62" s="1"/>
    </row>
    <row r="63" spans="1:24">
      <c r="A63" s="1">
        <f t="shared" si="0"/>
        <v>0.77500100000000005</v>
      </c>
      <c r="B63" s="1">
        <v>7750.01</v>
      </c>
      <c r="C63" s="1">
        <v>1.11352E-2</v>
      </c>
      <c r="D63" s="1">
        <v>3.0123899999999999E-2</v>
      </c>
      <c r="E63" s="1">
        <v>4.1102699999999999E-2</v>
      </c>
      <c r="F63" s="1">
        <v>4.1341000000000003E-2</v>
      </c>
      <c r="G63" s="1">
        <v>4.1438500000000003E-2</v>
      </c>
      <c r="H63" s="1">
        <v>4.2187700000000002E-2</v>
      </c>
      <c r="J63" s="1">
        <f t="shared" si="1"/>
        <v>0.1961938</v>
      </c>
      <c r="K63" s="1">
        <f t="shared" si="2"/>
        <v>2.2757661524185125E-16</v>
      </c>
      <c r="L63" s="1">
        <f t="shared" si="3"/>
        <v>3.5729528592970645</v>
      </c>
      <c r="R63" s="1"/>
      <c r="S63" s="1"/>
      <c r="T63" s="1"/>
      <c r="U63" s="1"/>
      <c r="V63" s="1"/>
      <c r="W63" s="1"/>
      <c r="X63" s="1"/>
    </row>
    <row r="64" spans="1:24">
      <c r="A64" s="1">
        <f t="shared" si="0"/>
        <v>0.80000100000000007</v>
      </c>
      <c r="B64" s="1">
        <v>8000.01</v>
      </c>
      <c r="C64" s="1">
        <v>1.1620200000000001E-2</v>
      </c>
      <c r="D64" s="1">
        <v>3.4457599999999998E-2</v>
      </c>
      <c r="E64" s="1">
        <v>4.6417399999999998E-2</v>
      </c>
      <c r="F64" s="1">
        <v>4.7062600000000003E-2</v>
      </c>
      <c r="G64" s="1">
        <v>4.7095400000000003E-2</v>
      </c>
      <c r="H64" s="1">
        <v>4.8056500000000002E-2</v>
      </c>
      <c r="J64" s="1">
        <f t="shared" si="1"/>
        <v>0.22308950000000002</v>
      </c>
      <c r="K64" s="1">
        <f t="shared" si="2"/>
        <v>2.5877450411785175E-16</v>
      </c>
      <c r="L64" s="1">
        <f t="shared" si="3"/>
        <v>4.0627597146502721</v>
      </c>
      <c r="R64" s="1"/>
      <c r="S64" s="1"/>
      <c r="T64" s="1"/>
      <c r="U64" s="1"/>
      <c r="V64" s="1"/>
      <c r="W64" s="1"/>
      <c r="X64" s="1"/>
    </row>
    <row r="65" spans="1:24">
      <c r="A65" s="1">
        <f t="shared" si="0"/>
        <v>0.8250010000000001</v>
      </c>
      <c r="B65" s="1">
        <v>8250.01</v>
      </c>
      <c r="C65" s="1">
        <v>1.1805100000000001E-2</v>
      </c>
      <c r="D65" s="1">
        <v>3.5555400000000001E-2</v>
      </c>
      <c r="E65" s="1">
        <v>4.8136400000000003E-2</v>
      </c>
      <c r="F65" s="1">
        <v>4.8701700000000001E-2</v>
      </c>
      <c r="G65" s="1">
        <v>4.87497E-2</v>
      </c>
      <c r="H65" s="1">
        <v>4.9414899999999998E-2</v>
      </c>
      <c r="J65" s="1">
        <f t="shared" si="1"/>
        <v>0.23055809999999999</v>
      </c>
      <c r="K65" s="1">
        <f t="shared" si="2"/>
        <v>2.6743776824034332E-16</v>
      </c>
      <c r="L65" s="1">
        <f t="shared" si="3"/>
        <v>4.1987729613733897</v>
      </c>
      <c r="R65" s="1"/>
      <c r="S65" s="1"/>
      <c r="T65" s="1"/>
      <c r="U65" s="1"/>
      <c r="V65" s="1"/>
      <c r="W65" s="1"/>
      <c r="X65" s="1"/>
    </row>
    <row r="66" spans="1:24">
      <c r="A66" s="1">
        <f t="shared" si="0"/>
        <v>0.85000100000000012</v>
      </c>
      <c r="B66" s="1">
        <v>8500.01</v>
      </c>
      <c r="C66" s="1">
        <v>1.2371699999999999E-2</v>
      </c>
      <c r="D66" s="1">
        <v>3.6231800000000002E-2</v>
      </c>
      <c r="E66" s="1">
        <v>4.9189499999999997E-2</v>
      </c>
      <c r="F66" s="1">
        <v>4.9445299999999998E-2</v>
      </c>
      <c r="G66" s="1">
        <v>4.9573300000000001E-2</v>
      </c>
      <c r="H66" s="1">
        <v>4.9733199999999998E-2</v>
      </c>
      <c r="J66" s="1">
        <f t="shared" si="1"/>
        <v>0.2341731</v>
      </c>
      <c r="K66" s="1">
        <f t="shared" si="2"/>
        <v>2.7163101728337776E-16</v>
      </c>
      <c r="L66" s="1">
        <f t="shared" si="3"/>
        <v>4.2646069713490311</v>
      </c>
      <c r="R66" s="1"/>
      <c r="S66" s="1"/>
      <c r="T66" s="1"/>
      <c r="U66" s="1"/>
      <c r="V66" s="1"/>
      <c r="W66" s="1"/>
      <c r="X66" s="1"/>
    </row>
    <row r="67" spans="1:24">
      <c r="A67" s="1">
        <f t="shared" si="0"/>
        <v>0.87500100000000003</v>
      </c>
      <c r="B67" s="1">
        <v>8750.01</v>
      </c>
      <c r="C67" s="1">
        <v>1.2739E-2</v>
      </c>
      <c r="D67" s="1">
        <v>3.8094000000000003E-2</v>
      </c>
      <c r="E67" s="1">
        <v>5.2222200000000003E-2</v>
      </c>
      <c r="F67" s="1">
        <v>5.25932E-2</v>
      </c>
      <c r="G67" s="1">
        <v>5.2454899999999999E-2</v>
      </c>
      <c r="H67" s="1">
        <v>5.3199299999999998E-2</v>
      </c>
      <c r="J67" s="1">
        <f t="shared" si="1"/>
        <v>0.24856360000000002</v>
      </c>
      <c r="K67" s="1">
        <f t="shared" si="2"/>
        <v>2.8832339635773113E-16</v>
      </c>
      <c r="L67" s="1">
        <f t="shared" si="3"/>
        <v>4.5266773228163784</v>
      </c>
      <c r="R67" s="1"/>
      <c r="S67" s="1"/>
      <c r="T67" s="1"/>
      <c r="U67" s="1"/>
      <c r="V67" s="1"/>
      <c r="W67" s="1"/>
      <c r="X67" s="1"/>
    </row>
    <row r="68" spans="1:24">
      <c r="A68" s="1">
        <f t="shared" si="0"/>
        <v>0.90000100000000005</v>
      </c>
      <c r="B68" s="1">
        <v>9000.01</v>
      </c>
      <c r="C68" s="1">
        <v>1.3173300000000001E-2</v>
      </c>
      <c r="D68" s="1">
        <v>4.1181099999999998E-2</v>
      </c>
      <c r="E68" s="1">
        <v>5.5502799999999998E-2</v>
      </c>
      <c r="F68" s="1">
        <v>5.6020899999999998E-2</v>
      </c>
      <c r="G68" s="1">
        <v>5.6448699999999997E-2</v>
      </c>
      <c r="H68" s="1">
        <v>5.6862099999999999E-2</v>
      </c>
      <c r="J68" s="1">
        <f t="shared" si="1"/>
        <v>0.26601559999999996</v>
      </c>
      <c r="K68" s="1">
        <f t="shared" si="2"/>
        <v>3.0856698758844674E-16</v>
      </c>
      <c r="L68" s="1">
        <f t="shared" si="3"/>
        <v>4.8445017051386134</v>
      </c>
      <c r="R68" s="1"/>
      <c r="S68" s="1"/>
      <c r="T68" s="1"/>
      <c r="U68" s="1"/>
      <c r="V68" s="1"/>
      <c r="W68" s="1"/>
      <c r="X68" s="1"/>
    </row>
    <row r="69" spans="1:24">
      <c r="A69" s="1">
        <f t="shared" si="0"/>
        <v>0.92500100000000007</v>
      </c>
      <c r="B69" s="1">
        <v>9250.01</v>
      </c>
      <c r="C69" s="1">
        <v>1.3943199999999999E-2</v>
      </c>
      <c r="D69" s="1">
        <v>4.0726900000000003E-2</v>
      </c>
      <c r="E69" s="1">
        <v>5.5083E-2</v>
      </c>
      <c r="F69" s="1">
        <v>5.5506E-2</v>
      </c>
      <c r="G69" s="1">
        <v>5.55644E-2</v>
      </c>
      <c r="H69" s="1">
        <v>5.6409500000000001E-2</v>
      </c>
      <c r="J69" s="1">
        <f t="shared" si="1"/>
        <v>0.26328980000000002</v>
      </c>
      <c r="K69" s="1">
        <f t="shared" si="2"/>
        <v>3.0540517341375711E-16</v>
      </c>
      <c r="L69" s="1">
        <f t="shared" si="3"/>
        <v>4.794861222595987</v>
      </c>
      <c r="R69" s="1"/>
      <c r="S69" s="1"/>
      <c r="T69" s="1"/>
      <c r="U69" s="1"/>
      <c r="V69" s="1"/>
      <c r="W69" s="1"/>
      <c r="X69" s="1"/>
    </row>
    <row r="70" spans="1:24">
      <c r="A70" s="1">
        <f t="shared" si="0"/>
        <v>0.9500010000000001</v>
      </c>
      <c r="B70" s="1">
        <v>9500.01</v>
      </c>
      <c r="C70" s="1">
        <v>1.4219900000000001E-2</v>
      </c>
      <c r="D70" s="1">
        <v>4.3203999999999999E-2</v>
      </c>
      <c r="E70" s="1">
        <v>5.8522699999999997E-2</v>
      </c>
      <c r="F70" s="1">
        <v>5.8845000000000001E-2</v>
      </c>
      <c r="G70" s="1">
        <v>5.9127199999999998E-2</v>
      </c>
      <c r="H70" s="1">
        <v>6.0191399999999999E-2</v>
      </c>
      <c r="J70" s="1">
        <f t="shared" si="1"/>
        <v>0.27989029999999998</v>
      </c>
      <c r="K70" s="1">
        <f t="shared" si="2"/>
        <v>3.2466106020183267E-16</v>
      </c>
      <c r="L70" s="1">
        <f t="shared" si="3"/>
        <v>5.0971786451687731</v>
      </c>
      <c r="R70" s="1"/>
      <c r="S70" s="1"/>
      <c r="T70" s="1"/>
      <c r="U70" s="1"/>
      <c r="V70" s="1"/>
      <c r="W70" s="1"/>
      <c r="X70" s="1"/>
    </row>
    <row r="71" spans="1:24">
      <c r="A71" s="1">
        <f t="shared" si="0"/>
        <v>0.97500100000000012</v>
      </c>
      <c r="B71" s="1">
        <v>9750.01</v>
      </c>
      <c r="C71" s="1">
        <v>1.4898700000000001E-2</v>
      </c>
      <c r="D71" s="1">
        <v>4.7817400000000003E-2</v>
      </c>
      <c r="E71" s="1">
        <v>6.5510899999999997E-2</v>
      </c>
      <c r="F71" s="1">
        <v>6.5750000000000003E-2</v>
      </c>
      <c r="G71" s="1">
        <v>6.5555699999999995E-2</v>
      </c>
      <c r="H71" s="1">
        <v>6.6748600000000005E-2</v>
      </c>
      <c r="J71" s="1">
        <f t="shared" si="1"/>
        <v>0.31138260000000001</v>
      </c>
      <c r="K71" s="1">
        <f t="shared" si="2"/>
        <v>3.6119081313072724E-16</v>
      </c>
      <c r="L71" s="1">
        <f t="shared" si="3"/>
        <v>5.6706957661524173</v>
      </c>
      <c r="R71" s="1"/>
      <c r="S71" s="1"/>
      <c r="T71" s="1"/>
      <c r="U71" s="1"/>
      <c r="V71" s="1"/>
      <c r="W71" s="1"/>
      <c r="X71" s="1"/>
    </row>
    <row r="72" spans="1:24">
      <c r="A72" s="1">
        <f t="shared" si="0"/>
        <v>1</v>
      </c>
      <c r="B72" s="1">
        <v>10000</v>
      </c>
      <c r="C72" s="1">
        <v>1.55576E-2</v>
      </c>
      <c r="D72" s="1">
        <v>4.8355500000000003E-2</v>
      </c>
      <c r="E72" s="1">
        <v>6.5610799999999997E-2</v>
      </c>
      <c r="F72" s="1">
        <v>6.5956299999999995E-2</v>
      </c>
      <c r="G72" s="1">
        <v>6.6067399999999998E-2</v>
      </c>
      <c r="H72" s="1">
        <v>6.7069199999999995E-2</v>
      </c>
      <c r="J72" s="1">
        <f t="shared" si="1"/>
        <v>0.31305919999999998</v>
      </c>
      <c r="K72" s="1">
        <f t="shared" si="2"/>
        <v>3.6313559911843169E-16</v>
      </c>
      <c r="L72" s="1">
        <f t="shared" si="3"/>
        <v>5.7012289061593773</v>
      </c>
      <c r="R72" s="1"/>
      <c r="S72" s="1"/>
      <c r="T72" s="1"/>
      <c r="U72" s="1"/>
      <c r="V72" s="1"/>
      <c r="W72" s="1"/>
      <c r="X72" s="1"/>
    </row>
    <row r="73" spans="1:24">
      <c r="A73" s="1">
        <f t="shared" si="0"/>
        <v>1.0250000000000001</v>
      </c>
      <c r="B73" s="1">
        <v>10250</v>
      </c>
      <c r="C73" s="1">
        <v>1.6317100000000001E-2</v>
      </c>
      <c r="D73" s="1">
        <v>5.2425300000000001E-2</v>
      </c>
      <c r="E73" s="1">
        <v>7.10678E-2</v>
      </c>
      <c r="F73" s="1">
        <v>7.1899400000000002E-2</v>
      </c>
      <c r="G73" s="1">
        <v>7.1552400000000002E-2</v>
      </c>
      <c r="H73" s="1">
        <v>7.2812500000000002E-2</v>
      </c>
      <c r="J73" s="1">
        <f t="shared" si="1"/>
        <v>0.33975739999999999</v>
      </c>
      <c r="K73" s="1">
        <f t="shared" si="2"/>
        <v>3.9410439624173523E-16</v>
      </c>
      <c r="L73" s="1">
        <f t="shared" si="3"/>
        <v>6.1874390209952432</v>
      </c>
      <c r="R73" s="1"/>
      <c r="S73" s="1"/>
      <c r="T73" s="1"/>
      <c r="U73" s="1"/>
      <c r="V73" s="1"/>
      <c r="W73" s="1"/>
      <c r="X73" s="1"/>
    </row>
    <row r="74" spans="1:24">
      <c r="A74" s="1">
        <f t="shared" si="0"/>
        <v>1.05</v>
      </c>
      <c r="B74" s="1">
        <v>10500</v>
      </c>
      <c r="C74" s="1">
        <v>1.76492E-2</v>
      </c>
      <c r="D74" s="1">
        <v>5.6199199999999998E-2</v>
      </c>
      <c r="E74" s="1">
        <v>7.6381699999999997E-2</v>
      </c>
      <c r="F74" s="1">
        <v>7.68287E-2</v>
      </c>
      <c r="G74" s="1">
        <v>7.7115699999999995E-2</v>
      </c>
      <c r="H74" s="1">
        <v>7.8048000000000006E-2</v>
      </c>
      <c r="J74" s="1">
        <f t="shared" si="1"/>
        <v>0.36457329999999999</v>
      </c>
      <c r="K74" s="1">
        <f t="shared" si="2"/>
        <v>4.2288980396705714E-16</v>
      </c>
      <c r="L74" s="1">
        <f t="shared" si="3"/>
        <v>6.6393699222827971</v>
      </c>
      <c r="R74" s="1"/>
      <c r="S74" s="1"/>
      <c r="T74" s="1"/>
      <c r="U74" s="1"/>
      <c r="V74" s="1"/>
      <c r="W74" s="1"/>
      <c r="X74" s="1"/>
    </row>
    <row r="75" spans="1:24">
      <c r="A75" s="1">
        <f t="shared" si="0"/>
        <v>1.075</v>
      </c>
      <c r="B75" s="1">
        <v>10750</v>
      </c>
      <c r="C75" s="1">
        <v>1.8691800000000001E-2</v>
      </c>
      <c r="D75" s="1">
        <v>5.8945699999999997E-2</v>
      </c>
      <c r="E75" s="1">
        <v>8.0177200000000004E-2</v>
      </c>
      <c r="F75" s="1">
        <v>8.0824099999999996E-2</v>
      </c>
      <c r="G75" s="1">
        <v>8.0862500000000004E-2</v>
      </c>
      <c r="H75" s="1">
        <v>8.1622E-2</v>
      </c>
      <c r="J75" s="1">
        <f t="shared" si="1"/>
        <v>0.38243150000000004</v>
      </c>
      <c r="K75" s="1">
        <f t="shared" si="2"/>
        <v>4.4360457023547154E-16</v>
      </c>
      <c r="L75" s="1">
        <f t="shared" si="3"/>
        <v>6.9645917526969034</v>
      </c>
      <c r="R75" s="1"/>
      <c r="S75" s="1"/>
      <c r="T75" s="1"/>
      <c r="U75" s="1"/>
      <c r="V75" s="1"/>
      <c r="W75" s="1"/>
      <c r="X75" s="1"/>
    </row>
    <row r="76" spans="1:24">
      <c r="A76" s="1">
        <f t="shared" si="0"/>
        <v>1.1000000000000001</v>
      </c>
      <c r="B76" s="1">
        <v>11000</v>
      </c>
      <c r="C76" s="1">
        <v>1.89397E-2</v>
      </c>
      <c r="D76" s="1">
        <v>6.0905399999999998E-2</v>
      </c>
      <c r="E76" s="1">
        <v>8.1928299999999996E-2</v>
      </c>
      <c r="F76" s="1">
        <v>8.3224400000000004E-2</v>
      </c>
      <c r="G76" s="1">
        <v>8.3137199999999994E-2</v>
      </c>
      <c r="H76" s="1">
        <v>8.3859199999999995E-2</v>
      </c>
      <c r="J76" s="1">
        <f t="shared" si="1"/>
        <v>0.39305449999999997</v>
      </c>
      <c r="K76" s="1">
        <f t="shared" si="2"/>
        <v>4.5592680663496114E-16</v>
      </c>
      <c r="L76" s="1">
        <f t="shared" si="3"/>
        <v>7.1580508641688896</v>
      </c>
      <c r="R76" s="1"/>
      <c r="S76" s="1"/>
      <c r="T76" s="1"/>
      <c r="U76" s="1"/>
      <c r="V76" s="1"/>
      <c r="W76" s="1"/>
      <c r="X76" s="1"/>
    </row>
    <row r="77" spans="1:24">
      <c r="A77" s="1">
        <f t="shared" si="0"/>
        <v>1.125</v>
      </c>
      <c r="B77" s="1">
        <v>11250</v>
      </c>
      <c r="C77" s="1">
        <v>1.9584899999999999E-2</v>
      </c>
      <c r="D77" s="1">
        <v>6.7234799999999997E-2</v>
      </c>
      <c r="E77" s="1">
        <v>9.1034500000000004E-2</v>
      </c>
      <c r="F77" s="1">
        <v>9.2053899999999994E-2</v>
      </c>
      <c r="G77" s="1">
        <v>9.1929999999999998E-2</v>
      </c>
      <c r="H77" s="1">
        <v>9.3098899999999998E-2</v>
      </c>
      <c r="J77" s="1">
        <f t="shared" si="1"/>
        <v>0.43535209999999996</v>
      </c>
      <c r="K77" s="1">
        <f t="shared" si="2"/>
        <v>5.0499025635077136E-16</v>
      </c>
      <c r="L77" s="1">
        <f t="shared" si="3"/>
        <v>7.9283470247071106</v>
      </c>
      <c r="R77" s="1"/>
      <c r="S77" s="1"/>
      <c r="T77" s="1"/>
      <c r="U77" s="1"/>
      <c r="V77" s="1"/>
      <c r="W77" s="1"/>
      <c r="X77" s="1"/>
    </row>
    <row r="78" spans="1:24">
      <c r="A78" s="1">
        <f t="shared" si="0"/>
        <v>1.1500000000000001</v>
      </c>
      <c r="B78" s="1">
        <v>11500</v>
      </c>
      <c r="C78" s="1">
        <v>2.0711500000000001E-2</v>
      </c>
      <c r="D78" s="1">
        <v>7.60155E-2</v>
      </c>
      <c r="E78" s="1">
        <v>0.101743</v>
      </c>
      <c r="F78" s="1">
        <v>0.103121</v>
      </c>
      <c r="G78" s="1">
        <v>0.103022</v>
      </c>
      <c r="H78" s="1">
        <v>0.104088</v>
      </c>
      <c r="J78" s="1">
        <f t="shared" si="1"/>
        <v>0.48798950000000002</v>
      </c>
      <c r="K78" s="1">
        <f t="shared" si="2"/>
        <v>5.6604744229207743E-16</v>
      </c>
      <c r="L78" s="1">
        <f t="shared" si="3"/>
        <v>8.8869448439856153</v>
      </c>
      <c r="R78" s="1"/>
      <c r="S78" s="1"/>
      <c r="T78" s="1"/>
      <c r="U78" s="1"/>
      <c r="V78" s="1"/>
      <c r="W78" s="1"/>
      <c r="X78" s="1"/>
    </row>
    <row r="79" spans="1:24">
      <c r="A79" s="1">
        <f t="shared" si="0"/>
        <v>1.175</v>
      </c>
      <c r="B79" s="1">
        <v>11750</v>
      </c>
      <c r="C79" s="1">
        <v>2.1659000000000001E-2</v>
      </c>
      <c r="D79" s="1">
        <v>7.7226900000000001E-2</v>
      </c>
      <c r="E79" s="1">
        <v>0.105728</v>
      </c>
      <c r="F79" s="1">
        <v>0.10594000000000001</v>
      </c>
      <c r="G79" s="1">
        <v>0.106197</v>
      </c>
      <c r="H79" s="1">
        <v>0.107499</v>
      </c>
      <c r="J79" s="1">
        <f t="shared" si="1"/>
        <v>0.50259089999999995</v>
      </c>
      <c r="K79" s="1">
        <f t="shared" si="2"/>
        <v>5.8298445655956376E-16</v>
      </c>
      <c r="L79" s="1">
        <f t="shared" si="3"/>
        <v>9.1528559679851504</v>
      </c>
      <c r="R79" s="1"/>
      <c r="S79" s="1"/>
      <c r="T79" s="1"/>
      <c r="U79" s="1"/>
      <c r="V79" s="1"/>
      <c r="W79" s="1"/>
      <c r="X79" s="1"/>
    </row>
    <row r="80" spans="1:24">
      <c r="A80" s="1">
        <f t="shared" si="0"/>
        <v>1.2</v>
      </c>
      <c r="B80" s="1">
        <v>12000</v>
      </c>
      <c r="C80" s="1">
        <v>2.3025400000000001E-2</v>
      </c>
      <c r="D80" s="1">
        <v>8.4176600000000004E-2</v>
      </c>
      <c r="E80" s="1">
        <v>0.113869</v>
      </c>
      <c r="F80" s="1">
        <v>0.11455799999999999</v>
      </c>
      <c r="G80" s="1">
        <v>0.115234</v>
      </c>
      <c r="H80" s="1">
        <v>0.117074</v>
      </c>
      <c r="J80" s="1">
        <f t="shared" si="1"/>
        <v>0.54491159999999994</v>
      </c>
      <c r="K80" s="1">
        <f t="shared" si="2"/>
        <v>6.3207470131075272E-16</v>
      </c>
      <c r="L80" s="1">
        <f t="shared" si="3"/>
        <v>9.9235728105788183</v>
      </c>
      <c r="R80" s="1"/>
      <c r="S80" s="1"/>
      <c r="T80" s="1"/>
      <c r="U80" s="1"/>
      <c r="V80" s="1"/>
      <c r="W80" s="1"/>
      <c r="X80" s="1"/>
    </row>
    <row r="81" spans="1:24">
      <c r="A81" s="1">
        <f t="shared" si="0"/>
        <v>1.2250000000000001</v>
      </c>
      <c r="B81" s="1">
        <v>12250</v>
      </c>
      <c r="C81" s="1">
        <v>2.37115E-2</v>
      </c>
      <c r="D81" s="1">
        <v>8.70639E-2</v>
      </c>
      <c r="E81" s="1">
        <v>0.117358</v>
      </c>
      <c r="F81" s="1">
        <v>0.118451</v>
      </c>
      <c r="G81" s="1">
        <v>0.118198</v>
      </c>
      <c r="H81" s="1">
        <v>0.120103</v>
      </c>
      <c r="J81" s="1">
        <f t="shared" si="1"/>
        <v>0.5611739</v>
      </c>
      <c r="K81" s="1">
        <f t="shared" si="2"/>
        <v>6.5093829022155197E-16</v>
      </c>
      <c r="L81" s="1">
        <f t="shared" si="3"/>
        <v>10.219731156478366</v>
      </c>
      <c r="R81" s="1"/>
      <c r="S81" s="1"/>
      <c r="T81" s="1"/>
      <c r="U81" s="1"/>
      <c r="V81" s="1"/>
      <c r="W81" s="1"/>
      <c r="X81" s="1"/>
    </row>
    <row r="82" spans="1:24">
      <c r="A82" s="1">
        <f t="shared" si="0"/>
        <v>1.25</v>
      </c>
      <c r="B82" s="1">
        <v>12500</v>
      </c>
      <c r="C82" s="1">
        <v>2.5285800000000001E-2</v>
      </c>
      <c r="D82" s="1">
        <v>9.5705499999999999E-2</v>
      </c>
      <c r="E82" s="1">
        <v>0.12998899999999999</v>
      </c>
      <c r="F82" s="1">
        <v>0.13076399999999999</v>
      </c>
      <c r="G82" s="1">
        <v>0.13117799999999999</v>
      </c>
      <c r="H82" s="1">
        <v>0.13278400000000001</v>
      </c>
      <c r="J82" s="1">
        <f t="shared" si="1"/>
        <v>0.62042050000000004</v>
      </c>
      <c r="K82" s="1">
        <f t="shared" si="2"/>
        <v>7.1966187217260182E-16</v>
      </c>
      <c r="L82" s="1">
        <f t="shared" si="3"/>
        <v>11.298691393109848</v>
      </c>
      <c r="R82" s="1"/>
      <c r="S82" s="1"/>
      <c r="T82" s="1"/>
      <c r="U82" s="1"/>
      <c r="V82" s="1"/>
      <c r="W82" s="1"/>
      <c r="X82" s="1"/>
    </row>
    <row r="83" spans="1:24">
      <c r="A83" s="1">
        <f t="shared" si="0"/>
        <v>1.2750000000000001</v>
      </c>
      <c r="B83" s="1">
        <v>12750</v>
      </c>
      <c r="C83" s="1">
        <v>2.77045E-2</v>
      </c>
      <c r="D83" s="1">
        <v>0.10119300000000001</v>
      </c>
      <c r="E83" s="1">
        <v>0.13750100000000001</v>
      </c>
      <c r="F83" s="1">
        <v>0.13894400000000001</v>
      </c>
      <c r="G83" s="1">
        <v>0.139297</v>
      </c>
      <c r="H83" s="1">
        <v>0.140843</v>
      </c>
      <c r="J83" s="1">
        <f t="shared" si="1"/>
        <v>0.65777799999999997</v>
      </c>
      <c r="K83" s="1">
        <f t="shared" si="2"/>
        <v>7.6299501217956143E-16</v>
      </c>
      <c r="L83" s="1">
        <f t="shared" si="3"/>
        <v>11.979021691219115</v>
      </c>
      <c r="R83" s="1"/>
      <c r="S83" s="1"/>
      <c r="T83" s="1"/>
      <c r="U83" s="1"/>
      <c r="V83" s="1"/>
      <c r="W83" s="1"/>
      <c r="X83" s="1"/>
    </row>
    <row r="84" spans="1:24">
      <c r="A84" s="1">
        <f t="shared" si="0"/>
        <v>1.3</v>
      </c>
      <c r="B84" s="1">
        <v>13000</v>
      </c>
      <c r="C84" s="1">
        <v>2.85528E-2</v>
      </c>
      <c r="D84" s="1">
        <v>0.106956</v>
      </c>
      <c r="E84" s="1">
        <v>0.144374</v>
      </c>
      <c r="F84" s="1">
        <v>0.145727</v>
      </c>
      <c r="G84" s="1">
        <v>0.145672</v>
      </c>
      <c r="H84" s="1">
        <v>0.14715700000000001</v>
      </c>
      <c r="J84" s="1">
        <f t="shared" si="1"/>
        <v>0.689886</v>
      </c>
      <c r="K84" s="1">
        <f t="shared" si="2"/>
        <v>8.0023895139774966E-16</v>
      </c>
      <c r="L84" s="1">
        <f t="shared" si="3"/>
        <v>12.56375153694467</v>
      </c>
      <c r="R84" s="1"/>
      <c r="S84" s="1"/>
      <c r="T84" s="1"/>
      <c r="U84" s="1"/>
      <c r="V84" s="1"/>
      <c r="W84" s="1"/>
      <c r="X84" s="1"/>
    </row>
    <row r="85" spans="1:24">
      <c r="A85" s="1">
        <f t="shared" si="0"/>
        <v>1.325</v>
      </c>
      <c r="B85" s="1">
        <v>13250</v>
      </c>
      <c r="C85" s="1">
        <v>3.0943499999999999E-2</v>
      </c>
      <c r="D85" s="1">
        <v>0.11226999999999999</v>
      </c>
      <c r="E85" s="1">
        <v>0.151924</v>
      </c>
      <c r="F85" s="1">
        <v>0.15315899999999999</v>
      </c>
      <c r="G85" s="1">
        <v>0.15338199999999999</v>
      </c>
      <c r="H85" s="1">
        <v>0.156307</v>
      </c>
      <c r="J85" s="1">
        <f t="shared" si="1"/>
        <v>0.72704199999999997</v>
      </c>
      <c r="K85" s="1">
        <f t="shared" si="2"/>
        <v>8.4333835981904646E-16</v>
      </c>
      <c r="L85" s="1">
        <f t="shared" si="3"/>
        <v>13.240412249159029</v>
      </c>
      <c r="R85" s="1"/>
      <c r="S85" s="1"/>
      <c r="T85" s="1"/>
      <c r="U85" s="1"/>
      <c r="V85" s="1"/>
      <c r="W85" s="1"/>
      <c r="X85" s="1"/>
    </row>
    <row r="86" spans="1:24">
      <c r="A86" s="1">
        <f t="shared" si="0"/>
        <v>1.35</v>
      </c>
      <c r="B86" s="1">
        <v>13500</v>
      </c>
      <c r="C86" s="1">
        <v>3.2799300000000003E-2</v>
      </c>
      <c r="D86" s="1">
        <v>0.114688</v>
      </c>
      <c r="E86" s="1">
        <v>0.155112</v>
      </c>
      <c r="F86" s="1">
        <v>0.15704499999999999</v>
      </c>
      <c r="G86" s="1">
        <v>0.15651300000000001</v>
      </c>
      <c r="H86" s="1">
        <v>0.15895899999999999</v>
      </c>
      <c r="J86" s="1">
        <f t="shared" si="1"/>
        <v>0.742317</v>
      </c>
      <c r="K86" s="1">
        <f t="shared" si="2"/>
        <v>8.610567219580094E-16</v>
      </c>
      <c r="L86" s="1">
        <f t="shared" si="3"/>
        <v>13.518590534740747</v>
      </c>
      <c r="R86" s="1"/>
      <c r="S86" s="1"/>
      <c r="T86" s="1"/>
      <c r="U86" s="1"/>
      <c r="V86" s="1"/>
      <c r="W86" s="1"/>
      <c r="X86" s="1"/>
    </row>
    <row r="87" spans="1:24">
      <c r="A87" s="1">
        <f t="shared" si="0"/>
        <v>1.375</v>
      </c>
      <c r="B87" s="1">
        <v>13750</v>
      </c>
      <c r="C87" s="1">
        <v>3.4627100000000001E-2</v>
      </c>
      <c r="D87" s="1">
        <v>0.12520300000000001</v>
      </c>
      <c r="E87" s="1">
        <v>0.169016</v>
      </c>
      <c r="F87" s="1">
        <v>0.17119000000000001</v>
      </c>
      <c r="G87" s="1">
        <v>0.17050899999999999</v>
      </c>
      <c r="H87" s="1">
        <v>0.173175</v>
      </c>
      <c r="J87" s="1">
        <f t="shared" si="1"/>
        <v>0.80909299999999995</v>
      </c>
      <c r="K87" s="1">
        <f t="shared" si="2"/>
        <v>9.3851409349263412E-16</v>
      </c>
      <c r="L87" s="1">
        <f t="shared" si="3"/>
        <v>14.734671267834356</v>
      </c>
      <c r="R87" s="1"/>
      <c r="S87" s="1"/>
      <c r="T87" s="1"/>
      <c r="U87" s="1"/>
      <c r="V87" s="1"/>
      <c r="W87" s="1"/>
      <c r="X87" s="1"/>
    </row>
    <row r="88" spans="1:24">
      <c r="A88" s="1">
        <f t="shared" si="0"/>
        <v>1.4000000000000001</v>
      </c>
      <c r="B88" s="1">
        <v>14000</v>
      </c>
      <c r="C88" s="1">
        <v>3.6933000000000001E-2</v>
      </c>
      <c r="D88" s="1">
        <v>0.12901599999999999</v>
      </c>
      <c r="E88" s="1">
        <v>0.175095</v>
      </c>
      <c r="F88" s="1">
        <v>0.17748700000000001</v>
      </c>
      <c r="G88" s="1">
        <v>0.17713100000000001</v>
      </c>
      <c r="H88" s="1">
        <v>0.17929500000000001</v>
      </c>
      <c r="J88" s="1">
        <f t="shared" si="1"/>
        <v>0.83802399999999999</v>
      </c>
      <c r="K88" s="1">
        <f t="shared" si="2"/>
        <v>9.720728453775663E-16</v>
      </c>
      <c r="L88" s="1">
        <f t="shared" si="3"/>
        <v>15.261543672427791</v>
      </c>
      <c r="R88" s="1"/>
      <c r="S88" s="1"/>
      <c r="T88" s="1"/>
      <c r="U88" s="1"/>
      <c r="V88" s="1"/>
      <c r="W88" s="1"/>
      <c r="X88" s="1"/>
    </row>
    <row r="89" spans="1:24">
      <c r="A89" s="1">
        <f t="shared" si="0"/>
        <v>1.425</v>
      </c>
      <c r="B89" s="1">
        <v>14250</v>
      </c>
      <c r="C89" s="1">
        <v>3.6910600000000002E-2</v>
      </c>
      <c r="D89" s="1">
        <v>0.127724</v>
      </c>
      <c r="E89" s="1">
        <v>0.173044</v>
      </c>
      <c r="F89" s="1">
        <v>0.174982</v>
      </c>
      <c r="G89" s="1">
        <v>0.17491599999999999</v>
      </c>
      <c r="H89" s="1">
        <v>0.17719199999999999</v>
      </c>
      <c r="J89" s="1">
        <f t="shared" si="1"/>
        <v>0.82785799999999998</v>
      </c>
      <c r="K89" s="1">
        <f t="shared" si="2"/>
        <v>9.6028070989444367E-16</v>
      </c>
      <c r="L89" s="1">
        <f t="shared" si="3"/>
        <v>15.076407145342765</v>
      </c>
      <c r="R89" s="1"/>
      <c r="S89" s="1"/>
      <c r="T89" s="1"/>
      <c r="U89" s="1"/>
      <c r="V89" s="1"/>
      <c r="W89" s="1"/>
      <c r="X89" s="1"/>
    </row>
    <row r="90" spans="1:24">
      <c r="A90" s="1">
        <f t="shared" si="0"/>
        <v>1.4500000000000002</v>
      </c>
      <c r="B90" s="1">
        <v>14500</v>
      </c>
      <c r="C90" s="1">
        <v>3.7118499999999999E-2</v>
      </c>
      <c r="D90" s="1">
        <v>0.125473</v>
      </c>
      <c r="E90" s="1">
        <v>0.16995499999999999</v>
      </c>
      <c r="F90" s="1">
        <v>0.171156</v>
      </c>
      <c r="G90" s="1">
        <v>0.17077000000000001</v>
      </c>
      <c r="H90" s="1">
        <v>0.17374899999999999</v>
      </c>
      <c r="J90" s="1">
        <f t="shared" si="1"/>
        <v>0.81110299999999991</v>
      </c>
      <c r="K90" s="1">
        <f t="shared" si="2"/>
        <v>9.4084560955805576E-16</v>
      </c>
      <c r="L90" s="1">
        <f t="shared" si="3"/>
        <v>14.771276070061475</v>
      </c>
      <c r="R90" s="1"/>
      <c r="S90" s="1"/>
      <c r="T90" s="1"/>
      <c r="U90" s="1"/>
      <c r="V90" s="1"/>
      <c r="W90" s="1"/>
      <c r="X90" s="1"/>
    </row>
    <row r="91" spans="1:24">
      <c r="A91" s="1">
        <f t="shared" si="0"/>
        <v>1.4750000000000001</v>
      </c>
      <c r="B91" s="1">
        <v>14750</v>
      </c>
      <c r="C91" s="1">
        <v>3.6519599999999999E-2</v>
      </c>
      <c r="D91" s="1">
        <v>0.12284299999999999</v>
      </c>
      <c r="E91" s="1">
        <v>0.165961</v>
      </c>
      <c r="F91" s="1">
        <v>0.16700599999999999</v>
      </c>
      <c r="G91" s="1">
        <v>0.16832900000000001</v>
      </c>
      <c r="H91" s="1">
        <v>0.170682</v>
      </c>
      <c r="J91" s="1">
        <f t="shared" si="1"/>
        <v>0.794821</v>
      </c>
      <c r="K91" s="1">
        <f t="shared" si="2"/>
        <v>9.2195916946989893E-16</v>
      </c>
      <c r="L91" s="1">
        <f t="shared" si="3"/>
        <v>14.474758960677413</v>
      </c>
      <c r="R91" s="1"/>
      <c r="S91" s="1"/>
      <c r="T91" s="1"/>
      <c r="U91" s="1"/>
      <c r="V91" s="1"/>
      <c r="W91" s="1"/>
      <c r="X91" s="1"/>
    </row>
    <row r="92" spans="1:24">
      <c r="A92" s="1">
        <f t="shared" si="0"/>
        <v>1.5</v>
      </c>
      <c r="B92" s="1">
        <v>15000</v>
      </c>
      <c r="C92" s="1">
        <v>3.6097499999999998E-2</v>
      </c>
      <c r="D92" s="1">
        <v>0.11690300000000001</v>
      </c>
      <c r="E92" s="1">
        <v>0.15848000000000001</v>
      </c>
      <c r="F92" s="1">
        <v>0.16003800000000001</v>
      </c>
      <c r="G92" s="1">
        <v>0.160053</v>
      </c>
      <c r="H92" s="1">
        <v>0.162247</v>
      </c>
      <c r="J92" s="1">
        <f t="shared" si="1"/>
        <v>0.75772100000000009</v>
      </c>
      <c r="K92" s="1">
        <f t="shared" si="2"/>
        <v>8.7892471871012646E-16</v>
      </c>
      <c r="L92" s="1">
        <f t="shared" si="3"/>
        <v>13.799118083748985</v>
      </c>
      <c r="R92" s="1"/>
      <c r="S92" s="1"/>
      <c r="T92" s="1"/>
      <c r="U92" s="1"/>
      <c r="V92" s="1"/>
      <c r="W92" s="1"/>
      <c r="X92" s="1"/>
    </row>
    <row r="93" spans="1:24">
      <c r="A93" s="1">
        <f t="shared" si="0"/>
        <v>1.5250000000000001</v>
      </c>
      <c r="B93" s="1">
        <v>15250</v>
      </c>
      <c r="C93" s="1">
        <v>3.4234500000000001E-2</v>
      </c>
      <c r="D93" s="1">
        <v>0.11036700000000001</v>
      </c>
      <c r="E93" s="1">
        <v>0.149731</v>
      </c>
      <c r="F93" s="1">
        <v>0.15049899999999999</v>
      </c>
      <c r="G93" s="1">
        <v>0.151393</v>
      </c>
      <c r="H93" s="1">
        <v>0.153091</v>
      </c>
      <c r="J93" s="1">
        <f t="shared" si="1"/>
        <v>0.71508099999999997</v>
      </c>
      <c r="K93" s="1">
        <f t="shared" si="2"/>
        <v>8.2946409929242542E-16</v>
      </c>
      <c r="L93" s="1">
        <f t="shared" si="3"/>
        <v>13.022586358891079</v>
      </c>
      <c r="R93" s="1"/>
      <c r="S93" s="1"/>
      <c r="T93" s="1"/>
      <c r="U93" s="1"/>
      <c r="V93" s="1"/>
      <c r="W93" s="1"/>
      <c r="X93" s="1"/>
    </row>
    <row r="94" spans="1:24">
      <c r="A94" s="1">
        <f t="shared" si="0"/>
        <v>1.55</v>
      </c>
      <c r="B94" s="1">
        <v>15500</v>
      </c>
      <c r="C94" s="1">
        <v>3.1958899999999998E-2</v>
      </c>
      <c r="D94" s="1">
        <v>0.101745</v>
      </c>
      <c r="E94" s="1">
        <v>0.138379</v>
      </c>
      <c r="F94" s="1">
        <v>0.138878</v>
      </c>
      <c r="G94" s="1">
        <v>0.13927600000000001</v>
      </c>
      <c r="H94" s="1">
        <v>0.14054</v>
      </c>
      <c r="J94" s="1">
        <f t="shared" si="1"/>
        <v>0.65881800000000001</v>
      </c>
      <c r="K94" s="1">
        <f t="shared" si="2"/>
        <v>7.6420136875072499E-16</v>
      </c>
      <c r="L94" s="1">
        <f t="shared" si="3"/>
        <v>11.997961489386382</v>
      </c>
      <c r="R94" s="1"/>
      <c r="S94" s="1"/>
      <c r="T94" s="1"/>
      <c r="U94" s="1"/>
      <c r="V94" s="1"/>
      <c r="W94" s="1"/>
      <c r="X94" s="1"/>
    </row>
    <row r="95" spans="1:24">
      <c r="A95" s="1">
        <f t="shared" si="0"/>
        <v>1.5750000000000002</v>
      </c>
      <c r="B95" s="1">
        <v>15750</v>
      </c>
      <c r="C95" s="1">
        <v>2.7075999999999999E-2</v>
      </c>
      <c r="D95" s="1">
        <v>8.2152199999999995E-2</v>
      </c>
      <c r="E95" s="1">
        <v>0.11193</v>
      </c>
      <c r="F95" s="1">
        <v>0.112693</v>
      </c>
      <c r="G95" s="1">
        <v>0.113372</v>
      </c>
      <c r="H95" s="1">
        <v>0.114505</v>
      </c>
      <c r="J95" s="1">
        <f t="shared" si="1"/>
        <v>0.53465219999999991</v>
      </c>
      <c r="K95" s="1">
        <f t="shared" si="2"/>
        <v>6.2017422572787368E-16</v>
      </c>
      <c r="L95" s="1">
        <f t="shared" si="3"/>
        <v>9.7367353439276165</v>
      </c>
      <c r="R95" s="1"/>
      <c r="S95" s="1"/>
      <c r="T95" s="1"/>
      <c r="U95" s="1"/>
      <c r="V95" s="1"/>
      <c r="W95" s="1"/>
      <c r="X95" s="1"/>
    </row>
    <row r="96" spans="1:24">
      <c r="A96" s="1">
        <f t="shared" si="0"/>
        <v>1.6</v>
      </c>
      <c r="B96" s="1">
        <v>16000</v>
      </c>
      <c r="C96" s="1">
        <v>2.2354599999999999E-2</v>
      </c>
      <c r="D96" s="1">
        <v>6.3345700000000005E-2</v>
      </c>
      <c r="E96" s="1">
        <v>8.5715799999999995E-2</v>
      </c>
      <c r="F96" s="1">
        <v>8.62787E-2</v>
      </c>
      <c r="G96" s="1">
        <v>8.6241100000000001E-2</v>
      </c>
      <c r="H96" s="1">
        <v>8.7992899999999999E-2</v>
      </c>
      <c r="J96" s="1">
        <f t="shared" si="1"/>
        <v>0.4095742</v>
      </c>
      <c r="K96" s="1">
        <f t="shared" si="2"/>
        <v>4.7508896879712328E-16</v>
      </c>
      <c r="L96" s="1">
        <f t="shared" si="3"/>
        <v>7.4588968101148359</v>
      </c>
      <c r="R96" s="1"/>
      <c r="S96" s="1"/>
      <c r="T96" s="1"/>
      <c r="U96" s="1"/>
      <c r="V96" s="1"/>
      <c r="W96" s="1"/>
      <c r="X96" s="1"/>
    </row>
    <row r="97" spans="1:24">
      <c r="A97" s="1">
        <f t="shared" si="0"/>
        <v>1.625</v>
      </c>
      <c r="B97" s="1">
        <v>16250</v>
      </c>
      <c r="C97" s="1">
        <v>1.63331E-2</v>
      </c>
      <c r="D97" s="1">
        <v>4.5844900000000001E-2</v>
      </c>
      <c r="E97" s="1">
        <v>6.16074E-2</v>
      </c>
      <c r="F97" s="1">
        <v>6.1470700000000003E-2</v>
      </c>
      <c r="G97" s="1">
        <v>6.2065599999999999E-2</v>
      </c>
      <c r="H97" s="1">
        <v>6.3009899999999994E-2</v>
      </c>
      <c r="J97" s="1">
        <f t="shared" si="1"/>
        <v>0.2939985</v>
      </c>
      <c r="K97" s="1">
        <f t="shared" si="2"/>
        <v>3.4102598306460967E-16</v>
      </c>
      <c r="L97" s="1">
        <f t="shared" si="3"/>
        <v>5.3541079341143716</v>
      </c>
      <c r="R97" s="1"/>
      <c r="S97" s="1"/>
      <c r="T97" s="1"/>
      <c r="U97" s="1"/>
      <c r="V97" s="1"/>
      <c r="W97" s="1"/>
      <c r="X97" s="1"/>
    </row>
    <row r="98" spans="1:24">
      <c r="A98" s="1">
        <f t="shared" ref="A98:A132" si="4">B98*0.0001</f>
        <v>1.6500000000000001</v>
      </c>
      <c r="B98" s="1">
        <v>16500</v>
      </c>
      <c r="C98" s="1">
        <v>1.13337E-2</v>
      </c>
      <c r="D98" s="1">
        <v>3.10362E-2</v>
      </c>
      <c r="E98" s="1">
        <v>4.1717600000000001E-2</v>
      </c>
      <c r="F98" s="1">
        <v>4.1883099999999999E-2</v>
      </c>
      <c r="G98" s="1">
        <v>4.1448899999999997E-2</v>
      </c>
      <c r="H98" s="1">
        <v>4.2196499999999998E-2</v>
      </c>
      <c r="J98" s="1">
        <f t="shared" ref="J98:J132" si="5">SUM(D98:H98)</f>
        <v>0.19828229999999999</v>
      </c>
      <c r="K98" s="1">
        <f t="shared" ref="K98:K132" si="6">J98/$H$12/0.00000001</f>
        <v>2.2999918802923094E-16</v>
      </c>
      <c r="L98" s="1">
        <f t="shared" ref="L98:L132" si="7">K98*$L$31</f>
        <v>3.6109872520589259</v>
      </c>
      <c r="R98" s="1"/>
      <c r="S98" s="1"/>
      <c r="T98" s="1"/>
      <c r="U98" s="1"/>
      <c r="V98" s="1"/>
      <c r="W98" s="1"/>
      <c r="X98" s="1"/>
    </row>
    <row r="99" spans="1:24">
      <c r="A99" s="1">
        <f t="shared" si="4"/>
        <v>1.675</v>
      </c>
      <c r="B99" s="1">
        <v>16750</v>
      </c>
      <c r="C99" s="1">
        <v>6.95431E-3</v>
      </c>
      <c r="D99" s="1">
        <v>1.8105799999999998E-2</v>
      </c>
      <c r="E99" s="1">
        <v>2.4507000000000001E-2</v>
      </c>
      <c r="F99" s="1">
        <v>2.4659799999999999E-2</v>
      </c>
      <c r="G99" s="1">
        <v>2.4975600000000001E-2</v>
      </c>
      <c r="H99" s="1">
        <v>2.4727699999999998E-2</v>
      </c>
      <c r="J99" s="1">
        <f t="shared" si="5"/>
        <v>0.11697589999999999</v>
      </c>
      <c r="K99" s="1">
        <f t="shared" si="6"/>
        <v>1.3568715926226654E-16</v>
      </c>
      <c r="L99" s="1">
        <f t="shared" si="7"/>
        <v>2.1302884004175846</v>
      </c>
      <c r="R99" s="1"/>
      <c r="S99" s="1"/>
      <c r="T99" s="1"/>
      <c r="U99" s="1"/>
      <c r="V99" s="1"/>
      <c r="W99" s="1"/>
      <c r="X99" s="1"/>
    </row>
    <row r="100" spans="1:24">
      <c r="A100" s="1">
        <f t="shared" si="4"/>
        <v>1.7000000000000002</v>
      </c>
      <c r="B100" s="1">
        <v>17000</v>
      </c>
      <c r="C100" s="1">
        <v>4.0006599999999996E-3</v>
      </c>
      <c r="D100" s="1">
        <v>9.3504699999999996E-3</v>
      </c>
      <c r="E100" s="1">
        <v>1.2856599999999999E-2</v>
      </c>
      <c r="F100" s="1">
        <v>1.2889400000000001E-2</v>
      </c>
      <c r="G100" s="1">
        <v>1.2905399999999999E-2</v>
      </c>
      <c r="H100" s="1">
        <v>1.3051699999999999E-2</v>
      </c>
      <c r="J100" s="1">
        <f t="shared" si="5"/>
        <v>6.1053569999999995E-2</v>
      </c>
      <c r="K100" s="1">
        <f t="shared" si="6"/>
        <v>7.0819591694698984E-17</v>
      </c>
      <c r="L100" s="1">
        <f t="shared" si="7"/>
        <v>1.111867589606774</v>
      </c>
      <c r="R100" s="1"/>
      <c r="S100" s="1"/>
      <c r="T100" s="1"/>
      <c r="U100" s="1"/>
      <c r="V100" s="1"/>
      <c r="W100" s="1"/>
      <c r="X100" s="1"/>
    </row>
    <row r="101" spans="1:24">
      <c r="A101" s="1">
        <f t="shared" si="4"/>
        <v>1.7250000000000001</v>
      </c>
      <c r="B101" s="1">
        <v>17250</v>
      </c>
      <c r="C101" s="1">
        <v>1.5984300000000001E-3</v>
      </c>
      <c r="D101" s="1">
        <v>3.76867E-3</v>
      </c>
      <c r="E101" s="1">
        <v>4.9765900000000004E-3</v>
      </c>
      <c r="F101" s="1">
        <v>5.13497E-3</v>
      </c>
      <c r="G101" s="1">
        <v>4.9533900000000002E-3</v>
      </c>
      <c r="H101" s="1">
        <v>5.0461799999999999E-3</v>
      </c>
      <c r="J101" s="1">
        <f t="shared" si="5"/>
        <v>2.3879800000000003E-2</v>
      </c>
      <c r="K101" s="1">
        <f t="shared" si="6"/>
        <v>2.7699570815450645E-17</v>
      </c>
      <c r="L101" s="1">
        <f t="shared" si="7"/>
        <v>0.43488326180257514</v>
      </c>
      <c r="R101" s="1"/>
      <c r="S101" s="1"/>
      <c r="T101" s="1"/>
      <c r="U101" s="1"/>
      <c r="V101" s="1"/>
      <c r="W101" s="1"/>
      <c r="X101" s="1"/>
    </row>
    <row r="102" spans="1:24">
      <c r="A102" s="1">
        <f t="shared" si="4"/>
        <v>1.75</v>
      </c>
      <c r="B102" s="1">
        <v>17500</v>
      </c>
      <c r="C102" s="1">
        <v>7.5279299999999997E-4</v>
      </c>
      <c r="D102" s="1">
        <v>1.77842E-3</v>
      </c>
      <c r="E102" s="1">
        <v>2.4271700000000002E-3</v>
      </c>
      <c r="F102" s="1">
        <v>2.48957E-3</v>
      </c>
      <c r="G102" s="1">
        <v>2.3991699999999999E-3</v>
      </c>
      <c r="H102" s="1">
        <v>2.4479699999999998E-3</v>
      </c>
      <c r="J102" s="1">
        <f t="shared" si="5"/>
        <v>1.1542300000000002E-2</v>
      </c>
      <c r="K102" s="1">
        <f t="shared" si="6"/>
        <v>1.338858601090361E-17</v>
      </c>
      <c r="L102" s="1">
        <f t="shared" si="7"/>
        <v>0.21020080037118669</v>
      </c>
      <c r="R102" s="1"/>
      <c r="S102" s="1"/>
      <c r="T102" s="1"/>
      <c r="U102" s="1"/>
      <c r="V102" s="1"/>
      <c r="W102" s="1"/>
      <c r="X102" s="1"/>
    </row>
    <row r="103" spans="1:24">
      <c r="A103" s="1">
        <f t="shared" si="4"/>
        <v>1.7750000000000001</v>
      </c>
      <c r="B103" s="1">
        <v>17750</v>
      </c>
      <c r="C103" s="1">
        <v>3.3119900000000001E-4</v>
      </c>
      <c r="D103" s="1">
        <v>6.95194E-4</v>
      </c>
      <c r="E103" s="1">
        <v>9.5120000000000003E-4</v>
      </c>
      <c r="F103" s="1">
        <v>9.1519799999999999E-4</v>
      </c>
      <c r="G103" s="1">
        <v>9.808009999999999E-4</v>
      </c>
      <c r="H103" s="1">
        <v>9.3439900000000004E-4</v>
      </c>
      <c r="J103" s="1">
        <f t="shared" si="5"/>
        <v>4.4767920000000003E-3</v>
      </c>
      <c r="K103" s="1">
        <f t="shared" si="6"/>
        <v>5.1928917758960672E-18</v>
      </c>
      <c r="L103" s="1">
        <f t="shared" si="7"/>
        <v>8.152840088156825E-2</v>
      </c>
      <c r="R103" s="1"/>
      <c r="S103" s="1"/>
      <c r="T103" s="1"/>
      <c r="U103" s="1"/>
      <c r="V103" s="1"/>
      <c r="W103" s="1"/>
      <c r="X103" s="1"/>
    </row>
    <row r="104" spans="1:24">
      <c r="A104" s="1">
        <f t="shared" si="4"/>
        <v>1.8</v>
      </c>
      <c r="B104" s="1">
        <v>18000</v>
      </c>
      <c r="C104" s="1">
        <v>1.4239999999999999E-4</v>
      </c>
      <c r="D104" s="1">
        <v>3.1359900000000002E-4</v>
      </c>
      <c r="E104" s="1">
        <v>3.9679800000000002E-4</v>
      </c>
      <c r="F104" s="1">
        <v>4.27997E-4</v>
      </c>
      <c r="G104" s="1">
        <v>4.6479699999999997E-4</v>
      </c>
      <c r="H104" s="1">
        <v>4.15998E-4</v>
      </c>
      <c r="J104" s="1">
        <f t="shared" si="5"/>
        <v>2.0191889999999998E-3</v>
      </c>
      <c r="K104" s="1">
        <f t="shared" si="6"/>
        <v>2.3421749217028184E-18</v>
      </c>
      <c r="L104" s="1">
        <f t="shared" si="7"/>
        <v>3.6772146270734246E-2</v>
      </c>
      <c r="R104" s="1"/>
      <c r="S104" s="1"/>
      <c r="T104" s="1"/>
      <c r="U104" s="1"/>
      <c r="V104" s="1"/>
      <c r="W104" s="1"/>
      <c r="X104" s="1"/>
    </row>
    <row r="105" spans="1:24">
      <c r="A105" s="1">
        <f t="shared" si="4"/>
        <v>1.8250000000000002</v>
      </c>
      <c r="B105" s="1">
        <v>18250</v>
      </c>
      <c r="C105" s="1">
        <v>2.72E-5</v>
      </c>
      <c r="D105" s="1">
        <v>5.7599999999999997E-5</v>
      </c>
      <c r="E105" s="1">
        <v>5.1199999999999998E-5</v>
      </c>
      <c r="F105" s="1">
        <v>6.9599999999999998E-5</v>
      </c>
      <c r="G105" s="1">
        <v>7.4400000000000006E-5</v>
      </c>
      <c r="H105" s="1">
        <v>6.3999999999999997E-5</v>
      </c>
      <c r="J105" s="1">
        <f t="shared" si="5"/>
        <v>3.168E-4</v>
      </c>
      <c r="K105" s="1">
        <f t="shared" si="6"/>
        <v>3.6747477090824731E-19</v>
      </c>
      <c r="L105" s="1">
        <f t="shared" si="7"/>
        <v>5.7693539032594825E-3</v>
      </c>
      <c r="R105" s="1"/>
      <c r="S105" s="1"/>
      <c r="T105" s="1"/>
      <c r="U105" s="1"/>
      <c r="V105" s="1"/>
      <c r="W105" s="1"/>
      <c r="X105" s="1"/>
    </row>
    <row r="106" spans="1:24">
      <c r="A106" s="1">
        <f t="shared" si="4"/>
        <v>1.85</v>
      </c>
      <c r="B106" s="1">
        <v>18500</v>
      </c>
      <c r="C106" s="1">
        <v>1.84E-5</v>
      </c>
      <c r="D106" s="1">
        <v>2.16E-5</v>
      </c>
      <c r="E106" s="1">
        <v>3.4400000000000003E-5</v>
      </c>
      <c r="F106" s="1">
        <v>4.1600000000000002E-5</v>
      </c>
      <c r="G106" s="1">
        <v>4.32E-5</v>
      </c>
      <c r="H106" s="1">
        <v>3.1999999999999999E-5</v>
      </c>
      <c r="J106" s="1">
        <f t="shared" si="5"/>
        <v>1.728E-4</v>
      </c>
      <c r="K106" s="1">
        <f t="shared" si="6"/>
        <v>2.0044078413177122E-19</v>
      </c>
      <c r="L106" s="1">
        <f t="shared" si="7"/>
        <v>3.1469203108688082E-3</v>
      </c>
      <c r="R106" s="1"/>
      <c r="S106" s="1"/>
      <c r="T106" s="1"/>
      <c r="U106" s="1"/>
      <c r="V106" s="1"/>
      <c r="W106" s="1"/>
      <c r="X106" s="1"/>
    </row>
    <row r="107" spans="1:24">
      <c r="A107" s="1">
        <f t="shared" si="4"/>
        <v>1.875</v>
      </c>
      <c r="B107" s="1">
        <v>18750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J107" s="1">
        <f t="shared" si="5"/>
        <v>0</v>
      </c>
      <c r="K107" s="1">
        <f t="shared" si="6"/>
        <v>0</v>
      </c>
      <c r="L107" s="1">
        <f t="shared" si="7"/>
        <v>0</v>
      </c>
      <c r="R107" s="1"/>
      <c r="S107" s="1"/>
      <c r="T107" s="1"/>
      <c r="U107" s="1"/>
      <c r="V107" s="1"/>
      <c r="W107" s="1"/>
      <c r="X107" s="1"/>
    </row>
    <row r="108" spans="1:24">
      <c r="A108" s="1">
        <f t="shared" si="4"/>
        <v>1.9000000000000001</v>
      </c>
      <c r="B108" s="1">
        <v>19000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J108" s="1">
        <f t="shared" si="5"/>
        <v>0</v>
      </c>
      <c r="K108" s="1">
        <f t="shared" si="6"/>
        <v>0</v>
      </c>
      <c r="L108" s="1">
        <f t="shared" si="7"/>
        <v>0</v>
      </c>
      <c r="R108" s="1"/>
      <c r="S108" s="1"/>
      <c r="T108" s="1"/>
      <c r="U108" s="1"/>
      <c r="V108" s="1"/>
      <c r="W108" s="1"/>
      <c r="X108" s="1"/>
    </row>
    <row r="109" spans="1:24">
      <c r="A109" s="1">
        <f t="shared" si="4"/>
        <v>1.925</v>
      </c>
      <c r="B109" s="1">
        <v>19250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J109" s="1">
        <f t="shared" si="5"/>
        <v>0</v>
      </c>
      <c r="K109" s="1">
        <f t="shared" si="6"/>
        <v>0</v>
      </c>
      <c r="L109" s="1">
        <f t="shared" si="7"/>
        <v>0</v>
      </c>
      <c r="R109" s="1"/>
      <c r="S109" s="1"/>
      <c r="T109" s="1"/>
      <c r="U109" s="1"/>
      <c r="V109" s="1"/>
      <c r="W109" s="1"/>
      <c r="X109" s="1"/>
    </row>
    <row r="110" spans="1:24">
      <c r="A110" s="1">
        <f t="shared" si="4"/>
        <v>1.9500000000000002</v>
      </c>
      <c r="B110" s="1">
        <v>19500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J110" s="1">
        <f t="shared" si="5"/>
        <v>0</v>
      </c>
      <c r="K110" s="1">
        <f t="shared" si="6"/>
        <v>0</v>
      </c>
      <c r="L110" s="1">
        <f t="shared" si="7"/>
        <v>0</v>
      </c>
      <c r="R110" s="1"/>
      <c r="S110" s="1"/>
      <c r="T110" s="1"/>
      <c r="U110" s="1"/>
      <c r="V110" s="1"/>
      <c r="W110" s="1"/>
      <c r="X110" s="1"/>
    </row>
    <row r="111" spans="1:24">
      <c r="A111" s="1">
        <f t="shared" si="4"/>
        <v>1.9750000000000001</v>
      </c>
      <c r="B111" s="1">
        <v>19750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J111" s="1">
        <f t="shared" si="5"/>
        <v>0</v>
      </c>
      <c r="K111" s="1">
        <f t="shared" si="6"/>
        <v>0</v>
      </c>
      <c r="L111" s="1">
        <f t="shared" si="7"/>
        <v>0</v>
      </c>
      <c r="R111" s="1"/>
      <c r="S111" s="1"/>
      <c r="T111" s="1"/>
      <c r="U111" s="1"/>
      <c r="V111" s="1"/>
      <c r="W111" s="1"/>
      <c r="X111" s="1"/>
    </row>
    <row r="112" spans="1:24">
      <c r="A112" s="1">
        <f t="shared" si="4"/>
        <v>2</v>
      </c>
      <c r="B112" s="1">
        <v>20000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J112" s="1">
        <f t="shared" si="5"/>
        <v>0</v>
      </c>
      <c r="K112" s="1">
        <f t="shared" si="6"/>
        <v>0</v>
      </c>
      <c r="L112" s="1">
        <f t="shared" si="7"/>
        <v>0</v>
      </c>
      <c r="R112" s="1"/>
      <c r="S112" s="1"/>
      <c r="T112" s="1"/>
      <c r="U112" s="1"/>
      <c r="V112" s="1"/>
      <c r="W112" s="1"/>
      <c r="X112" s="1"/>
    </row>
    <row r="113" spans="1:24">
      <c r="A113" s="1">
        <f t="shared" si="4"/>
        <v>2.0249999999999999</v>
      </c>
      <c r="B113" s="1">
        <v>20250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J113" s="1">
        <f t="shared" si="5"/>
        <v>0</v>
      </c>
      <c r="K113" s="1">
        <f t="shared" si="6"/>
        <v>0</v>
      </c>
      <c r="L113" s="1">
        <f t="shared" si="7"/>
        <v>0</v>
      </c>
      <c r="R113" s="1"/>
      <c r="S113" s="1"/>
      <c r="T113" s="1"/>
      <c r="U113" s="1"/>
      <c r="V113" s="1"/>
      <c r="W113" s="1"/>
      <c r="X113" s="1"/>
    </row>
    <row r="114" spans="1:24">
      <c r="A114" s="1">
        <f t="shared" si="4"/>
        <v>2.0500000000000003</v>
      </c>
      <c r="B114" s="1">
        <v>20500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J114" s="1">
        <f t="shared" si="5"/>
        <v>0</v>
      </c>
      <c r="K114" s="1">
        <f t="shared" si="6"/>
        <v>0</v>
      </c>
      <c r="L114" s="1">
        <f t="shared" si="7"/>
        <v>0</v>
      </c>
      <c r="R114" s="1"/>
      <c r="S114" s="1"/>
      <c r="T114" s="1"/>
      <c r="U114" s="1"/>
      <c r="V114" s="1"/>
      <c r="W114" s="1"/>
      <c r="X114" s="1"/>
    </row>
    <row r="115" spans="1:24">
      <c r="A115" s="1">
        <f t="shared" si="4"/>
        <v>2.0750000000000002</v>
      </c>
      <c r="B115" s="1">
        <v>20750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J115" s="1">
        <f t="shared" si="5"/>
        <v>0</v>
      </c>
      <c r="K115" s="1">
        <f t="shared" si="6"/>
        <v>0</v>
      </c>
      <c r="L115" s="1">
        <f t="shared" si="7"/>
        <v>0</v>
      </c>
      <c r="R115" s="1"/>
      <c r="S115" s="1"/>
      <c r="T115" s="1"/>
      <c r="U115" s="1"/>
      <c r="V115" s="1"/>
      <c r="W115" s="1"/>
      <c r="X115" s="1"/>
    </row>
    <row r="116" spans="1:24">
      <c r="A116" s="1">
        <f t="shared" si="4"/>
        <v>2.1</v>
      </c>
      <c r="B116" s="1">
        <v>21000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J116" s="1">
        <f t="shared" si="5"/>
        <v>0</v>
      </c>
      <c r="K116" s="1">
        <f t="shared" si="6"/>
        <v>0</v>
      </c>
      <c r="L116" s="1">
        <f t="shared" si="7"/>
        <v>0</v>
      </c>
      <c r="R116" s="1"/>
      <c r="S116" s="1"/>
      <c r="T116" s="1"/>
      <c r="U116" s="1"/>
      <c r="V116" s="1"/>
      <c r="W116" s="1"/>
      <c r="X116" s="1"/>
    </row>
    <row r="117" spans="1:24">
      <c r="A117" s="1">
        <f t="shared" si="4"/>
        <v>2.125</v>
      </c>
      <c r="B117" s="1">
        <v>21250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J117" s="1">
        <f t="shared" si="5"/>
        <v>0</v>
      </c>
      <c r="K117" s="1">
        <f t="shared" si="6"/>
        <v>0</v>
      </c>
      <c r="L117" s="1">
        <f t="shared" si="7"/>
        <v>0</v>
      </c>
      <c r="R117" s="1"/>
      <c r="S117" s="1"/>
      <c r="T117" s="1"/>
      <c r="U117" s="1"/>
      <c r="V117" s="1"/>
      <c r="W117" s="1"/>
      <c r="X117" s="1"/>
    </row>
    <row r="118" spans="1:24">
      <c r="A118" s="1">
        <f t="shared" si="4"/>
        <v>2.15</v>
      </c>
      <c r="B118" s="1">
        <v>21500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J118" s="1">
        <f t="shared" si="5"/>
        <v>0</v>
      </c>
      <c r="K118" s="1">
        <f t="shared" si="6"/>
        <v>0</v>
      </c>
      <c r="L118" s="1">
        <f t="shared" si="7"/>
        <v>0</v>
      </c>
      <c r="R118" s="1"/>
      <c r="S118" s="1"/>
      <c r="T118" s="1"/>
      <c r="U118" s="1"/>
      <c r="V118" s="1"/>
      <c r="W118" s="1"/>
      <c r="X118" s="1"/>
    </row>
    <row r="119" spans="1:24">
      <c r="A119" s="1">
        <f t="shared" si="4"/>
        <v>2.1750000000000003</v>
      </c>
      <c r="B119" s="1">
        <v>21750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J119" s="1">
        <f t="shared" si="5"/>
        <v>0</v>
      </c>
      <c r="K119" s="1">
        <f t="shared" si="6"/>
        <v>0</v>
      </c>
      <c r="L119" s="1">
        <f t="shared" si="7"/>
        <v>0</v>
      </c>
      <c r="R119" s="1"/>
      <c r="S119" s="1"/>
      <c r="T119" s="1"/>
      <c r="U119" s="1"/>
      <c r="V119" s="1"/>
      <c r="W119" s="1"/>
      <c r="X119" s="1"/>
    </row>
    <row r="120" spans="1:24">
      <c r="A120" s="1">
        <f t="shared" si="4"/>
        <v>2.2000000000000002</v>
      </c>
      <c r="B120" s="1">
        <v>22000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J120" s="1">
        <f t="shared" si="5"/>
        <v>0</v>
      </c>
      <c r="K120" s="1">
        <f t="shared" si="6"/>
        <v>0</v>
      </c>
      <c r="L120" s="1">
        <f t="shared" si="7"/>
        <v>0</v>
      </c>
      <c r="R120" s="1"/>
      <c r="S120" s="1"/>
      <c r="T120" s="1"/>
      <c r="U120" s="1"/>
      <c r="V120" s="1"/>
      <c r="W120" s="1"/>
      <c r="X120" s="1"/>
    </row>
    <row r="121" spans="1:24">
      <c r="A121" s="1">
        <f t="shared" si="4"/>
        <v>2.2250000000000001</v>
      </c>
      <c r="B121" s="1">
        <v>22250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J121" s="1">
        <f t="shared" si="5"/>
        <v>0</v>
      </c>
      <c r="K121" s="1">
        <f t="shared" si="6"/>
        <v>0</v>
      </c>
      <c r="L121" s="1">
        <f t="shared" si="7"/>
        <v>0</v>
      </c>
      <c r="R121" s="1"/>
      <c r="S121" s="1"/>
      <c r="T121" s="1"/>
      <c r="U121" s="1"/>
      <c r="V121" s="1"/>
      <c r="W121" s="1"/>
      <c r="X121" s="1"/>
    </row>
    <row r="122" spans="1:24">
      <c r="A122" s="1">
        <f t="shared" si="4"/>
        <v>2.25</v>
      </c>
      <c r="B122" s="1">
        <v>22500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J122" s="1">
        <f t="shared" si="5"/>
        <v>0</v>
      </c>
      <c r="K122" s="1">
        <f t="shared" si="6"/>
        <v>0</v>
      </c>
      <c r="L122" s="1">
        <f t="shared" si="7"/>
        <v>0</v>
      </c>
      <c r="R122" s="1"/>
      <c r="S122" s="1"/>
      <c r="T122" s="1"/>
      <c r="U122" s="1"/>
      <c r="V122" s="1"/>
      <c r="W122" s="1"/>
      <c r="X122" s="1"/>
    </row>
    <row r="123" spans="1:24">
      <c r="A123" s="1">
        <f t="shared" si="4"/>
        <v>2.2749999999999999</v>
      </c>
      <c r="B123" s="1">
        <v>22750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J123" s="1">
        <f t="shared" si="5"/>
        <v>0</v>
      </c>
      <c r="K123" s="1">
        <f t="shared" si="6"/>
        <v>0</v>
      </c>
      <c r="L123" s="1">
        <f t="shared" si="7"/>
        <v>0</v>
      </c>
      <c r="R123" s="1"/>
      <c r="S123" s="1"/>
      <c r="T123" s="1"/>
      <c r="U123" s="1"/>
      <c r="V123" s="1"/>
      <c r="W123" s="1"/>
      <c r="X123" s="1"/>
    </row>
    <row r="124" spans="1:24">
      <c r="A124" s="1">
        <f t="shared" si="4"/>
        <v>2.3000000000000003</v>
      </c>
      <c r="B124" s="1">
        <v>23000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J124" s="1">
        <f t="shared" si="5"/>
        <v>0</v>
      </c>
      <c r="K124" s="1">
        <f t="shared" si="6"/>
        <v>0</v>
      </c>
      <c r="L124" s="1">
        <f t="shared" si="7"/>
        <v>0</v>
      </c>
      <c r="R124" s="1"/>
      <c r="S124" s="1"/>
      <c r="T124" s="1"/>
      <c r="U124" s="1"/>
      <c r="V124" s="1"/>
      <c r="W124" s="1"/>
      <c r="X124" s="1"/>
    </row>
    <row r="125" spans="1:24">
      <c r="A125" s="1">
        <f t="shared" si="4"/>
        <v>2.3250000000000002</v>
      </c>
      <c r="B125" s="1">
        <v>23250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J125" s="1">
        <f t="shared" si="5"/>
        <v>0</v>
      </c>
      <c r="K125" s="1">
        <f t="shared" si="6"/>
        <v>0</v>
      </c>
      <c r="L125" s="1">
        <f t="shared" si="7"/>
        <v>0</v>
      </c>
      <c r="R125" s="1"/>
      <c r="S125" s="1"/>
      <c r="T125" s="1"/>
      <c r="U125" s="1"/>
      <c r="V125" s="1"/>
      <c r="W125" s="1"/>
      <c r="X125" s="1"/>
    </row>
    <row r="126" spans="1:24">
      <c r="A126" s="1">
        <f t="shared" si="4"/>
        <v>2.35</v>
      </c>
      <c r="B126" s="1">
        <v>23500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J126" s="1">
        <f t="shared" si="5"/>
        <v>0</v>
      </c>
      <c r="K126" s="1">
        <f t="shared" si="6"/>
        <v>0</v>
      </c>
      <c r="L126" s="1">
        <f t="shared" si="7"/>
        <v>0</v>
      </c>
      <c r="R126" s="1"/>
      <c r="S126" s="1"/>
      <c r="T126" s="1"/>
      <c r="U126" s="1"/>
      <c r="V126" s="1"/>
      <c r="W126" s="1"/>
      <c r="X126" s="1"/>
    </row>
    <row r="127" spans="1:24">
      <c r="A127" s="1">
        <f t="shared" si="4"/>
        <v>2.375</v>
      </c>
      <c r="B127" s="1">
        <v>23750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J127" s="1">
        <f t="shared" si="5"/>
        <v>0</v>
      </c>
      <c r="K127" s="1">
        <f t="shared" si="6"/>
        <v>0</v>
      </c>
      <c r="L127" s="1">
        <f t="shared" si="7"/>
        <v>0</v>
      </c>
      <c r="R127" s="1"/>
      <c r="S127" s="1"/>
      <c r="T127" s="1"/>
      <c r="U127" s="1"/>
      <c r="V127" s="1"/>
      <c r="W127" s="1"/>
      <c r="X127" s="1"/>
    </row>
    <row r="128" spans="1:24">
      <c r="A128" s="1">
        <f t="shared" si="4"/>
        <v>2.4</v>
      </c>
      <c r="B128" s="1">
        <v>24000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J128" s="1">
        <f t="shared" si="5"/>
        <v>0</v>
      </c>
      <c r="K128" s="1">
        <f t="shared" si="6"/>
        <v>0</v>
      </c>
      <c r="L128" s="1">
        <f t="shared" si="7"/>
        <v>0</v>
      </c>
      <c r="R128" s="1"/>
      <c r="S128" s="1"/>
      <c r="T128" s="1"/>
      <c r="U128" s="1"/>
      <c r="V128" s="1"/>
      <c r="W128" s="1"/>
      <c r="X128" s="1"/>
    </row>
    <row r="129" spans="1:24">
      <c r="A129" s="1">
        <f t="shared" si="4"/>
        <v>2.4250000000000003</v>
      </c>
      <c r="B129" s="1">
        <v>24250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J129" s="1">
        <f t="shared" si="5"/>
        <v>0</v>
      </c>
      <c r="K129" s="1">
        <f t="shared" si="6"/>
        <v>0</v>
      </c>
      <c r="L129" s="1">
        <f t="shared" si="7"/>
        <v>0</v>
      </c>
      <c r="R129" s="1"/>
      <c r="S129" s="1"/>
      <c r="T129" s="1"/>
      <c r="U129" s="1"/>
      <c r="V129" s="1"/>
      <c r="W129" s="1"/>
      <c r="X129" s="1"/>
    </row>
    <row r="130" spans="1:24">
      <c r="A130" s="1">
        <f t="shared" si="4"/>
        <v>2.4500000000000002</v>
      </c>
      <c r="B130" s="1">
        <v>24500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J130" s="1">
        <f t="shared" si="5"/>
        <v>0</v>
      </c>
      <c r="K130" s="1">
        <f t="shared" si="6"/>
        <v>0</v>
      </c>
      <c r="L130" s="1">
        <f t="shared" si="7"/>
        <v>0</v>
      </c>
      <c r="R130" s="1"/>
      <c r="S130" s="1"/>
      <c r="T130" s="1"/>
      <c r="U130" s="1"/>
      <c r="V130" s="1"/>
      <c r="W130" s="1"/>
      <c r="X130" s="1"/>
    </row>
    <row r="131" spans="1:24">
      <c r="A131" s="1">
        <f t="shared" si="4"/>
        <v>2.4750000000000001</v>
      </c>
      <c r="B131" s="1">
        <v>24750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J131" s="1">
        <f t="shared" si="5"/>
        <v>0</v>
      </c>
      <c r="K131" s="1">
        <f t="shared" si="6"/>
        <v>0</v>
      </c>
      <c r="L131" s="1">
        <f t="shared" si="7"/>
        <v>0</v>
      </c>
      <c r="R131" s="1"/>
      <c r="S131" s="1"/>
      <c r="T131" s="1"/>
      <c r="U131" s="1"/>
      <c r="V131" s="1"/>
      <c r="W131" s="1"/>
      <c r="X131" s="1"/>
    </row>
    <row r="132" spans="1:24">
      <c r="A132" s="1">
        <f t="shared" si="4"/>
        <v>2.5</v>
      </c>
      <c r="B132" s="1">
        <v>25000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J132" s="1">
        <f t="shared" si="5"/>
        <v>0</v>
      </c>
      <c r="K132" s="1">
        <f t="shared" si="6"/>
        <v>0</v>
      </c>
      <c r="L132" s="1">
        <f t="shared" si="7"/>
        <v>0</v>
      </c>
      <c r="R132" s="1"/>
      <c r="S132" s="1"/>
      <c r="T132" s="1"/>
      <c r="U132" s="1"/>
      <c r="V132" s="1"/>
      <c r="W132" s="1"/>
      <c r="X132" s="1"/>
    </row>
    <row r="134" spans="1:24">
      <c r="C134" t="s">
        <v>123</v>
      </c>
      <c r="D134" t="s">
        <v>124</v>
      </c>
      <c r="E134" t="s">
        <v>125</v>
      </c>
      <c r="F134" t="s">
        <v>26</v>
      </c>
      <c r="G134" t="s">
        <v>126</v>
      </c>
      <c r="H134" t="s">
        <v>127</v>
      </c>
      <c r="I134" t="s">
        <v>128</v>
      </c>
      <c r="J134" t="s">
        <v>49</v>
      </c>
      <c r="K134" t="s">
        <v>129</v>
      </c>
      <c r="L134" t="s">
        <v>26</v>
      </c>
      <c r="M134" t="s">
        <v>25</v>
      </c>
      <c r="N134">
        <v>0</v>
      </c>
      <c r="O134" t="s">
        <v>130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132"/>
  <sheetViews>
    <sheetView workbookViewId="0">
      <selection activeCell="O28" sqref="O28:P28"/>
    </sheetView>
  </sheetViews>
  <sheetFormatPr defaultRowHeight="14.25"/>
  <sheetData>
    <row r="1" spans="2:29">
      <c r="B1" t="s">
        <v>3</v>
      </c>
      <c r="C1" t="s">
        <v>45</v>
      </c>
      <c r="D1">
        <v>-5000</v>
      </c>
      <c r="E1" t="s">
        <v>5</v>
      </c>
      <c r="F1" t="s">
        <v>6</v>
      </c>
      <c r="G1">
        <v>1</v>
      </c>
      <c r="H1" t="s">
        <v>7</v>
      </c>
    </row>
    <row r="2" spans="2:29">
      <c r="C2" t="s">
        <v>8</v>
      </c>
    </row>
    <row r="3" spans="2:29">
      <c r="B3" t="s">
        <v>0</v>
      </c>
    </row>
    <row r="4" spans="2:29"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</row>
    <row r="5" spans="2:29"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</row>
    <row r="6" spans="2:29">
      <c r="B6" t="s">
        <v>0</v>
      </c>
    </row>
    <row r="7" spans="2:29">
      <c r="B7" t="s">
        <v>15</v>
      </c>
      <c r="C7" t="s">
        <v>21</v>
      </c>
      <c r="D7" t="s">
        <v>22</v>
      </c>
      <c r="E7" t="s">
        <v>16</v>
      </c>
      <c r="F7" t="s">
        <v>17</v>
      </c>
      <c r="G7" t="s">
        <v>18</v>
      </c>
      <c r="H7" t="s">
        <v>20</v>
      </c>
      <c r="I7" t="s">
        <v>23</v>
      </c>
      <c r="J7" t="s">
        <v>19</v>
      </c>
    </row>
    <row r="8" spans="2:29">
      <c r="C8" t="s">
        <v>24</v>
      </c>
      <c r="D8" t="s">
        <v>25</v>
      </c>
      <c r="E8" t="s">
        <v>45</v>
      </c>
      <c r="F8" t="s">
        <v>26</v>
      </c>
      <c r="G8" t="s">
        <v>25</v>
      </c>
      <c r="H8">
        <v>5000</v>
      </c>
      <c r="I8" t="s">
        <v>27</v>
      </c>
    </row>
    <row r="9" spans="2:29">
      <c r="B9" t="s">
        <v>28</v>
      </c>
      <c r="C9" t="s">
        <v>29</v>
      </c>
      <c r="D9" t="s">
        <v>30</v>
      </c>
      <c r="E9" t="s">
        <v>31</v>
      </c>
    </row>
    <row r="10" spans="2:29">
      <c r="B10" t="s">
        <v>6</v>
      </c>
      <c r="C10">
        <v>1</v>
      </c>
      <c r="D10" t="s">
        <v>22</v>
      </c>
      <c r="E10" t="s">
        <v>6</v>
      </c>
      <c r="F10">
        <v>1</v>
      </c>
    </row>
    <row r="11" spans="2:29">
      <c r="B11" t="s">
        <v>6</v>
      </c>
      <c r="C11" t="s">
        <v>32</v>
      </c>
      <c r="D11" t="s">
        <v>25</v>
      </c>
      <c r="E11" s="1">
        <v>30000</v>
      </c>
      <c r="F11" t="s">
        <v>33</v>
      </c>
      <c r="G11" t="s">
        <v>6</v>
      </c>
      <c r="H11" t="s">
        <v>34</v>
      </c>
      <c r="I11" t="s">
        <v>97</v>
      </c>
      <c r="J11" t="s">
        <v>35</v>
      </c>
      <c r="K11" t="s">
        <v>25</v>
      </c>
      <c r="L11" s="1">
        <v>8.6210000000000004E+22</v>
      </c>
      <c r="M11" t="s">
        <v>36</v>
      </c>
      <c r="N11" t="s">
        <v>25</v>
      </c>
      <c r="O11">
        <v>7.6020000000000003</v>
      </c>
      <c r="P11" t="s">
        <v>37</v>
      </c>
      <c r="V11" s="1"/>
      <c r="AC11" s="1"/>
    </row>
    <row r="12" spans="2:29">
      <c r="C12" t="s">
        <v>6</v>
      </c>
      <c r="D12" t="s">
        <v>34</v>
      </c>
      <c r="E12" t="s">
        <v>97</v>
      </c>
      <c r="F12" t="s">
        <v>38</v>
      </c>
      <c r="G12" t="s">
        <v>25</v>
      </c>
      <c r="H12">
        <v>11.1</v>
      </c>
      <c r="I12" t="s">
        <v>39</v>
      </c>
      <c r="J12" t="s">
        <v>40</v>
      </c>
      <c r="K12" t="s">
        <v>25</v>
      </c>
      <c r="L12">
        <v>5.64</v>
      </c>
      <c r="M12" t="s">
        <v>41</v>
      </c>
      <c r="N12" t="s">
        <v>40</v>
      </c>
    </row>
    <row r="13" spans="2:29">
      <c r="C13" t="s">
        <v>6</v>
      </c>
      <c r="D13" t="s">
        <v>34</v>
      </c>
      <c r="E13" t="s">
        <v>97</v>
      </c>
      <c r="F13" t="s">
        <v>42</v>
      </c>
      <c r="G13" t="s">
        <v>25</v>
      </c>
      <c r="H13">
        <v>22.2</v>
      </c>
      <c r="I13" t="s">
        <v>39</v>
      </c>
      <c r="J13" t="s">
        <v>40</v>
      </c>
      <c r="K13" t="s">
        <v>25</v>
      </c>
      <c r="L13">
        <v>21.7</v>
      </c>
      <c r="M13" t="s">
        <v>41</v>
      </c>
      <c r="N13" t="s">
        <v>40</v>
      </c>
    </row>
    <row r="14" spans="2:29">
      <c r="C14" t="s">
        <v>6</v>
      </c>
      <c r="D14" t="s">
        <v>34</v>
      </c>
      <c r="E14" t="s">
        <v>97</v>
      </c>
      <c r="F14" t="s">
        <v>43</v>
      </c>
      <c r="G14" t="s">
        <v>25</v>
      </c>
      <c r="H14">
        <v>22.2</v>
      </c>
      <c r="I14" t="s">
        <v>39</v>
      </c>
      <c r="J14" t="s">
        <v>40</v>
      </c>
      <c r="K14" t="s">
        <v>25</v>
      </c>
      <c r="L14">
        <v>24.6</v>
      </c>
      <c r="M14" t="s">
        <v>41</v>
      </c>
      <c r="N14" t="s">
        <v>40</v>
      </c>
    </row>
    <row r="15" spans="2:29">
      <c r="C15" t="s">
        <v>6</v>
      </c>
      <c r="D15" t="s">
        <v>34</v>
      </c>
      <c r="E15" t="s">
        <v>97</v>
      </c>
      <c r="F15" t="s">
        <v>44</v>
      </c>
      <c r="G15" t="s">
        <v>25</v>
      </c>
      <c r="H15">
        <v>22.2</v>
      </c>
      <c r="I15" t="s">
        <v>39</v>
      </c>
      <c r="J15" t="s">
        <v>40</v>
      </c>
      <c r="K15" t="s">
        <v>25</v>
      </c>
      <c r="L15">
        <v>23.3</v>
      </c>
      <c r="M15" t="s">
        <v>41</v>
      </c>
      <c r="N15" t="s">
        <v>40</v>
      </c>
    </row>
    <row r="16" spans="2:29">
      <c r="C16" t="s">
        <v>6</v>
      </c>
      <c r="D16" t="s">
        <v>34</v>
      </c>
      <c r="E16" t="s">
        <v>97</v>
      </c>
      <c r="F16" t="s">
        <v>45</v>
      </c>
      <c r="G16" t="s">
        <v>25</v>
      </c>
      <c r="H16">
        <v>22.2</v>
      </c>
      <c r="I16" t="s">
        <v>39</v>
      </c>
      <c r="J16" t="s">
        <v>40</v>
      </c>
      <c r="K16" t="s">
        <v>25</v>
      </c>
      <c r="L16">
        <v>24.5</v>
      </c>
      <c r="M16" t="s">
        <v>41</v>
      </c>
      <c r="N16" t="s">
        <v>40</v>
      </c>
    </row>
    <row r="17" spans="2:28">
      <c r="B17" t="s">
        <v>1</v>
      </c>
    </row>
    <row r="18" spans="2:28">
      <c r="C18" t="s">
        <v>46</v>
      </c>
      <c r="D18" t="s">
        <v>47</v>
      </c>
      <c r="E18" t="s">
        <v>48</v>
      </c>
      <c r="F18">
        <v>5000</v>
      </c>
    </row>
    <row r="19" spans="2:28">
      <c r="C19" t="s">
        <v>24</v>
      </c>
      <c r="D19" t="s">
        <v>49</v>
      </c>
      <c r="E19" t="s">
        <v>50</v>
      </c>
      <c r="F19" t="s">
        <v>25</v>
      </c>
      <c r="G19" s="1">
        <v>17110</v>
      </c>
      <c r="H19" t="s">
        <v>33</v>
      </c>
      <c r="I19" t="s">
        <v>51</v>
      </c>
      <c r="J19" t="s">
        <v>25</v>
      </c>
      <c r="K19" s="1">
        <v>3197</v>
      </c>
      <c r="L19" t="s">
        <v>33</v>
      </c>
      <c r="X19" s="1"/>
      <c r="AB19" s="1"/>
    </row>
    <row r="20" spans="2:28">
      <c r="C20" t="s">
        <v>24</v>
      </c>
      <c r="D20" t="s">
        <v>52</v>
      </c>
      <c r="E20" t="s">
        <v>50</v>
      </c>
      <c r="F20" t="s">
        <v>25</v>
      </c>
      <c r="G20" s="1">
        <v>2875</v>
      </c>
      <c r="H20" t="s">
        <v>33</v>
      </c>
      <c r="I20" t="s">
        <v>51</v>
      </c>
      <c r="J20" t="s">
        <v>25</v>
      </c>
      <c r="K20" s="1">
        <v>3603</v>
      </c>
      <c r="L20" t="s">
        <v>33</v>
      </c>
      <c r="X20" s="1"/>
      <c r="AB20" s="1"/>
    </row>
    <row r="21" spans="2:28">
      <c r="C21" t="s">
        <v>24</v>
      </c>
      <c r="D21" t="s">
        <v>53</v>
      </c>
      <c r="E21" t="s">
        <v>50</v>
      </c>
      <c r="F21" t="s">
        <v>25</v>
      </c>
      <c r="G21" s="1">
        <v>4544</v>
      </c>
      <c r="H21" t="s">
        <v>33</v>
      </c>
      <c r="I21" t="s">
        <v>51</v>
      </c>
      <c r="J21" t="s">
        <v>25</v>
      </c>
      <c r="K21" s="1">
        <v>2333</v>
      </c>
      <c r="L21" t="s">
        <v>33</v>
      </c>
      <c r="X21" s="1"/>
      <c r="AB21" s="1"/>
    </row>
    <row r="22" spans="2:28">
      <c r="B22" t="s">
        <v>1</v>
      </c>
    </row>
    <row r="23" spans="2:28">
      <c r="C23" t="s">
        <v>50</v>
      </c>
      <c r="D23" t="s">
        <v>62</v>
      </c>
      <c r="E23" t="s">
        <v>25</v>
      </c>
      <c r="F23">
        <v>-1.0794999999999999</v>
      </c>
      <c r="G23" t="s">
        <v>65</v>
      </c>
      <c r="H23" t="s">
        <v>66</v>
      </c>
    </row>
    <row r="24" spans="2:28">
      <c r="C24" t="s">
        <v>50</v>
      </c>
      <c r="D24" t="s">
        <v>63</v>
      </c>
      <c r="E24" t="s">
        <v>25</v>
      </c>
      <c r="F24">
        <v>4.7577999999999996</v>
      </c>
      <c r="G24" t="s">
        <v>65</v>
      </c>
      <c r="H24" t="s">
        <v>67</v>
      </c>
    </row>
    <row r="25" spans="2:28">
      <c r="C25" t="s">
        <v>68</v>
      </c>
      <c r="D25" t="s">
        <v>69</v>
      </c>
      <c r="E25" t="s">
        <v>70</v>
      </c>
      <c r="F25" t="s">
        <v>58</v>
      </c>
      <c r="G25" t="s">
        <v>71</v>
      </c>
      <c r="H25" t="s">
        <v>72</v>
      </c>
      <c r="I25" t="s">
        <v>61</v>
      </c>
      <c r="J25" t="s">
        <v>73</v>
      </c>
      <c r="K25" t="s">
        <v>74</v>
      </c>
      <c r="L25" t="s">
        <v>75</v>
      </c>
    </row>
    <row r="26" spans="2:28">
      <c r="B26" t="s">
        <v>1</v>
      </c>
    </row>
    <row r="27" spans="2:28">
      <c r="B27" t="s">
        <v>2</v>
      </c>
    </row>
    <row r="28" spans="2:28">
      <c r="C28" t="s">
        <v>76</v>
      </c>
      <c r="D28" t="s">
        <v>77</v>
      </c>
      <c r="E28" t="s">
        <v>78</v>
      </c>
      <c r="F28" t="s">
        <v>58</v>
      </c>
      <c r="G28" t="s">
        <v>79</v>
      </c>
      <c r="H28" t="s">
        <v>80</v>
      </c>
      <c r="I28" t="s">
        <v>81</v>
      </c>
      <c r="J28" t="s">
        <v>82</v>
      </c>
      <c r="K28" t="s">
        <v>83</v>
      </c>
      <c r="O28">
        <f>8780000000000000</f>
        <v>8780000000000000</v>
      </c>
      <c r="P28" t="s">
        <v>138</v>
      </c>
    </row>
    <row r="29" spans="2:28">
      <c r="B29" t="s">
        <v>2</v>
      </c>
    </row>
    <row r="30" spans="2:28">
      <c r="C30" t="s">
        <v>84</v>
      </c>
      <c r="D30" t="s">
        <v>45</v>
      </c>
      <c r="E30" t="s">
        <v>38</v>
      </c>
      <c r="F30" t="s">
        <v>42</v>
      </c>
      <c r="G30" t="s">
        <v>43</v>
      </c>
      <c r="H30" t="s">
        <v>44</v>
      </c>
      <c r="I30" t="s">
        <v>45</v>
      </c>
    </row>
    <row r="31" spans="2:28">
      <c r="C31" t="s">
        <v>85</v>
      </c>
      <c r="D31" t="s">
        <v>47</v>
      </c>
      <c r="E31" t="s">
        <v>86</v>
      </c>
      <c r="F31" t="s">
        <v>87</v>
      </c>
      <c r="G31" t="s">
        <v>86</v>
      </c>
      <c r="H31" t="s">
        <v>87</v>
      </c>
      <c r="I31" t="s">
        <v>86</v>
      </c>
      <c r="J31" t="s">
        <v>87</v>
      </c>
      <c r="K31" t="s">
        <v>86</v>
      </c>
      <c r="L31" t="s">
        <v>87</v>
      </c>
      <c r="M31" t="s">
        <v>86</v>
      </c>
      <c r="N31" t="s">
        <v>87</v>
      </c>
    </row>
    <row r="32" spans="2:28">
      <c r="B32" t="s">
        <v>88</v>
      </c>
      <c r="C32" t="s">
        <v>89</v>
      </c>
      <c r="D32" t="s">
        <v>89</v>
      </c>
      <c r="E32" t="s">
        <v>89</v>
      </c>
      <c r="F32" t="s">
        <v>89</v>
      </c>
      <c r="G32" t="s">
        <v>89</v>
      </c>
      <c r="H32" t="s">
        <v>89</v>
      </c>
    </row>
    <row r="33" spans="1:25">
      <c r="A33" s="2">
        <f>B33*0.0001</f>
        <v>2.5000999999999999E-2</v>
      </c>
      <c r="B33" s="2">
        <v>250.01</v>
      </c>
      <c r="C33" s="1">
        <v>0</v>
      </c>
      <c r="D33" s="1">
        <v>5086000</v>
      </c>
      <c r="E33" s="1">
        <v>6907800</v>
      </c>
      <c r="F33" s="1">
        <v>6902300</v>
      </c>
      <c r="G33" s="1">
        <v>6938600</v>
      </c>
      <c r="H33" s="1">
        <v>7020000</v>
      </c>
      <c r="I33" s="2"/>
      <c r="J33" s="2"/>
      <c r="K33" s="2"/>
      <c r="L33" s="2"/>
      <c r="M33" s="2"/>
      <c r="N33" s="2"/>
      <c r="O33" s="1">
        <f>C33*$O$28/$L$11*100</f>
        <v>0</v>
      </c>
      <c r="S33" s="1"/>
      <c r="T33" s="1"/>
      <c r="U33" s="1"/>
      <c r="V33" s="1"/>
      <c r="W33" s="1"/>
      <c r="X33" s="1"/>
      <c r="Y33" s="1"/>
    </row>
    <row r="34" spans="1:25">
      <c r="A34" s="2">
        <f t="shared" ref="A34:A97" si="0">B34*0.0001</f>
        <v>5.0001000000000004E-2</v>
      </c>
      <c r="B34" s="2">
        <v>500.01</v>
      </c>
      <c r="C34" s="1">
        <v>0</v>
      </c>
      <c r="D34" s="1">
        <v>6388200</v>
      </c>
      <c r="E34" s="1">
        <v>8663200</v>
      </c>
      <c r="F34" s="1">
        <v>8742000</v>
      </c>
      <c r="G34" s="1">
        <v>8718600</v>
      </c>
      <c r="H34" s="1">
        <v>8861800</v>
      </c>
      <c r="I34" s="2"/>
      <c r="J34" s="2"/>
      <c r="K34" s="2"/>
      <c r="L34" s="2"/>
      <c r="M34" s="2"/>
      <c r="N34" s="2"/>
      <c r="O34" s="2">
        <f t="shared" ref="O34:O97" si="1">C34*$O$28/$L$11*100</f>
        <v>0</v>
      </c>
      <c r="S34" s="1"/>
      <c r="T34" s="1"/>
      <c r="U34" s="1"/>
      <c r="V34" s="1"/>
      <c r="W34" s="1"/>
      <c r="X34" s="1"/>
      <c r="Y34" s="1"/>
    </row>
    <row r="35" spans="1:25">
      <c r="A35" s="2">
        <f t="shared" si="0"/>
        <v>7.5000999999999998E-2</v>
      </c>
      <c r="B35" s="2">
        <v>750.01</v>
      </c>
      <c r="C35" s="1">
        <v>0</v>
      </c>
      <c r="D35" s="1">
        <v>7210800</v>
      </c>
      <c r="E35" s="1">
        <v>9825100</v>
      </c>
      <c r="F35" s="1">
        <v>9935200</v>
      </c>
      <c r="G35" s="1">
        <v>9875800</v>
      </c>
      <c r="H35" s="1">
        <v>10010000</v>
      </c>
      <c r="I35" s="2"/>
      <c r="J35" s="2"/>
      <c r="K35" s="2"/>
      <c r="L35" s="2"/>
      <c r="M35" s="2"/>
      <c r="N35" s="2"/>
      <c r="O35" s="2">
        <f t="shared" si="1"/>
        <v>0</v>
      </c>
      <c r="S35" s="1"/>
      <c r="T35" s="1"/>
      <c r="U35" s="1"/>
      <c r="V35" s="1"/>
      <c r="W35" s="1"/>
      <c r="X35" s="1"/>
      <c r="Y35" s="1"/>
    </row>
    <row r="36" spans="1:25">
      <c r="A36" s="2">
        <f t="shared" si="0"/>
        <v>0.10000100000000001</v>
      </c>
      <c r="B36" s="2">
        <v>1000.01</v>
      </c>
      <c r="C36" s="1">
        <v>80</v>
      </c>
      <c r="D36" s="1">
        <v>7447900</v>
      </c>
      <c r="E36" s="1">
        <v>10059000</v>
      </c>
      <c r="F36" s="1">
        <v>10173000</v>
      </c>
      <c r="G36" s="1">
        <v>10213000</v>
      </c>
      <c r="H36" s="1">
        <v>10302000</v>
      </c>
      <c r="I36" s="2"/>
      <c r="J36" s="2"/>
      <c r="K36" s="2"/>
      <c r="L36" s="2"/>
      <c r="M36" s="2"/>
      <c r="N36" s="2"/>
      <c r="O36" s="2">
        <f t="shared" si="1"/>
        <v>8.1475466883192203E-4</v>
      </c>
      <c r="S36" s="1"/>
      <c r="T36" s="1"/>
      <c r="U36" s="1"/>
      <c r="V36" s="1"/>
      <c r="W36" s="1"/>
      <c r="X36" s="1"/>
      <c r="Y36" s="1"/>
    </row>
    <row r="37" spans="1:25">
      <c r="A37" s="2">
        <f t="shared" si="0"/>
        <v>0.125001</v>
      </c>
      <c r="B37" s="2">
        <v>1250.01</v>
      </c>
      <c r="C37" s="1">
        <v>0</v>
      </c>
      <c r="D37" s="1">
        <v>7547000</v>
      </c>
      <c r="E37" s="1">
        <v>10298000</v>
      </c>
      <c r="F37" s="1">
        <v>10352000</v>
      </c>
      <c r="G37" s="1">
        <v>10376000</v>
      </c>
      <c r="H37" s="1">
        <v>10481000</v>
      </c>
      <c r="I37" s="2"/>
      <c r="J37" s="2"/>
      <c r="K37" s="2"/>
      <c r="L37" s="2"/>
      <c r="M37" s="2"/>
      <c r="N37" s="2"/>
      <c r="O37" s="2">
        <f t="shared" si="1"/>
        <v>0</v>
      </c>
      <c r="S37" s="1"/>
      <c r="T37" s="1"/>
      <c r="U37" s="1"/>
      <c r="V37" s="1"/>
      <c r="W37" s="1"/>
      <c r="X37" s="1"/>
      <c r="Y37" s="1"/>
    </row>
    <row r="38" spans="1:25">
      <c r="A38" s="2">
        <f t="shared" si="0"/>
        <v>0.150001</v>
      </c>
      <c r="B38" s="2">
        <v>1500.01</v>
      </c>
      <c r="C38" s="1">
        <v>0</v>
      </c>
      <c r="D38" s="1">
        <v>7715500</v>
      </c>
      <c r="E38" s="1">
        <v>10547000</v>
      </c>
      <c r="F38" s="1">
        <v>10563000</v>
      </c>
      <c r="G38" s="1">
        <v>10602000</v>
      </c>
      <c r="H38" s="1">
        <v>10727000</v>
      </c>
      <c r="I38" s="2"/>
      <c r="J38" s="2"/>
      <c r="K38" s="2"/>
      <c r="L38" s="2"/>
      <c r="M38" s="2"/>
      <c r="N38" s="2"/>
      <c r="O38" s="2">
        <f t="shared" si="1"/>
        <v>0</v>
      </c>
      <c r="S38" s="1"/>
      <c r="T38" s="1"/>
      <c r="U38" s="1"/>
      <c r="V38" s="1"/>
      <c r="W38" s="1"/>
      <c r="X38" s="1"/>
      <c r="Y38" s="1"/>
    </row>
    <row r="39" spans="1:25">
      <c r="A39" s="2">
        <f t="shared" si="0"/>
        <v>0.17500100000000002</v>
      </c>
      <c r="B39" s="2">
        <v>1750.01</v>
      </c>
      <c r="C39" s="1">
        <v>80</v>
      </c>
      <c r="D39" s="1">
        <v>7643600</v>
      </c>
      <c r="E39" s="1">
        <v>10354000</v>
      </c>
      <c r="F39" s="1">
        <v>10410000</v>
      </c>
      <c r="G39" s="1">
        <v>10446000</v>
      </c>
      <c r="H39" s="1">
        <v>10583000</v>
      </c>
      <c r="I39" s="2"/>
      <c r="J39" s="2"/>
      <c r="K39" s="2"/>
      <c r="L39" s="2"/>
      <c r="M39" s="2"/>
      <c r="N39" s="2"/>
      <c r="O39" s="2">
        <f t="shared" si="1"/>
        <v>8.1475466883192203E-4</v>
      </c>
      <c r="S39" s="1"/>
      <c r="T39" s="1"/>
      <c r="U39" s="1"/>
      <c r="V39" s="1"/>
      <c r="W39" s="1"/>
      <c r="X39" s="1"/>
      <c r="Y39" s="1"/>
    </row>
    <row r="40" spans="1:25">
      <c r="A40" s="2">
        <f t="shared" si="0"/>
        <v>0.20000100000000001</v>
      </c>
      <c r="B40" s="2">
        <v>2000.01</v>
      </c>
      <c r="C40" s="1">
        <v>160</v>
      </c>
      <c r="D40" s="1">
        <v>7223700</v>
      </c>
      <c r="E40" s="1">
        <v>9888300</v>
      </c>
      <c r="F40" s="1">
        <v>9881700</v>
      </c>
      <c r="G40" s="1">
        <v>9903800</v>
      </c>
      <c r="H40" s="1">
        <v>10007000</v>
      </c>
      <c r="I40" s="2"/>
      <c r="J40" s="2"/>
      <c r="K40" s="2"/>
      <c r="L40" s="2"/>
      <c r="M40" s="2"/>
      <c r="N40" s="2"/>
      <c r="O40" s="2">
        <f t="shared" si="1"/>
        <v>1.6295093376638441E-3</v>
      </c>
      <c r="S40" s="1"/>
      <c r="T40" s="1"/>
      <c r="U40" s="1"/>
      <c r="V40" s="1"/>
      <c r="W40" s="1"/>
      <c r="X40" s="1"/>
      <c r="Y40" s="1"/>
    </row>
    <row r="41" spans="1:25">
      <c r="A41" s="2">
        <f t="shared" si="0"/>
        <v>0.22500100000000003</v>
      </c>
      <c r="B41" s="2">
        <v>2250.0100000000002</v>
      </c>
      <c r="C41" s="1">
        <v>80</v>
      </c>
      <c r="D41" s="1">
        <v>7883500</v>
      </c>
      <c r="E41" s="1">
        <v>10747000</v>
      </c>
      <c r="F41" s="1">
        <v>10886000</v>
      </c>
      <c r="G41" s="1">
        <v>10817000</v>
      </c>
      <c r="H41" s="1">
        <v>10966000</v>
      </c>
      <c r="I41" s="2"/>
      <c r="J41" s="2"/>
      <c r="K41" s="2"/>
      <c r="L41" s="2"/>
      <c r="M41" s="2"/>
      <c r="N41" s="2"/>
      <c r="O41" s="2">
        <f t="shared" si="1"/>
        <v>8.1475466883192203E-4</v>
      </c>
      <c r="S41" s="1"/>
      <c r="T41" s="1"/>
      <c r="U41" s="1"/>
      <c r="V41" s="1"/>
      <c r="W41" s="1"/>
      <c r="X41" s="1"/>
      <c r="Y41" s="1"/>
    </row>
    <row r="42" spans="1:25">
      <c r="A42" s="2">
        <f t="shared" si="0"/>
        <v>0.25000100000000003</v>
      </c>
      <c r="B42" s="2">
        <v>2500.0100000000002</v>
      </c>
      <c r="C42" s="1">
        <v>80</v>
      </c>
      <c r="D42" s="1">
        <v>8328300</v>
      </c>
      <c r="E42" s="1">
        <v>11351000</v>
      </c>
      <c r="F42" s="1">
        <v>11468000</v>
      </c>
      <c r="G42" s="1">
        <v>11456000</v>
      </c>
      <c r="H42" s="1">
        <v>11602000</v>
      </c>
      <c r="I42" s="2"/>
      <c r="J42" s="2"/>
      <c r="K42" s="2"/>
      <c r="L42" s="2"/>
      <c r="M42" s="2"/>
      <c r="N42" s="2"/>
      <c r="O42" s="2">
        <f t="shared" si="1"/>
        <v>8.1475466883192203E-4</v>
      </c>
      <c r="S42" s="1"/>
      <c r="T42" s="1"/>
      <c r="U42" s="1"/>
      <c r="V42" s="1"/>
      <c r="W42" s="1"/>
      <c r="X42" s="1"/>
      <c r="Y42" s="1"/>
    </row>
    <row r="43" spans="1:25">
      <c r="A43" s="2">
        <f t="shared" si="0"/>
        <v>0.27500100000000005</v>
      </c>
      <c r="B43" s="2">
        <v>2750.01</v>
      </c>
      <c r="C43" s="1">
        <v>80</v>
      </c>
      <c r="D43" s="1">
        <v>8816400</v>
      </c>
      <c r="E43" s="1">
        <v>11975000</v>
      </c>
      <c r="F43" s="1">
        <v>12072000</v>
      </c>
      <c r="G43" s="1">
        <v>12082000</v>
      </c>
      <c r="H43" s="1">
        <v>12269000</v>
      </c>
      <c r="I43" s="2"/>
      <c r="J43" s="2"/>
      <c r="K43" s="2"/>
      <c r="L43" s="2"/>
      <c r="M43" s="2"/>
      <c r="N43" s="2"/>
      <c r="O43" s="2">
        <f t="shared" si="1"/>
        <v>8.1475466883192203E-4</v>
      </c>
      <c r="S43" s="1"/>
      <c r="T43" s="1"/>
      <c r="U43" s="1"/>
      <c r="V43" s="1"/>
      <c r="W43" s="1"/>
      <c r="X43" s="1"/>
      <c r="Y43" s="1"/>
    </row>
    <row r="44" spans="1:25">
      <c r="A44" s="2">
        <f t="shared" si="0"/>
        <v>0.30000100000000002</v>
      </c>
      <c r="B44" s="2">
        <v>3000.01</v>
      </c>
      <c r="C44" s="1">
        <v>0</v>
      </c>
      <c r="D44" s="1">
        <v>8440400</v>
      </c>
      <c r="E44" s="1">
        <v>11539000</v>
      </c>
      <c r="F44" s="1">
        <v>11560000</v>
      </c>
      <c r="G44" s="1">
        <v>11590000</v>
      </c>
      <c r="H44" s="1">
        <v>11699000</v>
      </c>
      <c r="I44" s="2"/>
      <c r="J44" s="2"/>
      <c r="K44" s="2"/>
      <c r="L44" s="2"/>
      <c r="M44" s="2"/>
      <c r="N44" s="2"/>
      <c r="O44" s="2">
        <f t="shared" si="1"/>
        <v>0</v>
      </c>
      <c r="S44" s="1"/>
      <c r="T44" s="1"/>
      <c r="U44" s="1"/>
      <c r="V44" s="1"/>
      <c r="W44" s="1"/>
      <c r="X44" s="1"/>
      <c r="Y44" s="1"/>
    </row>
    <row r="45" spans="1:25">
      <c r="A45" s="2">
        <f t="shared" si="0"/>
        <v>0.32500100000000004</v>
      </c>
      <c r="B45" s="2">
        <v>3250.01</v>
      </c>
      <c r="C45" s="1">
        <v>80</v>
      </c>
      <c r="D45" s="1">
        <v>8327500</v>
      </c>
      <c r="E45" s="1">
        <v>11393000</v>
      </c>
      <c r="F45" s="1">
        <v>11457000</v>
      </c>
      <c r="G45" s="1">
        <v>11467000</v>
      </c>
      <c r="H45" s="1">
        <v>11677000</v>
      </c>
      <c r="I45" s="2"/>
      <c r="J45" s="2"/>
      <c r="K45" s="2"/>
      <c r="L45" s="2"/>
      <c r="M45" s="2"/>
      <c r="N45" s="2"/>
      <c r="O45" s="2">
        <f t="shared" si="1"/>
        <v>8.1475466883192203E-4</v>
      </c>
      <c r="S45" s="1"/>
      <c r="T45" s="1"/>
      <c r="U45" s="1"/>
      <c r="V45" s="1"/>
      <c r="W45" s="1"/>
      <c r="X45" s="1"/>
      <c r="Y45" s="1"/>
    </row>
    <row r="46" spans="1:25">
      <c r="A46" s="2">
        <f t="shared" si="0"/>
        <v>0.35000100000000006</v>
      </c>
      <c r="B46" s="2">
        <v>3500.01</v>
      </c>
      <c r="C46" s="1">
        <v>160</v>
      </c>
      <c r="D46" s="1">
        <v>8594400</v>
      </c>
      <c r="E46" s="1">
        <v>11757000</v>
      </c>
      <c r="F46" s="1">
        <v>11765000</v>
      </c>
      <c r="G46" s="1">
        <v>11830000</v>
      </c>
      <c r="H46" s="1">
        <v>11957000</v>
      </c>
      <c r="I46" s="2"/>
      <c r="J46" s="2"/>
      <c r="K46" s="2"/>
      <c r="L46" s="2"/>
      <c r="M46" s="2"/>
      <c r="N46" s="2"/>
      <c r="O46" s="2">
        <f t="shared" si="1"/>
        <v>1.6295093376638441E-3</v>
      </c>
      <c r="S46" s="1"/>
      <c r="T46" s="1"/>
      <c r="U46" s="1"/>
      <c r="V46" s="1"/>
      <c r="W46" s="1"/>
      <c r="X46" s="1"/>
      <c r="Y46" s="1"/>
    </row>
    <row r="47" spans="1:25">
      <c r="A47" s="2">
        <f t="shared" si="0"/>
        <v>0.37500100000000003</v>
      </c>
      <c r="B47" s="2">
        <v>3750.01</v>
      </c>
      <c r="C47" s="1">
        <v>400</v>
      </c>
      <c r="D47" s="1">
        <v>8744000</v>
      </c>
      <c r="E47" s="1">
        <v>11876000</v>
      </c>
      <c r="F47" s="1">
        <v>11964000</v>
      </c>
      <c r="G47" s="1">
        <v>11945000</v>
      </c>
      <c r="H47" s="1">
        <v>12151000</v>
      </c>
      <c r="I47" s="2"/>
      <c r="J47" s="2"/>
      <c r="K47" s="2"/>
      <c r="L47" s="2"/>
      <c r="M47" s="2"/>
      <c r="N47" s="2"/>
      <c r="O47" s="2">
        <f t="shared" si="1"/>
        <v>4.0737733441596098E-3</v>
      </c>
      <c r="S47" s="1"/>
      <c r="T47" s="1"/>
      <c r="U47" s="1"/>
      <c r="V47" s="1"/>
      <c r="W47" s="1"/>
      <c r="X47" s="1"/>
      <c r="Y47" s="1"/>
    </row>
    <row r="48" spans="1:25">
      <c r="A48" s="2">
        <f t="shared" si="0"/>
        <v>0.40000100000000005</v>
      </c>
      <c r="B48" s="2">
        <v>4000.01</v>
      </c>
      <c r="C48" s="1">
        <v>80</v>
      </c>
      <c r="D48" s="1">
        <v>8638100</v>
      </c>
      <c r="E48" s="1">
        <v>11706000</v>
      </c>
      <c r="F48" s="1">
        <v>11825000</v>
      </c>
      <c r="G48" s="1">
        <v>11807000</v>
      </c>
      <c r="H48" s="1">
        <v>12003000</v>
      </c>
      <c r="I48" s="2"/>
      <c r="J48" s="2"/>
      <c r="K48" s="2"/>
      <c r="L48" s="2"/>
      <c r="M48" s="2"/>
      <c r="N48" s="2"/>
      <c r="O48" s="2">
        <f t="shared" si="1"/>
        <v>8.1475466883192203E-4</v>
      </c>
      <c r="S48" s="1"/>
      <c r="T48" s="1"/>
      <c r="U48" s="1"/>
      <c r="V48" s="1"/>
      <c r="W48" s="1"/>
      <c r="X48" s="1"/>
      <c r="Y48" s="1"/>
    </row>
    <row r="49" spans="1:25">
      <c r="A49" s="2">
        <f t="shared" si="0"/>
        <v>0.42500100000000002</v>
      </c>
      <c r="B49" s="2">
        <v>4250.01</v>
      </c>
      <c r="C49" s="1">
        <v>160</v>
      </c>
      <c r="D49" s="1">
        <v>9428900</v>
      </c>
      <c r="E49" s="1">
        <v>12808000</v>
      </c>
      <c r="F49" s="1">
        <v>12916000</v>
      </c>
      <c r="G49" s="1">
        <v>13041000</v>
      </c>
      <c r="H49" s="1">
        <v>13130000</v>
      </c>
      <c r="I49" s="2"/>
      <c r="J49" s="2"/>
      <c r="K49" s="2"/>
      <c r="L49" s="2"/>
      <c r="M49" s="2"/>
      <c r="N49" s="2"/>
      <c r="O49" s="2">
        <f t="shared" si="1"/>
        <v>1.6295093376638441E-3</v>
      </c>
      <c r="S49" s="1"/>
      <c r="T49" s="1"/>
      <c r="U49" s="1"/>
      <c r="V49" s="1"/>
      <c r="W49" s="1"/>
      <c r="X49" s="1"/>
      <c r="Y49" s="1"/>
    </row>
    <row r="50" spans="1:25">
      <c r="A50" s="2">
        <f t="shared" si="0"/>
        <v>0.45000100000000004</v>
      </c>
      <c r="B50" s="2">
        <v>4500.01</v>
      </c>
      <c r="C50" s="1">
        <v>320</v>
      </c>
      <c r="D50" s="1">
        <v>9357300</v>
      </c>
      <c r="E50" s="1">
        <v>12707000</v>
      </c>
      <c r="F50" s="1">
        <v>12856000</v>
      </c>
      <c r="G50" s="1">
        <v>12899000</v>
      </c>
      <c r="H50" s="1">
        <v>13035000</v>
      </c>
      <c r="I50" s="2"/>
      <c r="J50" s="2"/>
      <c r="K50" s="2"/>
      <c r="L50" s="2"/>
      <c r="M50" s="2"/>
      <c r="N50" s="2"/>
      <c r="O50" s="2">
        <f t="shared" si="1"/>
        <v>3.2590186753276881E-3</v>
      </c>
      <c r="S50" s="1"/>
      <c r="T50" s="1"/>
      <c r="U50" s="1"/>
      <c r="V50" s="1"/>
      <c r="W50" s="1"/>
      <c r="X50" s="1"/>
      <c r="Y50" s="1"/>
    </row>
    <row r="51" spans="1:25">
      <c r="A51" s="2">
        <f t="shared" si="0"/>
        <v>0.47500100000000006</v>
      </c>
      <c r="B51" s="2">
        <v>4750.01</v>
      </c>
      <c r="C51" s="1">
        <v>80</v>
      </c>
      <c r="D51" s="1">
        <v>9855400</v>
      </c>
      <c r="E51" s="1">
        <v>13343000</v>
      </c>
      <c r="F51" s="1">
        <v>13505000</v>
      </c>
      <c r="G51" s="1">
        <v>13582000</v>
      </c>
      <c r="H51" s="1">
        <v>13715000</v>
      </c>
      <c r="I51" s="2"/>
      <c r="J51" s="2"/>
      <c r="K51" s="2"/>
      <c r="L51" s="2"/>
      <c r="M51" s="2"/>
      <c r="N51" s="2"/>
      <c r="O51" s="2">
        <f t="shared" si="1"/>
        <v>8.1475466883192203E-4</v>
      </c>
      <c r="S51" s="1"/>
      <c r="T51" s="1"/>
      <c r="U51" s="1"/>
      <c r="V51" s="1"/>
      <c r="W51" s="1"/>
      <c r="X51" s="1"/>
      <c r="Y51" s="1"/>
    </row>
    <row r="52" spans="1:25">
      <c r="A52" s="2">
        <f t="shared" si="0"/>
        <v>0.50000100000000003</v>
      </c>
      <c r="B52" s="2">
        <v>5000.01</v>
      </c>
      <c r="C52" s="1">
        <v>160</v>
      </c>
      <c r="D52" s="1">
        <v>9615100</v>
      </c>
      <c r="E52" s="1">
        <v>13092000</v>
      </c>
      <c r="F52" s="1">
        <v>13217000</v>
      </c>
      <c r="G52" s="1">
        <v>13284000</v>
      </c>
      <c r="H52" s="1">
        <v>13506000</v>
      </c>
      <c r="I52" s="2"/>
      <c r="J52" s="2"/>
      <c r="K52" s="2"/>
      <c r="L52" s="2"/>
      <c r="M52" s="2"/>
      <c r="N52" s="2"/>
      <c r="O52" s="2">
        <f t="shared" si="1"/>
        <v>1.6295093376638441E-3</v>
      </c>
      <c r="S52" s="1"/>
      <c r="T52" s="1"/>
      <c r="U52" s="1"/>
      <c r="V52" s="1"/>
      <c r="W52" s="1"/>
      <c r="X52" s="1"/>
      <c r="Y52" s="1"/>
    </row>
    <row r="53" spans="1:25">
      <c r="A53" s="2">
        <f t="shared" si="0"/>
        <v>0.52500100000000005</v>
      </c>
      <c r="B53" s="2">
        <v>5250.01</v>
      </c>
      <c r="C53" s="1">
        <v>0</v>
      </c>
      <c r="D53" s="1">
        <v>9759000</v>
      </c>
      <c r="E53" s="1">
        <v>13391000</v>
      </c>
      <c r="F53" s="1">
        <v>13478000</v>
      </c>
      <c r="G53" s="1">
        <v>13555000</v>
      </c>
      <c r="H53" s="1">
        <v>13694000</v>
      </c>
      <c r="I53" s="2"/>
      <c r="J53" s="2"/>
      <c r="K53" s="2"/>
      <c r="L53" s="2"/>
      <c r="M53" s="2"/>
      <c r="N53" s="2"/>
      <c r="O53" s="2">
        <f t="shared" si="1"/>
        <v>0</v>
      </c>
      <c r="S53" s="1"/>
      <c r="T53" s="1"/>
      <c r="U53" s="1"/>
      <c r="V53" s="1"/>
      <c r="W53" s="1"/>
      <c r="X53" s="1"/>
      <c r="Y53" s="1"/>
    </row>
    <row r="54" spans="1:25">
      <c r="A54" s="2">
        <f t="shared" si="0"/>
        <v>0.55000100000000007</v>
      </c>
      <c r="B54" s="2">
        <v>5500.01</v>
      </c>
      <c r="C54" s="1">
        <v>80</v>
      </c>
      <c r="D54" s="1">
        <v>10651000</v>
      </c>
      <c r="E54" s="1">
        <v>14463000</v>
      </c>
      <c r="F54" s="1">
        <v>14554000</v>
      </c>
      <c r="G54" s="1">
        <v>14582000</v>
      </c>
      <c r="H54" s="1">
        <v>14792000</v>
      </c>
      <c r="I54" s="2"/>
      <c r="J54" s="2"/>
      <c r="K54" s="2"/>
      <c r="L54" s="2"/>
      <c r="M54" s="2"/>
      <c r="N54" s="2"/>
      <c r="O54" s="2">
        <f t="shared" si="1"/>
        <v>8.1475466883192203E-4</v>
      </c>
      <c r="S54" s="1"/>
      <c r="T54" s="1"/>
      <c r="U54" s="1"/>
      <c r="V54" s="1"/>
      <c r="W54" s="1"/>
      <c r="X54" s="1"/>
      <c r="Y54" s="1"/>
    </row>
    <row r="55" spans="1:25">
      <c r="A55" s="2">
        <f t="shared" si="0"/>
        <v>0.5750010000000001</v>
      </c>
      <c r="B55" s="2">
        <v>5750.01</v>
      </c>
      <c r="C55" s="1">
        <v>160</v>
      </c>
      <c r="D55" s="1">
        <v>10448000</v>
      </c>
      <c r="E55" s="1">
        <v>14256000</v>
      </c>
      <c r="F55" s="1">
        <v>14336000</v>
      </c>
      <c r="G55" s="1">
        <v>14427000</v>
      </c>
      <c r="H55" s="1">
        <v>14572000</v>
      </c>
      <c r="I55" s="2"/>
      <c r="J55" s="2"/>
      <c r="K55" s="2"/>
      <c r="L55" s="2"/>
      <c r="M55" s="2"/>
      <c r="N55" s="2"/>
      <c r="O55" s="2">
        <f t="shared" si="1"/>
        <v>1.6295093376638441E-3</v>
      </c>
      <c r="S55" s="1"/>
      <c r="T55" s="1"/>
      <c r="U55" s="1"/>
      <c r="V55" s="1"/>
      <c r="W55" s="1"/>
      <c r="X55" s="1"/>
      <c r="Y55" s="1"/>
    </row>
    <row r="56" spans="1:25">
      <c r="A56" s="2">
        <f t="shared" si="0"/>
        <v>0.60000100000000001</v>
      </c>
      <c r="B56" s="2">
        <v>6000.01</v>
      </c>
      <c r="C56" s="1">
        <v>480</v>
      </c>
      <c r="D56" s="1">
        <v>10533000</v>
      </c>
      <c r="E56" s="1">
        <v>14388000</v>
      </c>
      <c r="F56" s="1">
        <v>14508000</v>
      </c>
      <c r="G56" s="1">
        <v>14498000</v>
      </c>
      <c r="H56" s="1">
        <v>14679000</v>
      </c>
      <c r="I56" s="2"/>
      <c r="J56" s="2"/>
      <c r="K56" s="2"/>
      <c r="L56" s="2"/>
      <c r="M56" s="2"/>
      <c r="N56" s="2"/>
      <c r="O56" s="2">
        <f t="shared" si="1"/>
        <v>4.888528012991532E-3</v>
      </c>
      <c r="S56" s="1"/>
      <c r="T56" s="1"/>
      <c r="U56" s="1"/>
      <c r="V56" s="1"/>
      <c r="W56" s="1"/>
      <c r="X56" s="1"/>
      <c r="Y56" s="1"/>
    </row>
    <row r="57" spans="1:25">
      <c r="A57" s="2">
        <f t="shared" si="0"/>
        <v>0.62500100000000003</v>
      </c>
      <c r="B57" s="2">
        <v>6250.01</v>
      </c>
      <c r="C57" s="1">
        <v>320</v>
      </c>
      <c r="D57" s="1">
        <v>11326000</v>
      </c>
      <c r="E57" s="1">
        <v>15343000</v>
      </c>
      <c r="F57" s="1">
        <v>15556000</v>
      </c>
      <c r="G57" s="1">
        <v>15569000</v>
      </c>
      <c r="H57" s="1">
        <v>15711000</v>
      </c>
      <c r="I57" s="2"/>
      <c r="J57" s="2"/>
      <c r="K57" s="2"/>
      <c r="L57" s="2"/>
      <c r="M57" s="2"/>
      <c r="N57" s="2"/>
      <c r="O57" s="2">
        <f t="shared" si="1"/>
        <v>3.2590186753276881E-3</v>
      </c>
      <c r="S57" s="1"/>
      <c r="T57" s="1"/>
      <c r="U57" s="1"/>
      <c r="V57" s="1"/>
      <c r="W57" s="1"/>
      <c r="X57" s="1"/>
      <c r="Y57" s="1"/>
    </row>
    <row r="58" spans="1:25">
      <c r="A58" s="2">
        <f t="shared" si="0"/>
        <v>0.65000100000000005</v>
      </c>
      <c r="B58" s="2">
        <v>6500.01</v>
      </c>
      <c r="C58" s="1">
        <v>400</v>
      </c>
      <c r="D58" s="1">
        <v>11606000</v>
      </c>
      <c r="E58" s="1">
        <v>15768000</v>
      </c>
      <c r="F58" s="1">
        <v>15906000</v>
      </c>
      <c r="G58" s="1">
        <v>15975000</v>
      </c>
      <c r="H58" s="1">
        <v>16149000</v>
      </c>
      <c r="I58" s="2"/>
      <c r="J58" s="2"/>
      <c r="K58" s="2"/>
      <c r="L58" s="2"/>
      <c r="M58" s="2"/>
      <c r="N58" s="2"/>
      <c r="O58" s="2">
        <f t="shared" si="1"/>
        <v>4.0737733441596098E-3</v>
      </c>
      <c r="S58" s="1"/>
      <c r="T58" s="1"/>
      <c r="U58" s="1"/>
      <c r="V58" s="1"/>
      <c r="W58" s="1"/>
      <c r="X58" s="1"/>
      <c r="Y58" s="1"/>
    </row>
    <row r="59" spans="1:25">
      <c r="A59" s="2">
        <f t="shared" si="0"/>
        <v>0.67500100000000007</v>
      </c>
      <c r="B59" s="2">
        <v>6750.01</v>
      </c>
      <c r="C59" s="1">
        <v>160</v>
      </c>
      <c r="D59" s="1">
        <v>11641000</v>
      </c>
      <c r="E59" s="1">
        <v>15776000</v>
      </c>
      <c r="F59" s="1">
        <v>15901000</v>
      </c>
      <c r="G59" s="1">
        <v>16017000</v>
      </c>
      <c r="H59" s="1">
        <v>16118000</v>
      </c>
      <c r="I59" s="2"/>
      <c r="J59" s="2"/>
      <c r="K59" s="2"/>
      <c r="L59" s="2"/>
      <c r="M59" s="2"/>
      <c r="N59" s="2"/>
      <c r="O59" s="2">
        <f t="shared" si="1"/>
        <v>1.6295093376638441E-3</v>
      </c>
      <c r="S59" s="1"/>
      <c r="T59" s="1"/>
      <c r="U59" s="1"/>
      <c r="V59" s="1"/>
      <c r="W59" s="1"/>
      <c r="X59" s="1"/>
      <c r="Y59" s="1"/>
    </row>
    <row r="60" spans="1:25">
      <c r="A60" s="2">
        <f t="shared" si="0"/>
        <v>0.7000010000000001</v>
      </c>
      <c r="B60" s="2">
        <v>7000.01</v>
      </c>
      <c r="C60" s="1">
        <v>400</v>
      </c>
      <c r="D60" s="1">
        <v>12154000</v>
      </c>
      <c r="E60" s="1">
        <v>16609000</v>
      </c>
      <c r="F60" s="1">
        <v>16708000</v>
      </c>
      <c r="G60" s="1">
        <v>16746000</v>
      </c>
      <c r="H60" s="1">
        <v>16947000</v>
      </c>
      <c r="I60" s="2"/>
      <c r="J60" s="2"/>
      <c r="K60" s="2"/>
      <c r="L60" s="2"/>
      <c r="M60" s="2"/>
      <c r="N60" s="2"/>
      <c r="O60" s="2">
        <f t="shared" si="1"/>
        <v>4.0737733441596098E-3</v>
      </c>
      <c r="S60" s="1"/>
      <c r="T60" s="1"/>
      <c r="U60" s="1"/>
      <c r="V60" s="1"/>
      <c r="W60" s="1"/>
      <c r="X60" s="1"/>
      <c r="Y60" s="1"/>
    </row>
    <row r="61" spans="1:25">
      <c r="A61" s="2">
        <f t="shared" si="0"/>
        <v>0.72500100000000001</v>
      </c>
      <c r="B61" s="2">
        <v>7250.01</v>
      </c>
      <c r="C61" s="1">
        <v>240</v>
      </c>
      <c r="D61" s="1">
        <v>12617000</v>
      </c>
      <c r="E61" s="1">
        <v>17249000</v>
      </c>
      <c r="F61" s="1">
        <v>17256000</v>
      </c>
      <c r="G61" s="1">
        <v>17460000</v>
      </c>
      <c r="H61" s="1">
        <v>17578000</v>
      </c>
      <c r="I61" s="2"/>
      <c r="J61" s="2"/>
      <c r="K61" s="2"/>
      <c r="L61" s="2"/>
      <c r="M61" s="2"/>
      <c r="N61" s="2"/>
      <c r="O61" s="2">
        <f t="shared" si="1"/>
        <v>2.444264006495766E-3</v>
      </c>
      <c r="S61" s="1"/>
      <c r="T61" s="1"/>
      <c r="U61" s="1"/>
      <c r="V61" s="1"/>
      <c r="W61" s="1"/>
      <c r="X61" s="1"/>
      <c r="Y61" s="1"/>
    </row>
    <row r="62" spans="1:25">
      <c r="A62" s="2">
        <f t="shared" si="0"/>
        <v>0.75000100000000003</v>
      </c>
      <c r="B62" s="2">
        <v>7500.01</v>
      </c>
      <c r="C62" s="1">
        <v>400</v>
      </c>
      <c r="D62" s="1">
        <v>12645000</v>
      </c>
      <c r="E62" s="1">
        <v>17282000</v>
      </c>
      <c r="F62" s="1">
        <v>17299000</v>
      </c>
      <c r="G62" s="1">
        <v>17355000</v>
      </c>
      <c r="H62" s="1">
        <v>17536000</v>
      </c>
      <c r="I62" s="2"/>
      <c r="J62" s="2"/>
      <c r="K62" s="2"/>
      <c r="L62" s="2"/>
      <c r="M62" s="2"/>
      <c r="N62" s="2"/>
      <c r="O62" s="2">
        <f t="shared" si="1"/>
        <v>4.0737733441596098E-3</v>
      </c>
      <c r="S62" s="1"/>
      <c r="T62" s="1"/>
      <c r="U62" s="1"/>
      <c r="V62" s="1"/>
      <c r="W62" s="1"/>
      <c r="X62" s="1"/>
      <c r="Y62" s="1"/>
    </row>
    <row r="63" spans="1:25">
      <c r="A63" s="2">
        <f t="shared" si="0"/>
        <v>0.77500100000000005</v>
      </c>
      <c r="B63" s="2">
        <v>7750.01</v>
      </c>
      <c r="C63" s="1">
        <v>560</v>
      </c>
      <c r="D63" s="1">
        <v>13280000</v>
      </c>
      <c r="E63" s="1">
        <v>18031000</v>
      </c>
      <c r="F63" s="1">
        <v>18208000</v>
      </c>
      <c r="G63" s="1">
        <v>18205000</v>
      </c>
      <c r="H63" s="1">
        <v>18382000</v>
      </c>
      <c r="I63" s="2"/>
      <c r="J63" s="2"/>
      <c r="K63" s="2"/>
      <c r="L63" s="2"/>
      <c r="M63" s="2"/>
      <c r="N63" s="2"/>
      <c r="O63" s="2">
        <f t="shared" si="1"/>
        <v>5.7032826818234541E-3</v>
      </c>
      <c r="S63" s="1"/>
      <c r="T63" s="1"/>
      <c r="U63" s="1"/>
      <c r="V63" s="1"/>
      <c r="W63" s="1"/>
      <c r="X63" s="1"/>
      <c r="Y63" s="1"/>
    </row>
    <row r="64" spans="1:25">
      <c r="A64" s="2">
        <f t="shared" si="0"/>
        <v>0.80000100000000007</v>
      </c>
      <c r="B64" s="2">
        <v>8000.01</v>
      </c>
      <c r="C64" s="1">
        <v>400</v>
      </c>
      <c r="D64" s="1">
        <v>13276000</v>
      </c>
      <c r="E64" s="1">
        <v>18158000</v>
      </c>
      <c r="F64" s="1">
        <v>18264000</v>
      </c>
      <c r="G64" s="1">
        <v>18218000</v>
      </c>
      <c r="H64" s="1">
        <v>18499000</v>
      </c>
      <c r="I64" s="2"/>
      <c r="J64" s="2"/>
      <c r="K64" s="2"/>
      <c r="L64" s="2"/>
      <c r="M64" s="2"/>
      <c r="N64" s="2"/>
      <c r="O64" s="2">
        <f t="shared" si="1"/>
        <v>4.0737733441596098E-3</v>
      </c>
      <c r="S64" s="1"/>
      <c r="T64" s="1"/>
      <c r="U64" s="1"/>
      <c r="V64" s="1"/>
      <c r="W64" s="1"/>
      <c r="X64" s="1"/>
      <c r="Y64" s="1"/>
    </row>
    <row r="65" spans="1:25">
      <c r="A65" s="2">
        <f t="shared" si="0"/>
        <v>0.8250010000000001</v>
      </c>
      <c r="B65" s="2">
        <v>8250.01</v>
      </c>
      <c r="C65" s="1">
        <v>880</v>
      </c>
      <c r="D65" s="1">
        <v>13195000</v>
      </c>
      <c r="E65" s="1">
        <v>18041000</v>
      </c>
      <c r="F65" s="1">
        <v>18041000</v>
      </c>
      <c r="G65" s="1">
        <v>18088000</v>
      </c>
      <c r="H65" s="1">
        <v>18419000</v>
      </c>
      <c r="I65" s="2"/>
      <c r="J65" s="2"/>
      <c r="K65" s="2"/>
      <c r="L65" s="2"/>
      <c r="M65" s="2"/>
      <c r="N65" s="2"/>
      <c r="O65" s="2">
        <f t="shared" si="1"/>
        <v>8.9623013571511426E-3</v>
      </c>
      <c r="S65" s="1"/>
      <c r="T65" s="1"/>
      <c r="U65" s="1"/>
      <c r="V65" s="1"/>
      <c r="W65" s="1"/>
      <c r="X65" s="1"/>
      <c r="Y65" s="1"/>
    </row>
    <row r="66" spans="1:25">
      <c r="A66" s="2">
        <f t="shared" si="0"/>
        <v>0.85000100000000012</v>
      </c>
      <c r="B66" s="2">
        <v>8500.01</v>
      </c>
      <c r="C66" s="1">
        <v>560</v>
      </c>
      <c r="D66" s="1">
        <v>13783000</v>
      </c>
      <c r="E66" s="1">
        <v>18780000</v>
      </c>
      <c r="F66" s="1">
        <v>18916000</v>
      </c>
      <c r="G66" s="1">
        <v>18987000</v>
      </c>
      <c r="H66" s="1">
        <v>19207000</v>
      </c>
      <c r="I66" s="2"/>
      <c r="J66" s="2"/>
      <c r="K66" s="2"/>
      <c r="L66" s="2"/>
      <c r="M66" s="2"/>
      <c r="N66" s="2"/>
      <c r="O66" s="2">
        <f t="shared" si="1"/>
        <v>5.7032826818234541E-3</v>
      </c>
      <c r="S66" s="1"/>
      <c r="T66" s="1"/>
      <c r="U66" s="1"/>
      <c r="V66" s="1"/>
      <c r="W66" s="1"/>
      <c r="X66" s="1"/>
      <c r="Y66" s="1"/>
    </row>
    <row r="67" spans="1:25">
      <c r="A67" s="2">
        <f t="shared" si="0"/>
        <v>0.87500100000000003</v>
      </c>
      <c r="B67" s="2">
        <v>8750.01</v>
      </c>
      <c r="C67" s="1">
        <v>720</v>
      </c>
      <c r="D67" s="1">
        <v>13822000</v>
      </c>
      <c r="E67" s="1">
        <v>18783000</v>
      </c>
      <c r="F67" s="1">
        <v>18837000</v>
      </c>
      <c r="G67" s="1">
        <v>18907000</v>
      </c>
      <c r="H67" s="1">
        <v>19214000</v>
      </c>
      <c r="I67" s="2"/>
      <c r="J67" s="2"/>
      <c r="K67" s="2"/>
      <c r="L67" s="2"/>
      <c r="M67" s="2"/>
      <c r="N67" s="2"/>
      <c r="O67" s="2">
        <f t="shared" si="1"/>
        <v>7.3327920194872975E-3</v>
      </c>
      <c r="S67" s="1"/>
      <c r="T67" s="1"/>
      <c r="U67" s="1"/>
      <c r="V67" s="1"/>
      <c r="W67" s="1"/>
      <c r="X67" s="1"/>
      <c r="Y67" s="1"/>
    </row>
    <row r="68" spans="1:25">
      <c r="A68" s="2">
        <f t="shared" si="0"/>
        <v>0.90000100000000005</v>
      </c>
      <c r="B68" s="2">
        <v>9000.01</v>
      </c>
      <c r="C68" s="1">
        <v>720</v>
      </c>
      <c r="D68" s="1">
        <v>13403000</v>
      </c>
      <c r="E68" s="1">
        <v>18156000</v>
      </c>
      <c r="F68" s="1">
        <v>18231000</v>
      </c>
      <c r="G68" s="1">
        <v>18387000</v>
      </c>
      <c r="H68" s="1">
        <v>18592000</v>
      </c>
      <c r="I68" s="2"/>
      <c r="J68" s="2"/>
      <c r="K68" s="2"/>
      <c r="L68" s="2"/>
      <c r="M68" s="2"/>
      <c r="N68" s="2"/>
      <c r="O68" s="2">
        <f t="shared" si="1"/>
        <v>7.3327920194872975E-3</v>
      </c>
      <c r="S68" s="1"/>
      <c r="T68" s="1"/>
      <c r="U68" s="1"/>
      <c r="V68" s="1"/>
      <c r="W68" s="1"/>
      <c r="X68" s="1"/>
      <c r="Y68" s="1"/>
    </row>
    <row r="69" spans="1:25">
      <c r="A69" s="2">
        <f t="shared" si="0"/>
        <v>0.92500100000000007</v>
      </c>
      <c r="B69" s="2">
        <v>9250.01</v>
      </c>
      <c r="C69" s="1">
        <v>1280</v>
      </c>
      <c r="D69" s="1">
        <v>14344000</v>
      </c>
      <c r="E69" s="1">
        <v>19498000</v>
      </c>
      <c r="F69" s="1">
        <v>19596000</v>
      </c>
      <c r="G69" s="1">
        <v>19679000</v>
      </c>
      <c r="H69" s="1">
        <v>19990000</v>
      </c>
      <c r="I69" s="2"/>
      <c r="J69" s="2"/>
      <c r="K69" s="2"/>
      <c r="L69" s="2"/>
      <c r="M69" s="2"/>
      <c r="N69" s="2"/>
      <c r="O69" s="2">
        <f t="shared" si="1"/>
        <v>1.3036074701310752E-2</v>
      </c>
      <c r="S69" s="1"/>
      <c r="T69" s="1"/>
      <c r="U69" s="1"/>
      <c r="V69" s="1"/>
      <c r="W69" s="1"/>
      <c r="X69" s="1"/>
      <c r="Y69" s="1"/>
    </row>
    <row r="70" spans="1:25">
      <c r="A70" s="2">
        <f t="shared" si="0"/>
        <v>0.9500010000000001</v>
      </c>
      <c r="B70" s="2">
        <v>9500.01</v>
      </c>
      <c r="C70" s="1">
        <v>800</v>
      </c>
      <c r="D70" s="1">
        <v>14730000</v>
      </c>
      <c r="E70" s="1">
        <v>19957000</v>
      </c>
      <c r="F70" s="1">
        <v>20158000</v>
      </c>
      <c r="G70" s="1">
        <v>20115000</v>
      </c>
      <c r="H70" s="1">
        <v>20378000</v>
      </c>
      <c r="I70" s="2"/>
      <c r="J70" s="2"/>
      <c r="K70" s="2"/>
      <c r="L70" s="2"/>
      <c r="M70" s="2"/>
      <c r="N70" s="2"/>
      <c r="O70" s="2">
        <f t="shared" si="1"/>
        <v>8.1475466883192196E-3</v>
      </c>
      <c r="S70" s="1"/>
      <c r="T70" s="1"/>
      <c r="U70" s="1"/>
      <c r="V70" s="1"/>
      <c r="W70" s="1"/>
      <c r="X70" s="1"/>
      <c r="Y70" s="1"/>
    </row>
    <row r="71" spans="1:25">
      <c r="A71" s="2">
        <f t="shared" si="0"/>
        <v>0.97500100000000012</v>
      </c>
      <c r="B71" s="2">
        <v>9750.01</v>
      </c>
      <c r="C71" s="1">
        <v>1200</v>
      </c>
      <c r="D71" s="1">
        <v>15221000</v>
      </c>
      <c r="E71" s="1">
        <v>20788000</v>
      </c>
      <c r="F71" s="1">
        <v>20854000</v>
      </c>
      <c r="G71" s="1">
        <v>20989000</v>
      </c>
      <c r="H71" s="1">
        <v>21152000</v>
      </c>
      <c r="I71" s="2"/>
      <c r="J71" s="2"/>
      <c r="K71" s="2"/>
      <c r="L71" s="2"/>
      <c r="M71" s="2"/>
      <c r="N71" s="2"/>
      <c r="O71" s="2">
        <f t="shared" si="1"/>
        <v>1.2221320032478831E-2</v>
      </c>
      <c r="S71" s="1"/>
      <c r="T71" s="1"/>
      <c r="U71" s="1"/>
      <c r="V71" s="1"/>
      <c r="W71" s="1"/>
      <c r="X71" s="1"/>
      <c r="Y71" s="1"/>
    </row>
    <row r="72" spans="1:25">
      <c r="A72" s="2">
        <f t="shared" si="0"/>
        <v>1</v>
      </c>
      <c r="B72" s="2">
        <v>10000</v>
      </c>
      <c r="C72" s="1">
        <v>960</v>
      </c>
      <c r="D72" s="1">
        <v>15541000</v>
      </c>
      <c r="E72" s="1">
        <v>21092000</v>
      </c>
      <c r="F72" s="1">
        <v>21275000</v>
      </c>
      <c r="G72" s="1">
        <v>21328000</v>
      </c>
      <c r="H72" s="1">
        <v>21520000</v>
      </c>
      <c r="I72" s="2"/>
      <c r="J72" s="2"/>
      <c r="K72" s="2"/>
      <c r="L72" s="2"/>
      <c r="M72" s="2"/>
      <c r="N72" s="2"/>
      <c r="O72" s="2">
        <f t="shared" si="1"/>
        <v>9.7770560259830639E-3</v>
      </c>
      <c r="S72" s="1"/>
      <c r="T72" s="1"/>
      <c r="U72" s="1"/>
      <c r="V72" s="1"/>
      <c r="W72" s="1"/>
      <c r="X72" s="1"/>
      <c r="Y72" s="1"/>
    </row>
    <row r="73" spans="1:25">
      <c r="A73" s="2">
        <f t="shared" si="0"/>
        <v>1.0250000000000001</v>
      </c>
      <c r="B73" s="2">
        <v>10250</v>
      </c>
      <c r="C73" s="1">
        <v>880</v>
      </c>
      <c r="D73" s="1">
        <v>15871000</v>
      </c>
      <c r="E73" s="1">
        <v>21655000</v>
      </c>
      <c r="F73" s="1">
        <v>21746000</v>
      </c>
      <c r="G73" s="1">
        <v>21824000</v>
      </c>
      <c r="H73" s="1">
        <v>22126000</v>
      </c>
      <c r="I73" s="2"/>
      <c r="J73" s="2"/>
      <c r="K73" s="2"/>
      <c r="L73" s="2"/>
      <c r="M73" s="2"/>
      <c r="N73" s="2"/>
      <c r="O73" s="2">
        <f t="shared" si="1"/>
        <v>8.9623013571511426E-3</v>
      </c>
      <c r="S73" s="1"/>
      <c r="T73" s="1"/>
      <c r="U73" s="1"/>
      <c r="V73" s="1"/>
      <c r="W73" s="1"/>
      <c r="X73" s="1"/>
      <c r="Y73" s="1"/>
    </row>
    <row r="74" spans="1:25">
      <c r="A74" s="2">
        <f t="shared" si="0"/>
        <v>1.05</v>
      </c>
      <c r="B74" s="2">
        <v>10500</v>
      </c>
      <c r="C74" s="1">
        <v>1440</v>
      </c>
      <c r="D74" s="1">
        <v>17226000</v>
      </c>
      <c r="E74" s="1">
        <v>23533000</v>
      </c>
      <c r="F74" s="1">
        <v>23637000</v>
      </c>
      <c r="G74" s="1">
        <v>23722000</v>
      </c>
      <c r="H74" s="1">
        <v>23902000</v>
      </c>
      <c r="I74" s="2"/>
      <c r="J74" s="2"/>
      <c r="K74" s="2"/>
      <c r="L74" s="2"/>
      <c r="M74" s="2"/>
      <c r="N74" s="2"/>
      <c r="O74" s="2">
        <f t="shared" si="1"/>
        <v>1.4665584038974595E-2</v>
      </c>
      <c r="S74" s="1"/>
      <c r="T74" s="1"/>
      <c r="U74" s="1"/>
      <c r="V74" s="1"/>
      <c r="W74" s="1"/>
      <c r="X74" s="1"/>
      <c r="Y74" s="1"/>
    </row>
    <row r="75" spans="1:25">
      <c r="A75" s="2">
        <f t="shared" si="0"/>
        <v>1.075</v>
      </c>
      <c r="B75" s="2">
        <v>10750</v>
      </c>
      <c r="C75" s="1">
        <v>1280</v>
      </c>
      <c r="D75" s="1">
        <v>17428000</v>
      </c>
      <c r="E75" s="1">
        <v>23770000</v>
      </c>
      <c r="F75" s="1">
        <v>23834000</v>
      </c>
      <c r="G75" s="1">
        <v>23863000</v>
      </c>
      <c r="H75" s="1">
        <v>24195000</v>
      </c>
      <c r="I75" s="2"/>
      <c r="J75" s="2"/>
      <c r="K75" s="2"/>
      <c r="L75" s="2"/>
      <c r="M75" s="2"/>
      <c r="N75" s="2"/>
      <c r="O75" s="2">
        <f t="shared" si="1"/>
        <v>1.3036074701310752E-2</v>
      </c>
      <c r="S75" s="1"/>
      <c r="T75" s="1"/>
      <c r="U75" s="1"/>
      <c r="V75" s="1"/>
      <c r="W75" s="1"/>
      <c r="X75" s="1"/>
      <c r="Y75" s="1"/>
    </row>
    <row r="76" spans="1:25">
      <c r="A76" s="2">
        <f t="shared" si="0"/>
        <v>1.1000000000000001</v>
      </c>
      <c r="B76" s="2">
        <v>11000</v>
      </c>
      <c r="C76" s="1">
        <v>1600</v>
      </c>
      <c r="D76" s="1">
        <v>18495000</v>
      </c>
      <c r="E76" s="1">
        <v>25209000</v>
      </c>
      <c r="F76" s="1">
        <v>25453000</v>
      </c>
      <c r="G76" s="1">
        <v>25415000</v>
      </c>
      <c r="H76" s="1">
        <v>25676000</v>
      </c>
      <c r="I76" s="2"/>
      <c r="J76" s="2"/>
      <c r="K76" s="2"/>
      <c r="L76" s="2"/>
      <c r="M76" s="2"/>
      <c r="N76" s="2"/>
      <c r="O76" s="2">
        <f t="shared" si="1"/>
        <v>1.6295093376638439E-2</v>
      </c>
      <c r="S76" s="1"/>
      <c r="T76" s="1"/>
      <c r="U76" s="1"/>
      <c r="V76" s="1"/>
      <c r="W76" s="1"/>
      <c r="X76" s="1"/>
      <c r="Y76" s="1"/>
    </row>
    <row r="77" spans="1:25">
      <c r="A77" s="2">
        <f t="shared" si="0"/>
        <v>1.125</v>
      </c>
      <c r="B77" s="2">
        <v>11250</v>
      </c>
      <c r="C77" s="1">
        <v>1520</v>
      </c>
      <c r="D77" s="1">
        <v>17671000</v>
      </c>
      <c r="E77" s="1">
        <v>24171000</v>
      </c>
      <c r="F77" s="1">
        <v>24292000</v>
      </c>
      <c r="G77" s="1">
        <v>24266000</v>
      </c>
      <c r="H77" s="1">
        <v>24501000</v>
      </c>
      <c r="I77" s="2"/>
      <c r="J77" s="2"/>
      <c r="K77" s="2"/>
      <c r="L77" s="2"/>
      <c r="M77" s="2"/>
      <c r="N77" s="2"/>
      <c r="O77" s="2">
        <f t="shared" si="1"/>
        <v>1.5480338707806518E-2</v>
      </c>
      <c r="S77" s="1"/>
      <c r="T77" s="1"/>
      <c r="U77" s="1"/>
      <c r="V77" s="1"/>
      <c r="W77" s="1"/>
      <c r="X77" s="1"/>
      <c r="Y77" s="1"/>
    </row>
    <row r="78" spans="1:25">
      <c r="A78" s="2">
        <f t="shared" si="0"/>
        <v>1.1500000000000001</v>
      </c>
      <c r="B78" s="2">
        <v>11500</v>
      </c>
      <c r="C78" s="1">
        <v>2480</v>
      </c>
      <c r="D78" s="1">
        <v>18288000</v>
      </c>
      <c r="E78" s="1">
        <v>24870000</v>
      </c>
      <c r="F78" s="1">
        <v>25048000</v>
      </c>
      <c r="G78" s="1">
        <v>25158000</v>
      </c>
      <c r="H78" s="1">
        <v>25340000</v>
      </c>
      <c r="I78" s="2"/>
      <c r="J78" s="2"/>
      <c r="K78" s="2"/>
      <c r="L78" s="2"/>
      <c r="M78" s="2"/>
      <c r="N78" s="2"/>
      <c r="O78" s="2">
        <f t="shared" si="1"/>
        <v>2.525739473378958E-2</v>
      </c>
      <c r="S78" s="1"/>
      <c r="T78" s="1"/>
      <c r="U78" s="1"/>
      <c r="V78" s="1"/>
      <c r="W78" s="1"/>
      <c r="X78" s="1"/>
      <c r="Y78" s="1"/>
    </row>
    <row r="79" spans="1:25">
      <c r="A79" s="2">
        <f t="shared" si="0"/>
        <v>1.175</v>
      </c>
      <c r="B79" s="2">
        <v>11750</v>
      </c>
      <c r="C79" s="1">
        <v>1920</v>
      </c>
      <c r="D79" s="1">
        <v>18969000</v>
      </c>
      <c r="E79" s="1">
        <v>25739000</v>
      </c>
      <c r="F79" s="1">
        <v>25839000</v>
      </c>
      <c r="G79" s="1">
        <v>25962000</v>
      </c>
      <c r="H79" s="1">
        <v>26160000</v>
      </c>
      <c r="I79" s="2"/>
      <c r="J79" s="2"/>
      <c r="K79" s="2"/>
      <c r="L79" s="2"/>
      <c r="M79" s="2"/>
      <c r="N79" s="2"/>
      <c r="O79" s="2">
        <f t="shared" si="1"/>
        <v>1.9554112051966128E-2</v>
      </c>
      <c r="S79" s="1"/>
      <c r="T79" s="1"/>
      <c r="U79" s="1"/>
      <c r="V79" s="1"/>
      <c r="W79" s="1"/>
      <c r="X79" s="1"/>
      <c r="Y79" s="1"/>
    </row>
    <row r="80" spans="1:25">
      <c r="A80" s="2">
        <f t="shared" si="0"/>
        <v>1.2</v>
      </c>
      <c r="B80" s="2">
        <v>12000</v>
      </c>
      <c r="C80" s="1">
        <v>2240</v>
      </c>
      <c r="D80" s="1">
        <v>19534000</v>
      </c>
      <c r="E80" s="1">
        <v>26708000</v>
      </c>
      <c r="F80" s="1">
        <v>26621000</v>
      </c>
      <c r="G80" s="1">
        <v>26811000</v>
      </c>
      <c r="H80" s="1">
        <v>27085000</v>
      </c>
      <c r="I80" s="2"/>
      <c r="J80" s="2"/>
      <c r="K80" s="2"/>
      <c r="L80" s="2"/>
      <c r="M80" s="2"/>
      <c r="N80" s="2"/>
      <c r="O80" s="2">
        <f t="shared" si="1"/>
        <v>2.2813130727293816E-2</v>
      </c>
      <c r="S80" s="1"/>
      <c r="T80" s="1"/>
      <c r="U80" s="1"/>
      <c r="V80" s="1"/>
      <c r="W80" s="1"/>
      <c r="X80" s="1"/>
      <c r="Y80" s="1"/>
    </row>
    <row r="81" spans="1:25">
      <c r="A81" s="2">
        <f t="shared" si="0"/>
        <v>1.2250000000000001</v>
      </c>
      <c r="B81" s="2">
        <v>12250</v>
      </c>
      <c r="C81" s="1">
        <v>2560</v>
      </c>
      <c r="D81" s="1">
        <v>19927000</v>
      </c>
      <c r="E81" s="1">
        <v>27131000</v>
      </c>
      <c r="F81" s="1">
        <v>27242000</v>
      </c>
      <c r="G81" s="1">
        <v>27283000</v>
      </c>
      <c r="H81" s="1">
        <v>27592000</v>
      </c>
      <c r="I81" s="2"/>
      <c r="J81" s="2"/>
      <c r="K81" s="2"/>
      <c r="L81" s="2"/>
      <c r="M81" s="2"/>
      <c r="N81" s="2"/>
      <c r="O81" s="2">
        <f t="shared" si="1"/>
        <v>2.6072149402621505E-2</v>
      </c>
      <c r="S81" s="1"/>
      <c r="T81" s="1"/>
      <c r="U81" s="1"/>
      <c r="V81" s="1"/>
      <c r="W81" s="1"/>
      <c r="X81" s="1"/>
      <c r="Y81" s="1"/>
    </row>
    <row r="82" spans="1:25">
      <c r="A82" s="2">
        <f t="shared" si="0"/>
        <v>1.25</v>
      </c>
      <c r="B82" s="2">
        <v>12500</v>
      </c>
      <c r="C82" s="1">
        <v>2880</v>
      </c>
      <c r="D82" s="1">
        <v>21682000</v>
      </c>
      <c r="E82" s="1">
        <v>29593000</v>
      </c>
      <c r="F82" s="1">
        <v>29644000</v>
      </c>
      <c r="G82" s="1">
        <v>29696000</v>
      </c>
      <c r="H82" s="1">
        <v>30059000</v>
      </c>
      <c r="I82" s="2"/>
      <c r="J82" s="2"/>
      <c r="K82" s="2"/>
      <c r="L82" s="2"/>
      <c r="M82" s="2"/>
      <c r="N82" s="2"/>
      <c r="O82" s="2">
        <f t="shared" si="1"/>
        <v>2.933116807794919E-2</v>
      </c>
      <c r="S82" s="1"/>
      <c r="T82" s="1"/>
      <c r="U82" s="1"/>
      <c r="V82" s="1"/>
      <c r="W82" s="1"/>
      <c r="X82" s="1"/>
      <c r="Y82" s="1"/>
    </row>
    <row r="83" spans="1:25">
      <c r="A83" s="2">
        <f t="shared" si="0"/>
        <v>1.2750000000000001</v>
      </c>
      <c r="B83" s="2">
        <v>12750</v>
      </c>
      <c r="C83" s="1">
        <v>2800</v>
      </c>
      <c r="D83" s="1">
        <v>21435000</v>
      </c>
      <c r="E83" s="1">
        <v>29096000</v>
      </c>
      <c r="F83" s="1">
        <v>29282000</v>
      </c>
      <c r="G83" s="1">
        <v>29382000</v>
      </c>
      <c r="H83" s="1">
        <v>29655000</v>
      </c>
      <c r="I83" s="2"/>
      <c r="J83" s="2"/>
      <c r="K83" s="2"/>
      <c r="L83" s="2"/>
      <c r="M83" s="2"/>
      <c r="N83" s="2"/>
      <c r="O83" s="2">
        <f t="shared" si="1"/>
        <v>2.8516413409117272E-2</v>
      </c>
      <c r="S83" s="1"/>
      <c r="T83" s="1"/>
      <c r="U83" s="1"/>
      <c r="V83" s="1"/>
      <c r="W83" s="1"/>
      <c r="X83" s="1"/>
      <c r="Y83" s="1"/>
    </row>
    <row r="84" spans="1:25">
      <c r="A84" s="2">
        <f t="shared" si="0"/>
        <v>1.3</v>
      </c>
      <c r="B84" s="2">
        <v>13000</v>
      </c>
      <c r="C84" s="1">
        <v>2800</v>
      </c>
      <c r="D84" s="1">
        <v>21616000</v>
      </c>
      <c r="E84" s="1">
        <v>29347000</v>
      </c>
      <c r="F84" s="1">
        <v>29598000</v>
      </c>
      <c r="G84" s="1">
        <v>29638000</v>
      </c>
      <c r="H84" s="1">
        <v>29907000</v>
      </c>
      <c r="I84" s="2"/>
      <c r="J84" s="2"/>
      <c r="K84" s="2"/>
      <c r="L84" s="2"/>
      <c r="M84" s="2"/>
      <c r="N84" s="2"/>
      <c r="O84" s="2">
        <f t="shared" si="1"/>
        <v>2.8516413409117272E-2</v>
      </c>
      <c r="S84" s="1"/>
      <c r="T84" s="1"/>
      <c r="U84" s="1"/>
      <c r="V84" s="1"/>
      <c r="W84" s="1"/>
      <c r="X84" s="1"/>
      <c r="Y84" s="1"/>
    </row>
    <row r="85" spans="1:25">
      <c r="A85" s="2">
        <f t="shared" si="0"/>
        <v>1.325</v>
      </c>
      <c r="B85" s="2">
        <v>13250</v>
      </c>
      <c r="C85" s="1">
        <v>3520</v>
      </c>
      <c r="D85" s="1">
        <v>22385000</v>
      </c>
      <c r="E85" s="1">
        <v>30429000</v>
      </c>
      <c r="F85" s="1">
        <v>30622000</v>
      </c>
      <c r="G85" s="1">
        <v>30717000</v>
      </c>
      <c r="H85" s="1">
        <v>31076000</v>
      </c>
      <c r="I85" s="2"/>
      <c r="J85" s="2"/>
      <c r="K85" s="2"/>
      <c r="L85" s="2"/>
      <c r="M85" s="2"/>
      <c r="N85" s="2"/>
      <c r="O85" s="2">
        <f t="shared" si="1"/>
        <v>3.5849205428604571E-2</v>
      </c>
      <c r="S85" s="1"/>
      <c r="T85" s="1"/>
      <c r="U85" s="1"/>
      <c r="V85" s="1"/>
      <c r="W85" s="1"/>
      <c r="X85" s="1"/>
      <c r="Y85" s="1"/>
    </row>
    <row r="86" spans="1:25">
      <c r="A86" s="2">
        <f t="shared" si="0"/>
        <v>1.35</v>
      </c>
      <c r="B86" s="2">
        <v>13500</v>
      </c>
      <c r="C86" s="1">
        <v>4000</v>
      </c>
      <c r="D86" s="1">
        <v>22930000</v>
      </c>
      <c r="E86" s="1">
        <v>31142000</v>
      </c>
      <c r="F86" s="1">
        <v>31347000</v>
      </c>
      <c r="G86" s="1">
        <v>31404000</v>
      </c>
      <c r="H86" s="1">
        <v>31837000</v>
      </c>
      <c r="I86" s="2"/>
      <c r="J86" s="2"/>
      <c r="K86" s="2"/>
      <c r="L86" s="2"/>
      <c r="M86" s="2"/>
      <c r="N86" s="2"/>
      <c r="O86" s="2">
        <f t="shared" si="1"/>
        <v>4.0737733441596098E-2</v>
      </c>
      <c r="S86" s="1"/>
      <c r="T86" s="1"/>
      <c r="U86" s="1"/>
      <c r="V86" s="1"/>
      <c r="W86" s="1"/>
      <c r="X86" s="1"/>
      <c r="Y86" s="1"/>
    </row>
    <row r="87" spans="1:25">
      <c r="A87" s="2">
        <f t="shared" si="0"/>
        <v>1.375</v>
      </c>
      <c r="B87" s="2">
        <v>13750</v>
      </c>
      <c r="C87" s="1">
        <v>4000</v>
      </c>
      <c r="D87" s="1">
        <v>23773000</v>
      </c>
      <c r="E87" s="1">
        <v>32299000</v>
      </c>
      <c r="F87" s="1">
        <v>32431000</v>
      </c>
      <c r="G87" s="1">
        <v>32517000</v>
      </c>
      <c r="H87" s="1">
        <v>32841000</v>
      </c>
      <c r="I87" s="2"/>
      <c r="J87" s="2"/>
      <c r="K87" s="2"/>
      <c r="L87" s="2"/>
      <c r="M87" s="2"/>
      <c r="N87" s="2"/>
      <c r="O87" s="2">
        <f t="shared" si="1"/>
        <v>4.0737733441596098E-2</v>
      </c>
      <c r="S87" s="1"/>
      <c r="T87" s="1"/>
      <c r="U87" s="1"/>
      <c r="V87" s="1"/>
      <c r="W87" s="1"/>
      <c r="X87" s="1"/>
      <c r="Y87" s="1"/>
    </row>
    <row r="88" spans="1:25">
      <c r="A88" s="2">
        <f t="shared" si="0"/>
        <v>1.4000000000000001</v>
      </c>
      <c r="B88" s="2">
        <v>14000</v>
      </c>
      <c r="C88" s="1">
        <v>5040</v>
      </c>
      <c r="D88" s="1">
        <v>23968000</v>
      </c>
      <c r="E88" s="1">
        <v>32367000</v>
      </c>
      <c r="F88" s="1">
        <v>32603000</v>
      </c>
      <c r="G88" s="1">
        <v>32744000</v>
      </c>
      <c r="H88" s="1">
        <v>33102000</v>
      </c>
      <c r="I88" s="2"/>
      <c r="J88" s="2"/>
      <c r="K88" s="2"/>
      <c r="L88" s="2"/>
      <c r="M88" s="2"/>
      <c r="N88" s="2"/>
      <c r="O88" s="2">
        <f t="shared" si="1"/>
        <v>5.1329544136411082E-2</v>
      </c>
      <c r="S88" s="1"/>
      <c r="T88" s="1"/>
      <c r="U88" s="1"/>
      <c r="V88" s="1"/>
      <c r="W88" s="1"/>
      <c r="X88" s="1"/>
      <c r="Y88" s="1"/>
    </row>
    <row r="89" spans="1:25">
      <c r="A89" s="2">
        <f t="shared" si="0"/>
        <v>1.425</v>
      </c>
      <c r="B89" s="2">
        <v>14250</v>
      </c>
      <c r="C89" s="1">
        <v>6080</v>
      </c>
      <c r="D89" s="1">
        <v>25467000</v>
      </c>
      <c r="E89" s="1">
        <v>34582000</v>
      </c>
      <c r="F89" s="1">
        <v>34845000</v>
      </c>
      <c r="G89" s="1">
        <v>34844000</v>
      </c>
      <c r="H89" s="1">
        <v>35221000</v>
      </c>
      <c r="I89" s="2"/>
      <c r="J89" s="2"/>
      <c r="K89" s="2"/>
      <c r="L89" s="2"/>
      <c r="M89" s="2"/>
      <c r="N89" s="2"/>
      <c r="O89" s="2">
        <f t="shared" si="1"/>
        <v>6.1921354831226072E-2</v>
      </c>
      <c r="S89" s="1"/>
      <c r="T89" s="1"/>
      <c r="U89" s="1"/>
      <c r="V89" s="1"/>
      <c r="W89" s="1"/>
      <c r="X89" s="1"/>
      <c r="Y89" s="1"/>
    </row>
    <row r="90" spans="1:25">
      <c r="A90" s="2">
        <f t="shared" si="0"/>
        <v>1.4500000000000002</v>
      </c>
      <c r="B90" s="2">
        <v>14500</v>
      </c>
      <c r="C90" s="1">
        <v>6080</v>
      </c>
      <c r="D90" s="1">
        <v>25795000</v>
      </c>
      <c r="E90" s="1">
        <v>35007000</v>
      </c>
      <c r="F90" s="1">
        <v>35276000</v>
      </c>
      <c r="G90" s="1">
        <v>35403000</v>
      </c>
      <c r="H90" s="1">
        <v>35778000</v>
      </c>
      <c r="I90" s="2"/>
      <c r="J90" s="2"/>
      <c r="K90" s="2"/>
      <c r="L90" s="2"/>
      <c r="M90" s="2"/>
      <c r="N90" s="2"/>
      <c r="O90" s="2">
        <f t="shared" si="1"/>
        <v>6.1921354831226072E-2</v>
      </c>
      <c r="S90" s="1"/>
      <c r="T90" s="1"/>
      <c r="U90" s="1"/>
      <c r="V90" s="1"/>
      <c r="W90" s="1"/>
      <c r="X90" s="1"/>
      <c r="Y90" s="1"/>
    </row>
    <row r="91" spans="1:25">
      <c r="A91" s="2">
        <f t="shared" si="0"/>
        <v>1.4750000000000001</v>
      </c>
      <c r="B91" s="2">
        <v>14750</v>
      </c>
      <c r="C91" s="1">
        <v>6720</v>
      </c>
      <c r="D91" s="1">
        <v>26639000</v>
      </c>
      <c r="E91" s="1">
        <v>36169000</v>
      </c>
      <c r="F91" s="1">
        <v>36477000</v>
      </c>
      <c r="G91" s="1">
        <v>36440000</v>
      </c>
      <c r="H91" s="1">
        <v>37021000</v>
      </c>
      <c r="I91" s="2"/>
      <c r="J91" s="2"/>
      <c r="K91" s="2"/>
      <c r="L91" s="2"/>
      <c r="M91" s="2"/>
      <c r="N91" s="2"/>
      <c r="O91" s="2">
        <f t="shared" si="1"/>
        <v>6.8439392181881442E-2</v>
      </c>
      <c r="S91" s="1"/>
      <c r="T91" s="1"/>
      <c r="U91" s="1"/>
      <c r="V91" s="1"/>
      <c r="W91" s="1"/>
      <c r="X91" s="1"/>
      <c r="Y91" s="1"/>
    </row>
    <row r="92" spans="1:25">
      <c r="A92" s="2">
        <f t="shared" si="0"/>
        <v>1.5</v>
      </c>
      <c r="B92" s="2">
        <v>15000</v>
      </c>
      <c r="C92" s="1">
        <v>6720</v>
      </c>
      <c r="D92" s="1">
        <v>26668000</v>
      </c>
      <c r="E92" s="1">
        <v>36248000</v>
      </c>
      <c r="F92" s="1">
        <v>36384000</v>
      </c>
      <c r="G92" s="1">
        <v>36603000</v>
      </c>
      <c r="H92" s="1">
        <v>36865000</v>
      </c>
      <c r="I92" s="2"/>
      <c r="J92" s="2"/>
      <c r="K92" s="2"/>
      <c r="L92" s="2"/>
      <c r="M92" s="2"/>
      <c r="N92" s="2"/>
      <c r="O92" s="2">
        <f t="shared" si="1"/>
        <v>6.8439392181881442E-2</v>
      </c>
      <c r="S92" s="1"/>
      <c r="T92" s="1"/>
      <c r="U92" s="1"/>
      <c r="V92" s="1"/>
      <c r="W92" s="1"/>
      <c r="X92" s="1"/>
      <c r="Y92" s="1"/>
    </row>
    <row r="93" spans="1:25">
      <c r="A93" s="2">
        <f t="shared" si="0"/>
        <v>1.5250000000000001</v>
      </c>
      <c r="B93" s="2">
        <v>15250</v>
      </c>
      <c r="C93" s="1">
        <v>6560</v>
      </c>
      <c r="D93" s="1">
        <v>26985000</v>
      </c>
      <c r="E93" s="1">
        <v>36597000</v>
      </c>
      <c r="F93" s="1">
        <v>36831000</v>
      </c>
      <c r="G93" s="1">
        <v>36911000</v>
      </c>
      <c r="H93" s="1">
        <v>37362000</v>
      </c>
      <c r="I93" s="2"/>
      <c r="J93" s="2"/>
      <c r="K93" s="2"/>
      <c r="L93" s="2"/>
      <c r="M93" s="2"/>
      <c r="N93" s="2"/>
      <c r="O93" s="2">
        <f t="shared" si="1"/>
        <v>6.6809882844217613E-2</v>
      </c>
      <c r="S93" s="1"/>
      <c r="T93" s="1"/>
      <c r="U93" s="1"/>
      <c r="V93" s="1"/>
      <c r="W93" s="1"/>
      <c r="X93" s="1"/>
      <c r="Y93" s="1"/>
    </row>
    <row r="94" spans="1:25">
      <c r="A94" s="2">
        <f t="shared" si="0"/>
        <v>1.55</v>
      </c>
      <c r="B94" s="2">
        <v>15500</v>
      </c>
      <c r="C94" s="1">
        <v>8800</v>
      </c>
      <c r="D94" s="1">
        <v>26913000</v>
      </c>
      <c r="E94" s="1">
        <v>36617000</v>
      </c>
      <c r="F94" s="1">
        <v>36896000</v>
      </c>
      <c r="G94" s="1">
        <v>37032000</v>
      </c>
      <c r="H94" s="1">
        <v>37342000</v>
      </c>
      <c r="I94" s="2"/>
      <c r="J94" s="2"/>
      <c r="K94" s="2"/>
      <c r="L94" s="2"/>
      <c r="M94" s="2"/>
      <c r="N94" s="2"/>
      <c r="O94" s="2">
        <f t="shared" si="1"/>
        <v>8.9623013571511423E-2</v>
      </c>
      <c r="S94" s="1"/>
      <c r="T94" s="1"/>
      <c r="U94" s="1"/>
      <c r="V94" s="1"/>
      <c r="W94" s="1"/>
      <c r="X94" s="1"/>
      <c r="Y94" s="1"/>
    </row>
    <row r="95" spans="1:25">
      <c r="A95" s="2">
        <f t="shared" si="0"/>
        <v>1.5750000000000002</v>
      </c>
      <c r="B95" s="2">
        <v>15750</v>
      </c>
      <c r="C95" s="1">
        <v>9760</v>
      </c>
      <c r="D95" s="1">
        <v>28188000</v>
      </c>
      <c r="E95" s="1">
        <v>38364000</v>
      </c>
      <c r="F95" s="1">
        <v>38527000</v>
      </c>
      <c r="G95" s="1">
        <v>38714000</v>
      </c>
      <c r="H95" s="1">
        <v>39198000</v>
      </c>
      <c r="I95" s="2"/>
      <c r="J95" s="2"/>
      <c r="K95" s="2"/>
      <c r="L95" s="2"/>
      <c r="M95" s="2"/>
      <c r="N95" s="2"/>
      <c r="O95" s="2">
        <f t="shared" si="1"/>
        <v>9.9400069597494492E-2</v>
      </c>
      <c r="S95" s="1"/>
      <c r="T95" s="1"/>
      <c r="U95" s="1"/>
      <c r="V95" s="1"/>
      <c r="W95" s="1"/>
      <c r="X95" s="1"/>
      <c r="Y95" s="1"/>
    </row>
    <row r="96" spans="1:25">
      <c r="A96" s="2">
        <f t="shared" si="0"/>
        <v>1.6</v>
      </c>
      <c r="B96" s="2">
        <v>16000</v>
      </c>
      <c r="C96" s="1">
        <v>9920</v>
      </c>
      <c r="D96" s="1">
        <v>28575000</v>
      </c>
      <c r="E96" s="1">
        <v>38920000</v>
      </c>
      <c r="F96" s="1">
        <v>39159000</v>
      </c>
      <c r="G96" s="1">
        <v>39221000</v>
      </c>
      <c r="H96" s="1">
        <v>39679000</v>
      </c>
      <c r="I96" s="2"/>
      <c r="J96" s="2"/>
      <c r="K96" s="2"/>
      <c r="L96" s="2"/>
      <c r="M96" s="2"/>
      <c r="N96" s="2"/>
      <c r="O96" s="2">
        <f t="shared" si="1"/>
        <v>0.10102957893515832</v>
      </c>
      <c r="S96" s="1"/>
      <c r="T96" s="1"/>
      <c r="U96" s="1"/>
      <c r="V96" s="1"/>
      <c r="W96" s="1"/>
      <c r="X96" s="1"/>
      <c r="Y96" s="1"/>
    </row>
    <row r="97" spans="1:25">
      <c r="A97" s="2">
        <f t="shared" si="0"/>
        <v>1.625</v>
      </c>
      <c r="B97" s="2">
        <v>16250</v>
      </c>
      <c r="C97" s="1">
        <v>11120</v>
      </c>
      <c r="D97" s="1">
        <v>28105000</v>
      </c>
      <c r="E97" s="1">
        <v>38400000</v>
      </c>
      <c r="F97" s="1">
        <v>38527000</v>
      </c>
      <c r="G97" s="1">
        <v>38663000</v>
      </c>
      <c r="H97" s="1">
        <v>39052000</v>
      </c>
      <c r="I97" s="2"/>
      <c r="J97" s="2"/>
      <c r="K97" s="2"/>
      <c r="L97" s="2"/>
      <c r="M97" s="2"/>
      <c r="N97" s="2"/>
      <c r="O97" s="2">
        <f t="shared" si="1"/>
        <v>0.11325089896763717</v>
      </c>
      <c r="S97" s="1"/>
      <c r="T97" s="1"/>
      <c r="U97" s="1"/>
      <c r="V97" s="1"/>
      <c r="W97" s="1"/>
      <c r="X97" s="1"/>
      <c r="Y97" s="1"/>
    </row>
    <row r="98" spans="1:25">
      <c r="A98" s="2">
        <f t="shared" ref="A98:A132" si="2">B98*0.0001</f>
        <v>1.6500000000000001</v>
      </c>
      <c r="B98" s="2">
        <v>16500</v>
      </c>
      <c r="C98" s="1">
        <v>11360</v>
      </c>
      <c r="D98" s="1">
        <v>27884000</v>
      </c>
      <c r="E98" s="1">
        <v>38079000</v>
      </c>
      <c r="F98" s="1">
        <v>38223000</v>
      </c>
      <c r="G98" s="1">
        <v>38316000</v>
      </c>
      <c r="H98" s="1">
        <v>38807000</v>
      </c>
      <c r="I98" s="2"/>
      <c r="J98" s="2"/>
      <c r="K98" s="2"/>
      <c r="L98" s="2"/>
      <c r="M98" s="2"/>
      <c r="N98" s="2"/>
      <c r="O98" s="2">
        <f t="shared" ref="O98:O132" si="3">C98*$O$28/$L$11*100</f>
        <v>0.11569516297413292</v>
      </c>
      <c r="S98" s="1"/>
      <c r="T98" s="1"/>
      <c r="U98" s="1"/>
      <c r="V98" s="1"/>
      <c r="W98" s="1"/>
      <c r="X98" s="1"/>
      <c r="Y98" s="1"/>
    </row>
    <row r="99" spans="1:25">
      <c r="A99" s="2">
        <f t="shared" si="2"/>
        <v>1.675</v>
      </c>
      <c r="B99" s="2">
        <v>16750</v>
      </c>
      <c r="C99" s="1">
        <v>11360</v>
      </c>
      <c r="D99" s="1">
        <v>27210000</v>
      </c>
      <c r="E99" s="1">
        <v>36930000</v>
      </c>
      <c r="F99" s="1">
        <v>37163000</v>
      </c>
      <c r="G99" s="1">
        <v>37333000</v>
      </c>
      <c r="H99" s="1">
        <v>37588000</v>
      </c>
      <c r="I99" s="2"/>
      <c r="J99" s="2"/>
      <c r="K99" s="2"/>
      <c r="L99" s="2"/>
      <c r="M99" s="2"/>
      <c r="N99" s="2"/>
      <c r="O99" s="2">
        <f t="shared" si="3"/>
        <v>0.11569516297413292</v>
      </c>
      <c r="S99" s="1"/>
      <c r="T99" s="1"/>
      <c r="U99" s="1"/>
      <c r="V99" s="1"/>
      <c r="W99" s="1"/>
      <c r="X99" s="1"/>
      <c r="Y99" s="1"/>
    </row>
    <row r="100" spans="1:25">
      <c r="A100" s="2">
        <f t="shared" si="2"/>
        <v>1.7000000000000002</v>
      </c>
      <c r="B100" s="2">
        <v>17000</v>
      </c>
      <c r="C100" s="1">
        <v>11520</v>
      </c>
      <c r="D100" s="1">
        <v>27301000</v>
      </c>
      <c r="E100" s="1">
        <v>37162000</v>
      </c>
      <c r="F100" s="1">
        <v>37249000</v>
      </c>
      <c r="G100" s="1">
        <v>37319000</v>
      </c>
      <c r="H100" s="1">
        <v>37729000</v>
      </c>
      <c r="I100" s="2"/>
      <c r="J100" s="2"/>
      <c r="K100" s="2"/>
      <c r="L100" s="2"/>
      <c r="M100" s="2"/>
      <c r="N100" s="2"/>
      <c r="O100" s="2">
        <f t="shared" si="3"/>
        <v>0.11732467231179676</v>
      </c>
      <c r="S100" s="1"/>
      <c r="T100" s="1"/>
      <c r="U100" s="1"/>
      <c r="V100" s="1"/>
      <c r="W100" s="1"/>
      <c r="X100" s="1"/>
      <c r="Y100" s="1"/>
    </row>
    <row r="101" spans="1:25">
      <c r="A101" s="2">
        <f t="shared" si="2"/>
        <v>1.7250000000000001</v>
      </c>
      <c r="B101" s="2">
        <v>17250</v>
      </c>
      <c r="C101" s="1">
        <v>12320</v>
      </c>
      <c r="D101" s="1">
        <v>26039000</v>
      </c>
      <c r="E101" s="1">
        <v>35394000</v>
      </c>
      <c r="F101" s="1">
        <v>35668000</v>
      </c>
      <c r="G101" s="1">
        <v>35634000</v>
      </c>
      <c r="H101" s="1">
        <v>36150000</v>
      </c>
      <c r="I101" s="2"/>
      <c r="J101" s="2"/>
      <c r="K101" s="2"/>
      <c r="L101" s="2"/>
      <c r="M101" s="2"/>
      <c r="N101" s="2"/>
      <c r="O101" s="2">
        <f t="shared" si="3"/>
        <v>0.12547221900011599</v>
      </c>
      <c r="S101" s="1"/>
      <c r="T101" s="1"/>
      <c r="U101" s="1"/>
      <c r="V101" s="1"/>
      <c r="W101" s="1"/>
      <c r="X101" s="1"/>
      <c r="Y101" s="1"/>
    </row>
    <row r="102" spans="1:25">
      <c r="A102" s="2">
        <f t="shared" si="2"/>
        <v>1.75</v>
      </c>
      <c r="B102" s="2">
        <v>17500</v>
      </c>
      <c r="C102" s="1">
        <v>13120</v>
      </c>
      <c r="D102" s="1">
        <v>26330000</v>
      </c>
      <c r="E102" s="1">
        <v>35730000</v>
      </c>
      <c r="F102" s="1">
        <v>35986000</v>
      </c>
      <c r="G102" s="1">
        <v>36039000</v>
      </c>
      <c r="H102" s="1">
        <v>36487000</v>
      </c>
      <c r="I102" s="2"/>
      <c r="J102" s="2"/>
      <c r="K102" s="2"/>
      <c r="L102" s="2"/>
      <c r="M102" s="2"/>
      <c r="N102" s="2"/>
      <c r="O102" s="2">
        <f t="shared" si="3"/>
        <v>0.13361976568843523</v>
      </c>
      <c r="S102" s="1"/>
      <c r="T102" s="1"/>
      <c r="U102" s="1"/>
      <c r="V102" s="1"/>
      <c r="W102" s="1"/>
      <c r="X102" s="1"/>
      <c r="Y102" s="1"/>
    </row>
    <row r="103" spans="1:25">
      <c r="A103" s="2">
        <f t="shared" si="2"/>
        <v>1.7750000000000001</v>
      </c>
      <c r="B103" s="2">
        <v>17750</v>
      </c>
      <c r="C103" s="1">
        <v>14640</v>
      </c>
      <c r="D103" s="1">
        <v>26292000</v>
      </c>
      <c r="E103" s="1">
        <v>35635000</v>
      </c>
      <c r="F103" s="1">
        <v>35874000</v>
      </c>
      <c r="G103" s="1">
        <v>36114000</v>
      </c>
      <c r="H103" s="1">
        <v>36414000</v>
      </c>
      <c r="I103" s="2"/>
      <c r="J103" s="2"/>
      <c r="K103" s="2"/>
      <c r="L103" s="2"/>
      <c r="M103" s="2"/>
      <c r="N103" s="2"/>
      <c r="O103" s="2">
        <f t="shared" si="3"/>
        <v>0.14910010439624172</v>
      </c>
      <c r="S103" s="1"/>
      <c r="T103" s="1"/>
      <c r="U103" s="1"/>
      <c r="V103" s="1"/>
      <c r="W103" s="1"/>
      <c r="X103" s="1"/>
      <c r="Y103" s="1"/>
    </row>
    <row r="104" spans="1:25">
      <c r="A104" s="2">
        <f t="shared" si="2"/>
        <v>1.8</v>
      </c>
      <c r="B104" s="2">
        <v>18000</v>
      </c>
      <c r="C104" s="1">
        <v>15680</v>
      </c>
      <c r="D104" s="1">
        <v>24986000</v>
      </c>
      <c r="E104" s="1">
        <v>33915000</v>
      </c>
      <c r="F104" s="1">
        <v>34005000</v>
      </c>
      <c r="G104" s="1">
        <v>34139000</v>
      </c>
      <c r="H104" s="1">
        <v>34500000</v>
      </c>
      <c r="I104" s="2"/>
      <c r="J104" s="2"/>
      <c r="K104" s="2"/>
      <c r="L104" s="2"/>
      <c r="M104" s="2"/>
      <c r="N104" s="2"/>
      <c r="O104" s="2">
        <f t="shared" si="3"/>
        <v>0.15969191509105671</v>
      </c>
      <c r="S104" s="1"/>
      <c r="T104" s="1"/>
      <c r="U104" s="1"/>
      <c r="V104" s="1"/>
      <c r="W104" s="1"/>
      <c r="X104" s="1"/>
      <c r="Y104" s="1"/>
    </row>
    <row r="105" spans="1:25">
      <c r="A105" s="2">
        <f t="shared" si="2"/>
        <v>1.8250000000000002</v>
      </c>
      <c r="B105" s="2">
        <v>18250</v>
      </c>
      <c r="C105" s="1">
        <v>15440</v>
      </c>
      <c r="D105" s="1">
        <v>23746000</v>
      </c>
      <c r="E105" s="1">
        <v>32388000</v>
      </c>
      <c r="F105" s="1">
        <v>32586000</v>
      </c>
      <c r="G105" s="1">
        <v>32637000</v>
      </c>
      <c r="H105" s="1">
        <v>32993000</v>
      </c>
      <c r="I105" s="2"/>
      <c r="J105" s="2"/>
      <c r="K105" s="2"/>
      <c r="L105" s="2"/>
      <c r="M105" s="2"/>
      <c r="N105" s="2"/>
      <c r="O105" s="2">
        <f t="shared" si="3"/>
        <v>0.15724765108456096</v>
      </c>
      <c r="S105" s="1"/>
      <c r="T105" s="1"/>
      <c r="U105" s="1"/>
      <c r="V105" s="1"/>
      <c r="W105" s="1"/>
      <c r="X105" s="1"/>
      <c r="Y105" s="1"/>
    </row>
    <row r="106" spans="1:25">
      <c r="A106" s="2">
        <f t="shared" si="2"/>
        <v>1.85</v>
      </c>
      <c r="B106" s="2">
        <v>18500</v>
      </c>
      <c r="C106" s="1">
        <v>14960</v>
      </c>
      <c r="D106" s="1">
        <v>22369000</v>
      </c>
      <c r="E106" s="1">
        <v>30314000</v>
      </c>
      <c r="F106" s="1">
        <v>30467000</v>
      </c>
      <c r="G106" s="1">
        <v>30608000</v>
      </c>
      <c r="H106" s="1">
        <v>30912000</v>
      </c>
      <c r="I106" s="2"/>
      <c r="J106" s="2"/>
      <c r="K106" s="2"/>
      <c r="L106" s="2"/>
      <c r="M106" s="2"/>
      <c r="N106" s="2"/>
      <c r="O106" s="2">
        <f t="shared" si="3"/>
        <v>0.1523591230715694</v>
      </c>
      <c r="S106" s="1"/>
      <c r="T106" s="1"/>
      <c r="U106" s="1"/>
      <c r="V106" s="1"/>
      <c r="W106" s="1"/>
      <c r="X106" s="1"/>
      <c r="Y106" s="1"/>
    </row>
    <row r="107" spans="1:25">
      <c r="A107" s="2">
        <f t="shared" si="2"/>
        <v>1.875</v>
      </c>
      <c r="B107" s="2">
        <v>18750</v>
      </c>
      <c r="C107" s="1">
        <v>14480</v>
      </c>
      <c r="D107" s="1">
        <v>20627000</v>
      </c>
      <c r="E107" s="1">
        <v>28110000</v>
      </c>
      <c r="F107" s="1">
        <v>28187000</v>
      </c>
      <c r="G107" s="1">
        <v>28289000</v>
      </c>
      <c r="H107" s="1">
        <v>28567000</v>
      </c>
      <c r="I107" s="2"/>
      <c r="J107" s="2"/>
      <c r="K107" s="2"/>
      <c r="L107" s="2"/>
      <c r="M107" s="2"/>
      <c r="N107" s="2"/>
      <c r="O107" s="2">
        <f t="shared" si="3"/>
        <v>0.1474705950585779</v>
      </c>
      <c r="S107" s="1"/>
      <c r="T107" s="1"/>
      <c r="U107" s="1"/>
      <c r="V107" s="1"/>
      <c r="W107" s="1"/>
      <c r="X107" s="1"/>
      <c r="Y107" s="1"/>
    </row>
    <row r="108" spans="1:25">
      <c r="A108" s="2">
        <f t="shared" si="2"/>
        <v>1.9000000000000001</v>
      </c>
      <c r="B108" s="2">
        <v>19000</v>
      </c>
      <c r="C108" s="1">
        <v>14720</v>
      </c>
      <c r="D108" s="1">
        <v>19397000</v>
      </c>
      <c r="E108" s="1">
        <v>26374000</v>
      </c>
      <c r="F108" s="1">
        <v>26481000</v>
      </c>
      <c r="G108" s="1">
        <v>26573000</v>
      </c>
      <c r="H108" s="1">
        <v>26940000</v>
      </c>
      <c r="I108" s="2"/>
      <c r="J108" s="2"/>
      <c r="K108" s="2"/>
      <c r="L108" s="2"/>
      <c r="M108" s="2"/>
      <c r="N108" s="2"/>
      <c r="O108" s="2">
        <f t="shared" si="3"/>
        <v>0.14991485906507365</v>
      </c>
      <c r="S108" s="1"/>
      <c r="T108" s="1"/>
      <c r="U108" s="1"/>
      <c r="V108" s="1"/>
      <c r="W108" s="1"/>
      <c r="X108" s="1"/>
      <c r="Y108" s="1"/>
    </row>
    <row r="109" spans="1:25">
      <c r="A109" s="2">
        <f t="shared" si="2"/>
        <v>1.925</v>
      </c>
      <c r="B109" s="2">
        <v>19250</v>
      </c>
      <c r="C109" s="1">
        <v>15920</v>
      </c>
      <c r="D109" s="1">
        <v>17589000</v>
      </c>
      <c r="E109" s="1">
        <v>23931000</v>
      </c>
      <c r="F109" s="1">
        <v>24048000</v>
      </c>
      <c r="G109" s="1">
        <v>24095000</v>
      </c>
      <c r="H109" s="1">
        <v>24360000</v>
      </c>
      <c r="I109" s="2"/>
      <c r="J109" s="2"/>
      <c r="K109" s="2"/>
      <c r="L109" s="2"/>
      <c r="M109" s="2"/>
      <c r="N109" s="2"/>
      <c r="O109" s="2">
        <f t="shared" si="3"/>
        <v>0.16213617909755249</v>
      </c>
      <c r="S109" s="1"/>
      <c r="T109" s="1"/>
      <c r="U109" s="1"/>
      <c r="V109" s="1"/>
      <c r="W109" s="1"/>
      <c r="X109" s="1"/>
      <c r="Y109" s="1"/>
    </row>
    <row r="110" spans="1:25">
      <c r="A110" s="2">
        <f t="shared" si="2"/>
        <v>1.9500000000000002</v>
      </c>
      <c r="B110" s="2">
        <v>19500</v>
      </c>
      <c r="C110" s="1">
        <v>13920</v>
      </c>
      <c r="D110" s="1">
        <v>15546000</v>
      </c>
      <c r="E110" s="1">
        <v>21135000</v>
      </c>
      <c r="F110" s="1">
        <v>21158000</v>
      </c>
      <c r="G110" s="1">
        <v>21231000</v>
      </c>
      <c r="H110" s="1">
        <v>21514000</v>
      </c>
      <c r="I110" s="2"/>
      <c r="J110" s="2"/>
      <c r="K110" s="2"/>
      <c r="L110" s="2"/>
      <c r="M110" s="2"/>
      <c r="N110" s="2"/>
      <c r="O110" s="2">
        <f t="shared" si="3"/>
        <v>0.14176731237675444</v>
      </c>
      <c r="S110" s="1"/>
      <c r="T110" s="1"/>
      <c r="U110" s="1"/>
      <c r="V110" s="1"/>
      <c r="W110" s="1"/>
      <c r="X110" s="1"/>
      <c r="Y110" s="1"/>
    </row>
    <row r="111" spans="1:25">
      <c r="A111" s="2">
        <f t="shared" si="2"/>
        <v>1.9750000000000001</v>
      </c>
      <c r="B111" s="2">
        <v>19750</v>
      </c>
      <c r="C111" s="1">
        <v>15040</v>
      </c>
      <c r="D111" s="1">
        <v>14036000</v>
      </c>
      <c r="E111" s="1">
        <v>19074000</v>
      </c>
      <c r="F111" s="1">
        <v>19095000</v>
      </c>
      <c r="G111" s="1">
        <v>19184000</v>
      </c>
      <c r="H111" s="1">
        <v>19378000</v>
      </c>
      <c r="I111" s="2"/>
      <c r="J111" s="2"/>
      <c r="K111" s="2"/>
      <c r="L111" s="2"/>
      <c r="M111" s="2"/>
      <c r="N111" s="2"/>
      <c r="O111" s="2">
        <f t="shared" si="3"/>
        <v>0.15317387774040134</v>
      </c>
      <c r="S111" s="1"/>
      <c r="T111" s="1"/>
      <c r="U111" s="1"/>
      <c r="V111" s="1"/>
      <c r="W111" s="1"/>
      <c r="X111" s="1"/>
      <c r="Y111" s="1"/>
    </row>
    <row r="112" spans="1:25">
      <c r="A112" s="2">
        <f t="shared" si="2"/>
        <v>2</v>
      </c>
      <c r="B112" s="2">
        <v>20000</v>
      </c>
      <c r="C112" s="1">
        <v>14240</v>
      </c>
      <c r="D112" s="1">
        <v>12561000</v>
      </c>
      <c r="E112" s="1">
        <v>17165000</v>
      </c>
      <c r="F112" s="1">
        <v>17277000</v>
      </c>
      <c r="G112" s="1">
        <v>17260000</v>
      </c>
      <c r="H112" s="1">
        <v>17537000</v>
      </c>
      <c r="I112" s="2"/>
      <c r="J112" s="2"/>
      <c r="K112" s="2"/>
      <c r="L112" s="2"/>
      <c r="M112" s="2"/>
      <c r="N112" s="2"/>
      <c r="O112" s="2">
        <f t="shared" si="3"/>
        <v>0.14502633105208212</v>
      </c>
      <c r="S112" s="1"/>
      <c r="T112" s="1"/>
      <c r="U112" s="1"/>
      <c r="V112" s="1"/>
      <c r="W112" s="1"/>
      <c r="X112" s="1"/>
      <c r="Y112" s="1"/>
    </row>
    <row r="113" spans="1:25">
      <c r="A113" s="2">
        <f t="shared" si="2"/>
        <v>2.0249999999999999</v>
      </c>
      <c r="B113" s="2">
        <v>20250</v>
      </c>
      <c r="C113" s="1">
        <v>10960</v>
      </c>
      <c r="D113" s="1">
        <v>10391000</v>
      </c>
      <c r="E113" s="1">
        <v>14156000</v>
      </c>
      <c r="F113" s="1">
        <v>14266000</v>
      </c>
      <c r="G113" s="1">
        <v>14313000</v>
      </c>
      <c r="H113" s="1">
        <v>14414000</v>
      </c>
      <c r="I113" s="2"/>
      <c r="J113" s="2"/>
      <c r="K113" s="2"/>
      <c r="L113" s="2"/>
      <c r="M113" s="2"/>
      <c r="N113" s="2"/>
      <c r="O113" s="2">
        <f t="shared" si="3"/>
        <v>0.11162138962997332</v>
      </c>
      <c r="S113" s="1"/>
      <c r="T113" s="1"/>
      <c r="U113" s="1"/>
      <c r="V113" s="1"/>
      <c r="W113" s="1"/>
      <c r="X113" s="1"/>
      <c r="Y113" s="1"/>
    </row>
    <row r="114" spans="1:25">
      <c r="A114" s="2">
        <f t="shared" si="2"/>
        <v>2.0500000000000003</v>
      </c>
      <c r="B114" s="2">
        <v>20500</v>
      </c>
      <c r="C114" s="1">
        <v>11520</v>
      </c>
      <c r="D114" s="1">
        <v>9022800</v>
      </c>
      <c r="E114" s="1">
        <v>12251000</v>
      </c>
      <c r="F114" s="1">
        <v>12331000</v>
      </c>
      <c r="G114" s="1">
        <v>12399000</v>
      </c>
      <c r="H114" s="1">
        <v>12529000</v>
      </c>
      <c r="I114" s="2"/>
      <c r="J114" s="2"/>
      <c r="K114" s="2"/>
      <c r="L114" s="2"/>
      <c r="M114" s="2"/>
      <c r="N114" s="2"/>
      <c r="O114" s="2">
        <f t="shared" si="3"/>
        <v>0.11732467231179676</v>
      </c>
      <c r="S114" s="1"/>
      <c r="T114" s="1"/>
      <c r="U114" s="1"/>
      <c r="V114" s="1"/>
      <c r="W114" s="1"/>
      <c r="X114" s="1"/>
      <c r="Y114" s="1"/>
    </row>
    <row r="115" spans="1:25">
      <c r="A115" s="2">
        <f t="shared" si="2"/>
        <v>2.0750000000000002</v>
      </c>
      <c r="B115" s="2">
        <v>20750</v>
      </c>
      <c r="C115" s="1">
        <v>8880</v>
      </c>
      <c r="D115" s="1">
        <v>7431500</v>
      </c>
      <c r="E115" s="1">
        <v>10111000</v>
      </c>
      <c r="F115" s="1">
        <v>10179000</v>
      </c>
      <c r="G115" s="1">
        <v>10186000</v>
      </c>
      <c r="H115" s="1">
        <v>10290000</v>
      </c>
      <c r="I115" s="2"/>
      <c r="J115" s="2"/>
      <c r="K115" s="2"/>
      <c r="L115" s="2"/>
      <c r="M115" s="2"/>
      <c r="N115" s="2"/>
      <c r="O115" s="2">
        <f t="shared" si="3"/>
        <v>9.0437768240343344E-2</v>
      </c>
      <c r="S115" s="1"/>
      <c r="T115" s="1"/>
      <c r="U115" s="1"/>
      <c r="V115" s="1"/>
      <c r="W115" s="1"/>
      <c r="X115" s="1"/>
      <c r="Y115" s="1"/>
    </row>
    <row r="116" spans="1:25">
      <c r="A116" s="2">
        <f t="shared" si="2"/>
        <v>2.1</v>
      </c>
      <c r="B116" s="2">
        <v>21000</v>
      </c>
      <c r="C116" s="1">
        <v>7280</v>
      </c>
      <c r="D116" s="1">
        <v>5750100</v>
      </c>
      <c r="E116" s="1">
        <v>7842200</v>
      </c>
      <c r="F116" s="1">
        <v>7870400</v>
      </c>
      <c r="G116" s="1">
        <v>7907900</v>
      </c>
      <c r="H116" s="1">
        <v>7979300</v>
      </c>
      <c r="I116" s="2"/>
      <c r="J116" s="2"/>
      <c r="K116" s="2"/>
      <c r="L116" s="2"/>
      <c r="M116" s="2"/>
      <c r="N116" s="2"/>
      <c r="O116" s="2">
        <f t="shared" si="3"/>
        <v>7.4142674863704905E-2</v>
      </c>
      <c r="S116" s="1"/>
      <c r="T116" s="1"/>
      <c r="U116" s="1"/>
      <c r="V116" s="1"/>
      <c r="W116" s="1"/>
      <c r="X116" s="1"/>
      <c r="Y116" s="1"/>
    </row>
    <row r="117" spans="1:25">
      <c r="A117" s="2">
        <f t="shared" si="2"/>
        <v>2.125</v>
      </c>
      <c r="B117" s="2">
        <v>21250</v>
      </c>
      <c r="C117" s="1">
        <v>7200</v>
      </c>
      <c r="D117" s="1">
        <v>4607800</v>
      </c>
      <c r="E117" s="1">
        <v>6299300</v>
      </c>
      <c r="F117" s="1">
        <v>6320400</v>
      </c>
      <c r="G117" s="1">
        <v>6305000</v>
      </c>
      <c r="H117" s="1">
        <v>6432800</v>
      </c>
      <c r="I117" s="2"/>
      <c r="J117" s="2"/>
      <c r="K117" s="2"/>
      <c r="L117" s="2"/>
      <c r="M117" s="2"/>
      <c r="N117" s="2"/>
      <c r="O117" s="2">
        <f t="shared" si="3"/>
        <v>7.3327920194872984E-2</v>
      </c>
      <c r="S117" s="1"/>
      <c r="T117" s="1"/>
      <c r="U117" s="1"/>
      <c r="V117" s="1"/>
      <c r="W117" s="1"/>
      <c r="X117" s="1"/>
      <c r="Y117" s="1"/>
    </row>
    <row r="118" spans="1:25">
      <c r="A118" s="2">
        <f t="shared" si="2"/>
        <v>2.15</v>
      </c>
      <c r="B118" s="2">
        <v>21500</v>
      </c>
      <c r="C118" s="1">
        <v>5200</v>
      </c>
      <c r="D118" s="1">
        <v>3300200</v>
      </c>
      <c r="E118" s="1">
        <v>4514400</v>
      </c>
      <c r="F118" s="1">
        <v>4541500</v>
      </c>
      <c r="G118" s="1">
        <v>4551600</v>
      </c>
      <c r="H118" s="1">
        <v>4648700</v>
      </c>
      <c r="I118" s="2"/>
      <c r="J118" s="2"/>
      <c r="K118" s="2"/>
      <c r="L118" s="2"/>
      <c r="M118" s="2"/>
      <c r="N118" s="2"/>
      <c r="O118" s="2">
        <f t="shared" si="3"/>
        <v>5.2959053474074931E-2</v>
      </c>
      <c r="S118" s="1"/>
      <c r="T118" s="1"/>
      <c r="U118" s="1"/>
      <c r="V118" s="1"/>
      <c r="W118" s="1"/>
      <c r="X118" s="1"/>
      <c r="Y118" s="1"/>
    </row>
    <row r="119" spans="1:25">
      <c r="A119" s="2">
        <f t="shared" si="2"/>
        <v>2.1750000000000003</v>
      </c>
      <c r="B119" s="2">
        <v>21750</v>
      </c>
      <c r="C119" s="1">
        <v>4640</v>
      </c>
      <c r="D119" s="1">
        <v>2639600</v>
      </c>
      <c r="E119" s="1">
        <v>3596000</v>
      </c>
      <c r="F119" s="1">
        <v>3565200</v>
      </c>
      <c r="G119" s="1">
        <v>3621700</v>
      </c>
      <c r="H119" s="1">
        <v>3618200</v>
      </c>
      <c r="I119" s="2"/>
      <c r="J119" s="2"/>
      <c r="K119" s="2"/>
      <c r="L119" s="2"/>
      <c r="M119" s="2"/>
      <c r="N119" s="2"/>
      <c r="O119" s="2">
        <f t="shared" si="3"/>
        <v>4.7255770792251482E-2</v>
      </c>
      <c r="S119" s="1"/>
      <c r="T119" s="1"/>
      <c r="U119" s="1"/>
      <c r="V119" s="1"/>
      <c r="W119" s="1"/>
      <c r="X119" s="1"/>
      <c r="Y119" s="1"/>
    </row>
    <row r="120" spans="1:25">
      <c r="A120" s="2">
        <f t="shared" si="2"/>
        <v>2.2000000000000002</v>
      </c>
      <c r="B120" s="2">
        <v>22000</v>
      </c>
      <c r="C120" s="1">
        <v>3600</v>
      </c>
      <c r="D120" s="1">
        <v>1920200</v>
      </c>
      <c r="E120" s="1">
        <v>2602400</v>
      </c>
      <c r="F120" s="1">
        <v>2640600</v>
      </c>
      <c r="G120" s="1">
        <v>2636100</v>
      </c>
      <c r="H120" s="1">
        <v>2677900</v>
      </c>
      <c r="I120" s="2"/>
      <c r="J120" s="2"/>
      <c r="K120" s="2"/>
      <c r="L120" s="2"/>
      <c r="M120" s="2"/>
      <c r="N120" s="2"/>
      <c r="O120" s="2">
        <f t="shared" si="3"/>
        <v>3.6663960097436492E-2</v>
      </c>
      <c r="S120" s="1"/>
      <c r="T120" s="1"/>
      <c r="U120" s="1"/>
      <c r="V120" s="1"/>
      <c r="W120" s="1"/>
      <c r="X120" s="1"/>
      <c r="Y120" s="1"/>
    </row>
    <row r="121" spans="1:25">
      <c r="A121" s="2">
        <f t="shared" si="2"/>
        <v>2.2250000000000001</v>
      </c>
      <c r="B121" s="2">
        <v>22250</v>
      </c>
      <c r="C121" s="1">
        <v>2640</v>
      </c>
      <c r="D121" s="1">
        <v>1353000</v>
      </c>
      <c r="E121" s="1">
        <v>1826500</v>
      </c>
      <c r="F121" s="1">
        <v>1843000</v>
      </c>
      <c r="G121" s="1">
        <v>1846800</v>
      </c>
      <c r="H121" s="1">
        <v>1848400</v>
      </c>
      <c r="I121" s="2"/>
      <c r="J121" s="2"/>
      <c r="K121" s="2"/>
      <c r="L121" s="2"/>
      <c r="M121" s="2"/>
      <c r="N121" s="2"/>
      <c r="O121" s="2">
        <f t="shared" si="3"/>
        <v>2.6886904071453426E-2</v>
      </c>
      <c r="S121" s="1"/>
      <c r="T121" s="1"/>
      <c r="U121" s="1"/>
      <c r="V121" s="1"/>
      <c r="W121" s="1"/>
      <c r="X121" s="1"/>
      <c r="Y121" s="1"/>
    </row>
    <row r="122" spans="1:25">
      <c r="A122" s="2">
        <f t="shared" si="2"/>
        <v>2.25</v>
      </c>
      <c r="B122" s="2">
        <v>22500</v>
      </c>
      <c r="C122" s="1">
        <v>1280</v>
      </c>
      <c r="D122" s="1">
        <v>689510</v>
      </c>
      <c r="E122" s="1">
        <v>937050</v>
      </c>
      <c r="F122" s="1">
        <v>917840</v>
      </c>
      <c r="G122" s="1">
        <v>930090</v>
      </c>
      <c r="H122" s="1">
        <v>964580</v>
      </c>
      <c r="I122" s="2"/>
      <c r="J122" s="2"/>
      <c r="K122" s="2"/>
      <c r="L122" s="2"/>
      <c r="M122" s="2"/>
      <c r="N122" s="2"/>
      <c r="O122" s="2">
        <f t="shared" si="3"/>
        <v>1.3036074701310752E-2</v>
      </c>
      <c r="S122" s="1"/>
      <c r="T122" s="1"/>
      <c r="U122" s="1"/>
      <c r="V122" s="1"/>
      <c r="W122" s="1"/>
      <c r="X122" s="1"/>
      <c r="Y122" s="1"/>
    </row>
    <row r="123" spans="1:25">
      <c r="A123" s="2">
        <f t="shared" si="2"/>
        <v>2.2749999999999999</v>
      </c>
      <c r="B123" s="2">
        <v>22750</v>
      </c>
      <c r="C123" s="1">
        <v>1440</v>
      </c>
      <c r="D123" s="1">
        <v>504060</v>
      </c>
      <c r="E123" s="1">
        <v>707920</v>
      </c>
      <c r="F123" s="1">
        <v>676860</v>
      </c>
      <c r="G123" s="1">
        <v>686070</v>
      </c>
      <c r="H123" s="1">
        <v>725120</v>
      </c>
      <c r="I123" s="2"/>
      <c r="J123" s="2"/>
      <c r="K123" s="2"/>
      <c r="L123" s="2"/>
      <c r="M123" s="2"/>
      <c r="N123" s="2"/>
      <c r="O123" s="2">
        <f t="shared" si="3"/>
        <v>1.4665584038974595E-2</v>
      </c>
      <c r="S123" s="1"/>
      <c r="T123" s="1"/>
      <c r="U123" s="1"/>
      <c r="V123" s="1"/>
      <c r="W123" s="1"/>
      <c r="X123" s="1"/>
      <c r="Y123" s="1"/>
    </row>
    <row r="124" spans="1:25">
      <c r="A124" s="2">
        <f t="shared" si="2"/>
        <v>2.3000000000000003</v>
      </c>
      <c r="B124" s="2">
        <v>23000</v>
      </c>
      <c r="C124" s="1">
        <v>640</v>
      </c>
      <c r="D124" s="1">
        <v>208720</v>
      </c>
      <c r="E124" s="1">
        <v>296710</v>
      </c>
      <c r="F124" s="1">
        <v>281830</v>
      </c>
      <c r="G124" s="1">
        <v>285830</v>
      </c>
      <c r="H124" s="1">
        <v>302790</v>
      </c>
      <c r="I124" s="2"/>
      <c r="J124" s="2"/>
      <c r="K124" s="2"/>
      <c r="L124" s="2"/>
      <c r="M124" s="2"/>
      <c r="N124" s="2"/>
      <c r="O124" s="2">
        <f t="shared" si="3"/>
        <v>6.5180373506553762E-3</v>
      </c>
      <c r="S124" s="1"/>
      <c r="T124" s="1"/>
      <c r="U124" s="1"/>
      <c r="V124" s="1"/>
      <c r="W124" s="1"/>
      <c r="X124" s="1"/>
      <c r="Y124" s="1"/>
    </row>
    <row r="125" spans="1:25">
      <c r="A125" s="2">
        <f t="shared" si="2"/>
        <v>2.3250000000000002</v>
      </c>
      <c r="B125" s="2">
        <v>23250</v>
      </c>
      <c r="C125" s="1">
        <v>320</v>
      </c>
      <c r="D125" s="1">
        <v>128560</v>
      </c>
      <c r="E125" s="1">
        <v>168240</v>
      </c>
      <c r="F125" s="1">
        <v>168880</v>
      </c>
      <c r="G125" s="1">
        <v>172800</v>
      </c>
      <c r="H125" s="1">
        <v>183200</v>
      </c>
      <c r="I125" s="2"/>
      <c r="J125" s="2"/>
      <c r="K125" s="2"/>
      <c r="L125" s="2"/>
      <c r="M125" s="2"/>
      <c r="N125" s="2"/>
      <c r="O125" s="2">
        <f t="shared" si="3"/>
        <v>3.2590186753276881E-3</v>
      </c>
      <c r="S125" s="1"/>
      <c r="T125" s="1"/>
      <c r="U125" s="1"/>
      <c r="V125" s="1"/>
      <c r="W125" s="1"/>
      <c r="X125" s="1"/>
      <c r="Y125" s="1"/>
    </row>
    <row r="126" spans="1:25">
      <c r="A126" s="2">
        <f t="shared" si="2"/>
        <v>2.35</v>
      </c>
      <c r="B126" s="2">
        <v>23500</v>
      </c>
      <c r="C126" s="1">
        <v>0</v>
      </c>
      <c r="D126" s="1">
        <v>75199</v>
      </c>
      <c r="E126" s="1">
        <v>97600</v>
      </c>
      <c r="F126" s="1">
        <v>103360</v>
      </c>
      <c r="G126" s="1">
        <v>106400</v>
      </c>
      <c r="H126" s="1">
        <v>104080</v>
      </c>
      <c r="I126" s="2"/>
      <c r="J126" s="2"/>
      <c r="K126" s="2"/>
      <c r="L126" s="2"/>
      <c r="M126" s="2"/>
      <c r="N126" s="2"/>
      <c r="O126" s="2">
        <f t="shared" si="3"/>
        <v>0</v>
      </c>
      <c r="S126" s="1"/>
      <c r="T126" s="1"/>
      <c r="U126" s="1"/>
      <c r="V126" s="1"/>
      <c r="W126" s="1"/>
      <c r="X126" s="1"/>
      <c r="Y126" s="1"/>
    </row>
    <row r="127" spans="1:25">
      <c r="A127" s="2">
        <f t="shared" si="2"/>
        <v>2.375</v>
      </c>
      <c r="B127" s="2">
        <v>23750</v>
      </c>
      <c r="C127" s="1">
        <v>160</v>
      </c>
      <c r="D127" s="1">
        <v>28240</v>
      </c>
      <c r="E127" s="1">
        <v>40640</v>
      </c>
      <c r="F127" s="1">
        <v>40400</v>
      </c>
      <c r="G127" s="1">
        <v>41040</v>
      </c>
      <c r="H127" s="1">
        <v>42240</v>
      </c>
      <c r="I127" s="2"/>
      <c r="J127" s="2"/>
      <c r="K127" s="2"/>
      <c r="L127" s="2"/>
      <c r="M127" s="2"/>
      <c r="N127" s="2"/>
      <c r="O127" s="2">
        <f t="shared" si="3"/>
        <v>1.6295093376638441E-3</v>
      </c>
      <c r="S127" s="1"/>
      <c r="T127" s="1"/>
      <c r="U127" s="1"/>
      <c r="V127" s="1"/>
      <c r="W127" s="1"/>
      <c r="X127" s="1"/>
      <c r="Y127" s="1"/>
    </row>
    <row r="128" spans="1:25">
      <c r="A128" s="2">
        <f t="shared" si="2"/>
        <v>2.4</v>
      </c>
      <c r="B128" s="2">
        <v>24000</v>
      </c>
      <c r="C128" s="1">
        <v>0</v>
      </c>
      <c r="D128" s="1">
        <v>6080</v>
      </c>
      <c r="E128" s="1">
        <v>10000</v>
      </c>
      <c r="F128" s="1">
        <v>9680</v>
      </c>
      <c r="G128" s="1">
        <v>10160</v>
      </c>
      <c r="H128" s="1">
        <v>9840</v>
      </c>
      <c r="I128" s="2"/>
      <c r="J128" s="2"/>
      <c r="K128" s="2"/>
      <c r="L128" s="2"/>
      <c r="M128" s="2"/>
      <c r="N128" s="2"/>
      <c r="O128" s="2">
        <f t="shared" si="3"/>
        <v>0</v>
      </c>
      <c r="S128" s="1"/>
      <c r="T128" s="1"/>
      <c r="U128" s="1"/>
      <c r="V128" s="1"/>
      <c r="W128" s="1"/>
      <c r="X128" s="1"/>
      <c r="Y128" s="1"/>
    </row>
    <row r="129" spans="1:25">
      <c r="A129" s="2">
        <f t="shared" si="2"/>
        <v>2.4250000000000003</v>
      </c>
      <c r="B129" s="2">
        <v>24250</v>
      </c>
      <c r="C129" s="1">
        <v>80</v>
      </c>
      <c r="D129" s="1">
        <v>2000</v>
      </c>
      <c r="E129" s="1">
        <v>2480</v>
      </c>
      <c r="F129" s="1">
        <v>2320</v>
      </c>
      <c r="G129" s="1">
        <v>2560</v>
      </c>
      <c r="H129" s="1">
        <v>2800</v>
      </c>
      <c r="I129" s="2"/>
      <c r="J129" s="2"/>
      <c r="K129" s="2"/>
      <c r="L129" s="2"/>
      <c r="M129" s="2"/>
      <c r="N129" s="2"/>
      <c r="O129" s="2">
        <f t="shared" si="3"/>
        <v>8.1475466883192203E-4</v>
      </c>
      <c r="S129" s="1"/>
      <c r="T129" s="1"/>
      <c r="U129" s="1"/>
      <c r="V129" s="1"/>
      <c r="W129" s="1"/>
      <c r="X129" s="1"/>
      <c r="Y129" s="1"/>
    </row>
    <row r="130" spans="1:25">
      <c r="A130" s="2">
        <f t="shared" si="2"/>
        <v>2.4500000000000002</v>
      </c>
      <c r="B130" s="2">
        <v>24500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2"/>
      <c r="J130" s="2"/>
      <c r="K130" s="2"/>
      <c r="L130" s="2"/>
      <c r="M130" s="2"/>
      <c r="N130" s="2"/>
      <c r="O130" s="2">
        <f t="shared" si="3"/>
        <v>0</v>
      </c>
      <c r="S130" s="1"/>
      <c r="T130" s="1"/>
      <c r="U130" s="1"/>
      <c r="V130" s="1"/>
      <c r="W130" s="1"/>
      <c r="X130" s="1"/>
      <c r="Y130" s="1"/>
    </row>
    <row r="131" spans="1:25">
      <c r="A131" s="2">
        <f t="shared" si="2"/>
        <v>2.4750000000000001</v>
      </c>
      <c r="B131" s="2">
        <v>24750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2"/>
      <c r="J131" s="2"/>
      <c r="K131" s="2"/>
      <c r="L131" s="2"/>
      <c r="M131" s="2"/>
      <c r="N131" s="2"/>
      <c r="O131" s="2">
        <f t="shared" si="3"/>
        <v>0</v>
      </c>
      <c r="S131" s="1"/>
      <c r="T131" s="1"/>
      <c r="U131" s="1"/>
      <c r="V131" s="1"/>
      <c r="W131" s="1"/>
      <c r="X131" s="1"/>
      <c r="Y131" s="1"/>
    </row>
    <row r="132" spans="1:25">
      <c r="A132" s="2">
        <f t="shared" si="2"/>
        <v>2.5</v>
      </c>
      <c r="B132" s="2">
        <v>25000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2"/>
      <c r="J132" s="2"/>
      <c r="K132" s="2"/>
      <c r="L132" s="2"/>
      <c r="M132" s="2"/>
      <c r="N132" s="2"/>
      <c r="O132" s="2">
        <f t="shared" si="3"/>
        <v>0</v>
      </c>
      <c r="S132" s="1"/>
      <c r="T132" s="1"/>
      <c r="U132" s="1"/>
      <c r="V132" s="1"/>
      <c r="W132" s="1"/>
      <c r="X132" s="1"/>
      <c r="Y13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134"/>
  <sheetViews>
    <sheetView tabSelected="1" topLeftCell="A73" workbookViewId="0">
      <selection activeCell="L96" sqref="L96"/>
    </sheetView>
  </sheetViews>
  <sheetFormatPr defaultRowHeight="14.25"/>
  <cols>
    <col min="1" max="8" width="8.875" bestFit="1" customWidth="1"/>
    <col min="10" max="10" width="8.875" bestFit="1" customWidth="1"/>
    <col min="11" max="11" width="11.875" bestFit="1" customWidth="1"/>
    <col min="12" max="12" width="8.875" bestFit="1" customWidth="1"/>
  </cols>
  <sheetData>
    <row r="1" spans="2:24">
      <c r="B1" t="s">
        <v>3</v>
      </c>
      <c r="C1" t="s">
        <v>45</v>
      </c>
      <c r="D1">
        <v>-5000</v>
      </c>
      <c r="E1" t="s">
        <v>5</v>
      </c>
      <c r="F1" t="s">
        <v>6</v>
      </c>
      <c r="G1">
        <v>1</v>
      </c>
      <c r="H1" t="s">
        <v>7</v>
      </c>
    </row>
    <row r="2" spans="2:24">
      <c r="C2" t="s">
        <v>8</v>
      </c>
    </row>
    <row r="3" spans="2:24">
      <c r="B3" t="s">
        <v>90</v>
      </c>
    </row>
    <row r="4" spans="2:24">
      <c r="C4" t="s">
        <v>24</v>
      </c>
      <c r="D4" t="s">
        <v>10</v>
      </c>
      <c r="E4" t="s">
        <v>91</v>
      </c>
      <c r="F4" t="s">
        <v>92</v>
      </c>
      <c r="G4" t="s">
        <v>93</v>
      </c>
    </row>
    <row r="5" spans="2:24">
      <c r="C5" t="s">
        <v>15</v>
      </c>
      <c r="D5" t="s">
        <v>16</v>
      </c>
      <c r="E5" t="s">
        <v>17</v>
      </c>
      <c r="F5" t="s">
        <v>18</v>
      </c>
      <c r="G5" t="s">
        <v>94</v>
      </c>
      <c r="H5" t="s">
        <v>20</v>
      </c>
    </row>
    <row r="6" spans="2:24">
      <c r="B6" t="s">
        <v>90</v>
      </c>
    </row>
    <row r="7" spans="2:24">
      <c r="C7" t="s">
        <v>15</v>
      </c>
      <c r="D7" t="s">
        <v>21</v>
      </c>
      <c r="E7" t="s">
        <v>22</v>
      </c>
      <c r="F7" t="s">
        <v>16</v>
      </c>
      <c r="G7" t="s">
        <v>17</v>
      </c>
      <c r="H7" t="s">
        <v>18</v>
      </c>
      <c r="I7" t="s">
        <v>19</v>
      </c>
      <c r="J7" t="s">
        <v>95</v>
      </c>
    </row>
    <row r="8" spans="2:24">
      <c r="C8" t="s">
        <v>24</v>
      </c>
      <c r="D8" t="s">
        <v>25</v>
      </c>
      <c r="E8" t="s">
        <v>45</v>
      </c>
      <c r="F8" t="s">
        <v>26</v>
      </c>
      <c r="G8" t="s">
        <v>25</v>
      </c>
      <c r="H8">
        <v>5000</v>
      </c>
      <c r="I8" t="s">
        <v>27</v>
      </c>
    </row>
    <row r="9" spans="2:24">
      <c r="B9" t="s">
        <v>28</v>
      </c>
      <c r="C9" t="s">
        <v>29</v>
      </c>
      <c r="D9" t="s">
        <v>30</v>
      </c>
      <c r="E9" t="s">
        <v>31</v>
      </c>
    </row>
    <row r="10" spans="2:24">
      <c r="B10" t="s">
        <v>6</v>
      </c>
      <c r="C10">
        <v>1</v>
      </c>
      <c r="D10" t="s">
        <v>22</v>
      </c>
      <c r="E10" t="s">
        <v>6</v>
      </c>
      <c r="F10">
        <v>1</v>
      </c>
    </row>
    <row r="11" spans="2:24">
      <c r="B11" t="s">
        <v>6</v>
      </c>
      <c r="C11" t="s">
        <v>32</v>
      </c>
      <c r="D11" t="s">
        <v>25</v>
      </c>
      <c r="E11" s="1">
        <v>30000</v>
      </c>
      <c r="F11" t="s">
        <v>33</v>
      </c>
      <c r="G11" t="s">
        <v>96</v>
      </c>
      <c r="U11" s="1"/>
    </row>
    <row r="12" spans="2:24">
      <c r="C12" t="s">
        <v>6</v>
      </c>
      <c r="D12" t="s">
        <v>34</v>
      </c>
      <c r="E12" t="s">
        <v>97</v>
      </c>
      <c r="F12" t="s">
        <v>35</v>
      </c>
      <c r="G12" t="s">
        <v>25</v>
      </c>
      <c r="H12" s="1">
        <v>8.6210000000000004E+22</v>
      </c>
      <c r="I12" t="s">
        <v>36</v>
      </c>
      <c r="J12" t="s">
        <v>25</v>
      </c>
      <c r="K12">
        <v>7.6020000000000003</v>
      </c>
      <c r="L12" t="s">
        <v>37</v>
      </c>
      <c r="X12" s="1"/>
    </row>
    <row r="13" spans="2:24">
      <c r="C13" t="s">
        <v>6</v>
      </c>
      <c r="D13" t="s">
        <v>34</v>
      </c>
      <c r="E13" t="s">
        <v>97</v>
      </c>
      <c r="F13" t="s">
        <v>38</v>
      </c>
      <c r="G13" t="s">
        <v>25</v>
      </c>
      <c r="H13">
        <v>11.1</v>
      </c>
      <c r="I13" t="s">
        <v>39</v>
      </c>
      <c r="J13" t="s">
        <v>40</v>
      </c>
      <c r="K13" t="s">
        <v>25</v>
      </c>
      <c r="L13">
        <v>5.64</v>
      </c>
      <c r="M13" t="s">
        <v>41</v>
      </c>
      <c r="N13" t="s">
        <v>40</v>
      </c>
    </row>
    <row r="14" spans="2:24">
      <c r="C14" t="s">
        <v>6</v>
      </c>
      <c r="D14" t="s">
        <v>34</v>
      </c>
      <c r="E14" t="s">
        <v>97</v>
      </c>
      <c r="F14" t="s">
        <v>42</v>
      </c>
      <c r="G14" t="s">
        <v>25</v>
      </c>
      <c r="H14">
        <v>22.2</v>
      </c>
      <c r="I14" t="s">
        <v>39</v>
      </c>
      <c r="J14" t="s">
        <v>40</v>
      </c>
      <c r="K14" t="s">
        <v>25</v>
      </c>
      <c r="L14">
        <v>21.7</v>
      </c>
      <c r="M14" t="s">
        <v>41</v>
      </c>
      <c r="N14" t="s">
        <v>40</v>
      </c>
    </row>
    <row r="15" spans="2:24">
      <c r="C15" t="s">
        <v>6</v>
      </c>
      <c r="D15" t="s">
        <v>34</v>
      </c>
      <c r="E15" t="s">
        <v>97</v>
      </c>
      <c r="F15" t="s">
        <v>43</v>
      </c>
      <c r="G15" t="s">
        <v>25</v>
      </c>
      <c r="H15">
        <v>22.2</v>
      </c>
      <c r="I15" t="s">
        <v>39</v>
      </c>
      <c r="J15" t="s">
        <v>40</v>
      </c>
      <c r="K15" t="s">
        <v>25</v>
      </c>
      <c r="L15">
        <v>24.6</v>
      </c>
      <c r="M15" t="s">
        <v>41</v>
      </c>
      <c r="N15" t="s">
        <v>40</v>
      </c>
    </row>
    <row r="16" spans="2:24">
      <c r="C16" t="s">
        <v>6</v>
      </c>
      <c r="D16" t="s">
        <v>34</v>
      </c>
      <c r="E16" t="s">
        <v>97</v>
      </c>
      <c r="F16" t="s">
        <v>44</v>
      </c>
      <c r="G16" t="s">
        <v>25</v>
      </c>
      <c r="H16">
        <v>22.2</v>
      </c>
      <c r="I16" t="s">
        <v>39</v>
      </c>
      <c r="J16" t="s">
        <v>40</v>
      </c>
      <c r="K16" t="s">
        <v>25</v>
      </c>
      <c r="L16">
        <v>23.3</v>
      </c>
      <c r="M16" t="s">
        <v>41</v>
      </c>
      <c r="N16" t="s">
        <v>40</v>
      </c>
    </row>
    <row r="17" spans="2:14">
      <c r="C17" t="s">
        <v>6</v>
      </c>
      <c r="D17" t="s">
        <v>34</v>
      </c>
      <c r="E17" t="s">
        <v>97</v>
      </c>
      <c r="F17" t="s">
        <v>45</v>
      </c>
      <c r="G17" t="s">
        <v>25</v>
      </c>
      <c r="H17">
        <v>22.2</v>
      </c>
      <c r="I17" t="s">
        <v>39</v>
      </c>
      <c r="J17" t="s">
        <v>40</v>
      </c>
      <c r="K17" t="s">
        <v>25</v>
      </c>
      <c r="L17">
        <v>24.5</v>
      </c>
      <c r="M17" t="s">
        <v>41</v>
      </c>
      <c r="N17" t="s">
        <v>40</v>
      </c>
    </row>
    <row r="18" spans="2:14">
      <c r="B18" t="s">
        <v>1</v>
      </c>
    </row>
    <row r="19" spans="2:14">
      <c r="C19" t="s">
        <v>46</v>
      </c>
      <c r="D19" t="s">
        <v>47</v>
      </c>
      <c r="E19" t="s">
        <v>48</v>
      </c>
      <c r="F19">
        <f>5000</f>
        <v>5000</v>
      </c>
    </row>
    <row r="20" spans="2:14">
      <c r="C20" t="s">
        <v>46</v>
      </c>
      <c r="D20" t="s">
        <v>91</v>
      </c>
      <c r="E20" t="s">
        <v>98</v>
      </c>
      <c r="F20" t="s">
        <v>25</v>
      </c>
      <c r="G20">
        <v>21785</v>
      </c>
      <c r="H20" t="s">
        <v>99</v>
      </c>
    </row>
    <row r="21" spans="2:14">
      <c r="C21" t="s">
        <v>46</v>
      </c>
      <c r="D21" t="s">
        <v>91</v>
      </c>
      <c r="E21" t="s">
        <v>100</v>
      </c>
      <c r="F21" t="s">
        <v>25</v>
      </c>
      <c r="G21">
        <v>21999</v>
      </c>
      <c r="H21" t="s">
        <v>99</v>
      </c>
    </row>
    <row r="22" spans="2:14">
      <c r="C22" t="s">
        <v>46</v>
      </c>
      <c r="D22" t="s">
        <v>91</v>
      </c>
      <c r="E22" t="s">
        <v>101</v>
      </c>
      <c r="F22" t="s">
        <v>102</v>
      </c>
      <c r="G22" t="s">
        <v>25</v>
      </c>
      <c r="H22">
        <v>213</v>
      </c>
      <c r="I22" t="s">
        <v>99</v>
      </c>
    </row>
    <row r="24" spans="2:14">
      <c r="B24" t="s">
        <v>103</v>
      </c>
      <c r="C24" t="s">
        <v>104</v>
      </c>
      <c r="D24" t="s">
        <v>22</v>
      </c>
      <c r="E24" t="s">
        <v>105</v>
      </c>
      <c r="F24" t="s">
        <v>106</v>
      </c>
      <c r="G24" t="s">
        <v>107</v>
      </c>
      <c r="H24" t="s">
        <v>108</v>
      </c>
      <c r="I24" t="s">
        <v>109</v>
      </c>
      <c r="J24" t="s">
        <v>23</v>
      </c>
      <c r="K24" t="s">
        <v>110</v>
      </c>
      <c r="L24" t="s">
        <v>111</v>
      </c>
      <c r="M24" t="s">
        <v>103</v>
      </c>
    </row>
    <row r="25" spans="2:14">
      <c r="C25" t="s">
        <v>112</v>
      </c>
      <c r="D25" t="s">
        <v>113</v>
      </c>
      <c r="E25" t="s">
        <v>58</v>
      </c>
      <c r="F25" t="s">
        <v>109</v>
      </c>
      <c r="G25" t="s">
        <v>23</v>
      </c>
      <c r="H25" t="s">
        <v>91</v>
      </c>
      <c r="I25" t="s">
        <v>87</v>
      </c>
      <c r="J25" t="s">
        <v>114</v>
      </c>
      <c r="K25" t="s">
        <v>115</v>
      </c>
      <c r="L25" t="s">
        <v>116</v>
      </c>
      <c r="M25" t="s">
        <v>117</v>
      </c>
      <c r="N25" t="s">
        <v>118</v>
      </c>
    </row>
    <row r="26" spans="2:14">
      <c r="B26" t="s">
        <v>119</v>
      </c>
    </row>
    <row r="27" spans="2:14">
      <c r="C27" t="s">
        <v>76</v>
      </c>
      <c r="D27" t="s">
        <v>78</v>
      </c>
      <c r="E27" t="s">
        <v>58</v>
      </c>
      <c r="F27" t="s">
        <v>120</v>
      </c>
      <c r="G27" t="s">
        <v>121</v>
      </c>
      <c r="H27" t="s">
        <v>122</v>
      </c>
    </row>
    <row r="28" spans="2:14">
      <c r="B28" t="s">
        <v>119</v>
      </c>
    </row>
    <row r="29" spans="2:14">
      <c r="C29" t="s">
        <v>29</v>
      </c>
    </row>
    <row r="30" spans="2:14">
      <c r="C30" t="s">
        <v>84</v>
      </c>
      <c r="D30" t="s">
        <v>45</v>
      </c>
      <c r="E30" t="s">
        <v>38</v>
      </c>
      <c r="F30" t="s">
        <v>42</v>
      </c>
      <c r="G30" t="s">
        <v>43</v>
      </c>
      <c r="H30" t="s">
        <v>44</v>
      </c>
      <c r="I30" t="s">
        <v>45</v>
      </c>
    </row>
    <row r="31" spans="2:14">
      <c r="C31" t="s">
        <v>85</v>
      </c>
      <c r="D31" t="s">
        <v>111</v>
      </c>
      <c r="E31" t="s">
        <v>98</v>
      </c>
      <c r="F31" t="s">
        <v>98</v>
      </c>
      <c r="G31" t="s">
        <v>98</v>
      </c>
      <c r="H31" t="s">
        <v>98</v>
      </c>
      <c r="I31" t="s">
        <v>98</v>
      </c>
      <c r="L31" s="1">
        <v>8780000000000000</v>
      </c>
      <c r="M31" t="s">
        <v>138</v>
      </c>
    </row>
    <row r="32" spans="2:14">
      <c r="B32" t="s">
        <v>88</v>
      </c>
      <c r="C32" t="s">
        <v>88</v>
      </c>
      <c r="D32" t="s">
        <v>88</v>
      </c>
      <c r="E32" t="s">
        <v>88</v>
      </c>
      <c r="F32" t="s">
        <v>88</v>
      </c>
      <c r="G32" t="s">
        <v>88</v>
      </c>
      <c r="H32" t="s">
        <v>88</v>
      </c>
    </row>
    <row r="33" spans="1:24">
      <c r="A33" s="2">
        <f>B33*0.0001</f>
        <v>2.5000999999999999E-2</v>
      </c>
      <c r="B33" s="2">
        <v>250.01</v>
      </c>
      <c r="C33" s="1">
        <v>1.7101499999999999E-2</v>
      </c>
      <c r="D33" s="1">
        <v>5.0589500000000003E-2</v>
      </c>
      <c r="E33" s="1">
        <v>6.8553199999999995E-2</v>
      </c>
      <c r="F33" s="1">
        <v>6.8482899999999999E-2</v>
      </c>
      <c r="G33" s="1">
        <v>6.8891400000000005E-2</v>
      </c>
      <c r="H33" s="1">
        <v>6.9876499999999994E-2</v>
      </c>
      <c r="I33" s="2"/>
      <c r="J33" s="2">
        <f>SUM(D33:H33)</f>
        <v>0.3263935</v>
      </c>
      <c r="K33" s="2">
        <f>J33/$H$12/0.00000001</f>
        <v>3.7860283029810922E-16</v>
      </c>
      <c r="L33" s="2">
        <f>K33*$L$31</f>
        <v>3.3241328500173988</v>
      </c>
      <c r="R33" s="1"/>
      <c r="S33" s="1"/>
      <c r="T33" s="1"/>
      <c r="U33" s="1"/>
      <c r="V33" s="1"/>
      <c r="W33" s="1"/>
      <c r="X33" s="1"/>
    </row>
    <row r="34" spans="1:24">
      <c r="A34" s="2">
        <f t="shared" ref="A34:A97" si="0">B34*0.0001</f>
        <v>5.0001000000000004E-2</v>
      </c>
      <c r="B34" s="2">
        <v>500.01</v>
      </c>
      <c r="C34" s="1">
        <v>1.7969800000000001E-2</v>
      </c>
      <c r="D34" s="1">
        <v>6.3414499999999999E-2</v>
      </c>
      <c r="E34" s="1">
        <v>8.5558300000000004E-2</v>
      </c>
      <c r="F34" s="1">
        <v>8.6605699999999994E-2</v>
      </c>
      <c r="G34" s="1">
        <v>8.6200299999999994E-2</v>
      </c>
      <c r="H34" s="1">
        <v>8.7965000000000002E-2</v>
      </c>
      <c r="I34" s="2"/>
      <c r="J34" s="2">
        <f t="shared" ref="J34:J97" si="1">SUM(D34:H34)</f>
        <v>0.40974380000000005</v>
      </c>
      <c r="K34" s="2">
        <f t="shared" ref="K34:K97" si="2">J34/$H$12/0.00000001</f>
        <v>4.7528569771488232E-16</v>
      </c>
      <c r="L34" s="2">
        <f t="shared" ref="L34:L97" si="3">K34*$L$31</f>
        <v>4.1730084259366667</v>
      </c>
      <c r="R34" s="1"/>
      <c r="S34" s="1"/>
      <c r="T34" s="1"/>
      <c r="U34" s="1"/>
      <c r="V34" s="1"/>
      <c r="W34" s="1"/>
      <c r="X34" s="1"/>
    </row>
    <row r="35" spans="1:24">
      <c r="A35" s="2">
        <f t="shared" si="0"/>
        <v>7.5000999999999998E-2</v>
      </c>
      <c r="B35" s="2">
        <v>750.01</v>
      </c>
      <c r="C35" s="1">
        <v>1.8249700000000001E-2</v>
      </c>
      <c r="D35" s="1">
        <v>7.1650699999999998E-2</v>
      </c>
      <c r="E35" s="1">
        <v>9.7257499999999997E-2</v>
      </c>
      <c r="F35" s="1">
        <v>9.8294500000000007E-2</v>
      </c>
      <c r="G35" s="1">
        <v>9.7712400000000005E-2</v>
      </c>
      <c r="H35" s="1">
        <v>9.9150000000000002E-2</v>
      </c>
      <c r="I35" s="2"/>
      <c r="J35" s="2">
        <f t="shared" si="1"/>
        <v>0.46406510000000006</v>
      </c>
      <c r="K35" s="2">
        <f t="shared" si="2"/>
        <v>5.3829613733905581E-16</v>
      </c>
      <c r="L35" s="2">
        <f t="shared" si="3"/>
        <v>4.7262400858369098</v>
      </c>
      <c r="R35" s="1"/>
      <c r="S35" s="1"/>
      <c r="T35" s="1"/>
      <c r="U35" s="1"/>
      <c r="V35" s="1"/>
      <c r="W35" s="1"/>
      <c r="X35" s="1"/>
    </row>
    <row r="36" spans="1:24">
      <c r="A36" s="2">
        <f t="shared" si="0"/>
        <v>0.10000100000000001</v>
      </c>
      <c r="B36" s="2">
        <v>1000.01</v>
      </c>
      <c r="C36" s="1">
        <v>1.8580699999999999E-2</v>
      </c>
      <c r="D36" s="1">
        <v>7.3955900000000005E-2</v>
      </c>
      <c r="E36" s="1">
        <v>9.9392300000000003E-2</v>
      </c>
      <c r="F36" s="1">
        <v>0.100785</v>
      </c>
      <c r="G36" s="1">
        <v>0.101011</v>
      </c>
      <c r="H36" s="1">
        <v>0.102197</v>
      </c>
      <c r="I36" s="2"/>
      <c r="J36" s="2">
        <f t="shared" si="1"/>
        <v>0.47734120000000002</v>
      </c>
      <c r="K36" s="2">
        <f t="shared" si="2"/>
        <v>5.5369585894907789E-16</v>
      </c>
      <c r="L36" s="2">
        <f t="shared" si="3"/>
        <v>4.8614496415729036</v>
      </c>
      <c r="R36" s="1"/>
      <c r="S36" s="1"/>
      <c r="T36" s="1"/>
      <c r="U36" s="1"/>
      <c r="V36" s="1"/>
      <c r="W36" s="1"/>
      <c r="X36" s="1"/>
    </row>
    <row r="37" spans="1:24">
      <c r="A37" s="2">
        <f t="shared" si="0"/>
        <v>0.125001</v>
      </c>
      <c r="B37" s="2">
        <v>1250.01</v>
      </c>
      <c r="C37" s="1">
        <v>1.84368E-2</v>
      </c>
      <c r="D37" s="1">
        <v>7.4919299999999994E-2</v>
      </c>
      <c r="E37" s="1">
        <v>0.101865</v>
      </c>
      <c r="F37" s="1">
        <v>0.102427</v>
      </c>
      <c r="G37" s="1">
        <v>0.10265000000000001</v>
      </c>
      <c r="H37" s="1">
        <v>0.103907</v>
      </c>
      <c r="I37" s="2"/>
      <c r="J37" s="2">
        <f t="shared" si="1"/>
        <v>0.48576830000000004</v>
      </c>
      <c r="K37" s="2">
        <f t="shared" si="2"/>
        <v>5.634709430460503E-16</v>
      </c>
      <c r="L37" s="2">
        <f t="shared" si="3"/>
        <v>4.947274879944322</v>
      </c>
      <c r="R37" s="1"/>
      <c r="S37" s="1"/>
      <c r="T37" s="1"/>
      <c r="U37" s="1"/>
      <c r="V37" s="1"/>
      <c r="W37" s="1"/>
      <c r="X37" s="1"/>
    </row>
    <row r="38" spans="1:24">
      <c r="A38" s="2">
        <f t="shared" si="0"/>
        <v>0.150001</v>
      </c>
      <c r="B38" s="2">
        <v>1500.01</v>
      </c>
      <c r="C38" s="1">
        <v>1.88573E-2</v>
      </c>
      <c r="D38" s="1">
        <v>7.6621599999999998E-2</v>
      </c>
      <c r="E38" s="1">
        <v>0.10423200000000001</v>
      </c>
      <c r="F38" s="1">
        <v>0.104464</v>
      </c>
      <c r="G38" s="1">
        <v>0.104799</v>
      </c>
      <c r="H38" s="1">
        <v>0.106332</v>
      </c>
      <c r="I38" s="2"/>
      <c r="J38" s="2">
        <f t="shared" si="1"/>
        <v>0.49644860000000002</v>
      </c>
      <c r="K38" s="2">
        <f t="shared" si="2"/>
        <v>5.7585964505277807E-16</v>
      </c>
      <c r="L38" s="2">
        <f t="shared" si="3"/>
        <v>5.0560476835633912</v>
      </c>
      <c r="R38" s="1"/>
      <c r="S38" s="1"/>
      <c r="T38" s="1"/>
      <c r="U38" s="1"/>
      <c r="V38" s="1"/>
      <c r="W38" s="1"/>
      <c r="X38" s="1"/>
    </row>
    <row r="39" spans="1:24">
      <c r="A39" s="2">
        <f t="shared" si="0"/>
        <v>0.17500100000000002</v>
      </c>
      <c r="B39" s="2">
        <v>1750.01</v>
      </c>
      <c r="C39" s="1">
        <v>1.9168399999999999E-2</v>
      </c>
      <c r="D39" s="1">
        <v>7.5957999999999998E-2</v>
      </c>
      <c r="E39" s="1">
        <v>0.102391</v>
      </c>
      <c r="F39" s="1">
        <v>0.10306800000000001</v>
      </c>
      <c r="G39" s="1">
        <v>0.103378</v>
      </c>
      <c r="H39" s="1">
        <v>0.104904</v>
      </c>
      <c r="I39" s="2"/>
      <c r="J39" s="2">
        <f t="shared" si="1"/>
        <v>0.489699</v>
      </c>
      <c r="K39" s="2">
        <f t="shared" si="2"/>
        <v>5.6803039090592728E-16</v>
      </c>
      <c r="L39" s="2">
        <f t="shared" si="3"/>
        <v>4.9873068321540419</v>
      </c>
      <c r="R39" s="1"/>
      <c r="S39" s="1"/>
      <c r="T39" s="1"/>
      <c r="U39" s="1"/>
      <c r="V39" s="1"/>
      <c r="W39" s="1"/>
      <c r="X39" s="1"/>
    </row>
    <row r="40" spans="1:24">
      <c r="A40" s="2">
        <f t="shared" si="0"/>
        <v>0.20000100000000001</v>
      </c>
      <c r="B40" s="2">
        <v>2000.01</v>
      </c>
      <c r="C40" s="1">
        <v>1.9413E-2</v>
      </c>
      <c r="D40" s="1">
        <v>7.1717100000000006E-2</v>
      </c>
      <c r="E40" s="1">
        <v>9.7706000000000001E-2</v>
      </c>
      <c r="F40" s="1">
        <v>9.7817100000000004E-2</v>
      </c>
      <c r="G40" s="1">
        <v>9.7968299999999994E-2</v>
      </c>
      <c r="H40" s="1">
        <v>9.9198800000000004E-2</v>
      </c>
      <c r="I40" s="2"/>
      <c r="J40" s="2">
        <f t="shared" si="1"/>
        <v>0.46440729999999997</v>
      </c>
      <c r="K40" s="2">
        <f t="shared" si="2"/>
        <v>5.3869307504929821E-16</v>
      </c>
      <c r="L40" s="2">
        <f t="shared" si="3"/>
        <v>4.7297251989328384</v>
      </c>
      <c r="R40" s="1"/>
      <c r="S40" s="1"/>
      <c r="T40" s="1"/>
      <c r="U40" s="1"/>
      <c r="V40" s="1"/>
      <c r="W40" s="1"/>
      <c r="X40" s="1"/>
    </row>
    <row r="41" spans="1:24">
      <c r="A41" s="2">
        <f t="shared" si="0"/>
        <v>0.22500100000000003</v>
      </c>
      <c r="B41" s="2">
        <v>2250.0100000000002</v>
      </c>
      <c r="C41" s="1">
        <v>1.9596100000000002E-2</v>
      </c>
      <c r="D41" s="1">
        <v>7.8256699999999998E-2</v>
      </c>
      <c r="E41" s="1">
        <v>0.106267</v>
      </c>
      <c r="F41" s="1">
        <v>0.10787099999999999</v>
      </c>
      <c r="G41" s="1">
        <v>0.107103</v>
      </c>
      <c r="H41" s="1">
        <v>0.108807</v>
      </c>
      <c r="I41" s="2"/>
      <c r="J41" s="2">
        <f t="shared" si="1"/>
        <v>0.50830470000000005</v>
      </c>
      <c r="K41" s="2">
        <f t="shared" si="2"/>
        <v>5.8961222595986546E-16</v>
      </c>
      <c r="L41" s="2">
        <f t="shared" si="3"/>
        <v>5.1767953439276191</v>
      </c>
      <c r="R41" s="1"/>
      <c r="S41" s="1"/>
      <c r="T41" s="1"/>
      <c r="U41" s="1"/>
      <c r="V41" s="1"/>
      <c r="W41" s="1"/>
      <c r="X41" s="1"/>
    </row>
    <row r="42" spans="1:24">
      <c r="A42" s="2">
        <f t="shared" si="0"/>
        <v>0.25000100000000003</v>
      </c>
      <c r="B42" s="2">
        <v>2500.0100000000002</v>
      </c>
      <c r="C42" s="1">
        <v>1.9859999999999999E-2</v>
      </c>
      <c r="D42" s="1">
        <v>8.2703100000000002E-2</v>
      </c>
      <c r="E42" s="1">
        <v>0.11222500000000001</v>
      </c>
      <c r="F42" s="1">
        <v>0.113535</v>
      </c>
      <c r="G42" s="1">
        <v>0.113247</v>
      </c>
      <c r="H42" s="1">
        <v>0.114979</v>
      </c>
      <c r="I42" s="2"/>
      <c r="J42" s="2">
        <f t="shared" si="1"/>
        <v>0.53668910000000003</v>
      </c>
      <c r="K42" s="2">
        <f t="shared" si="2"/>
        <v>6.2253694466999189E-16</v>
      </c>
      <c r="L42" s="2">
        <f t="shared" si="3"/>
        <v>5.4658743742025289</v>
      </c>
      <c r="R42" s="1"/>
      <c r="S42" s="1"/>
      <c r="T42" s="1"/>
      <c r="U42" s="1"/>
      <c r="V42" s="1"/>
      <c r="W42" s="1"/>
      <c r="X42" s="1"/>
    </row>
    <row r="43" spans="1:24">
      <c r="A43" s="2">
        <f t="shared" si="0"/>
        <v>0.27500100000000005</v>
      </c>
      <c r="B43" s="2">
        <v>2750.01</v>
      </c>
      <c r="C43" s="1">
        <v>2.01111E-2</v>
      </c>
      <c r="D43" s="1">
        <v>8.7581199999999998E-2</v>
      </c>
      <c r="E43" s="1">
        <v>0.118411</v>
      </c>
      <c r="F43" s="1">
        <v>0.119578</v>
      </c>
      <c r="G43" s="1">
        <v>0.11955</v>
      </c>
      <c r="H43" s="1">
        <v>0.121767</v>
      </c>
      <c r="I43" s="2"/>
      <c r="J43" s="2">
        <f t="shared" si="1"/>
        <v>0.56688720000000004</v>
      </c>
      <c r="K43" s="2">
        <f t="shared" si="2"/>
        <v>6.5756547964273286E-16</v>
      </c>
      <c r="L43" s="2">
        <f t="shared" si="3"/>
        <v>5.7734249112631941</v>
      </c>
      <c r="R43" s="1"/>
      <c r="S43" s="1"/>
      <c r="T43" s="1"/>
      <c r="U43" s="1"/>
      <c r="V43" s="1"/>
      <c r="W43" s="1"/>
      <c r="X43" s="1"/>
    </row>
    <row r="44" spans="1:24">
      <c r="A44" s="2">
        <f t="shared" si="0"/>
        <v>0.30000100000000002</v>
      </c>
      <c r="B44" s="2">
        <v>3000.01</v>
      </c>
      <c r="C44" s="1">
        <v>2.0419699999999999E-2</v>
      </c>
      <c r="D44" s="1">
        <v>8.3801600000000004E-2</v>
      </c>
      <c r="E44" s="1">
        <v>0.114093</v>
      </c>
      <c r="F44" s="1">
        <v>0.114372</v>
      </c>
      <c r="G44" s="1">
        <v>0.114492</v>
      </c>
      <c r="H44" s="1">
        <v>0.115923</v>
      </c>
      <c r="I44" s="2"/>
      <c r="J44" s="2">
        <f t="shared" si="1"/>
        <v>0.54268159999999999</v>
      </c>
      <c r="K44" s="2">
        <f t="shared" si="2"/>
        <v>6.2948799443220037E-16</v>
      </c>
      <c r="L44" s="2">
        <f t="shared" si="3"/>
        <v>5.526904591114719</v>
      </c>
      <c r="R44" s="1"/>
      <c r="S44" s="1"/>
      <c r="T44" s="1"/>
      <c r="U44" s="1"/>
      <c r="V44" s="1"/>
      <c r="W44" s="1"/>
      <c r="X44" s="1"/>
    </row>
    <row r="45" spans="1:24">
      <c r="A45" s="2">
        <f t="shared" si="0"/>
        <v>0.32500100000000004</v>
      </c>
      <c r="B45" s="2">
        <v>3250.01</v>
      </c>
      <c r="C45" s="1">
        <v>2.0593199999999999E-2</v>
      </c>
      <c r="D45" s="1">
        <v>8.2703100000000002E-2</v>
      </c>
      <c r="E45" s="1">
        <v>0.112626</v>
      </c>
      <c r="F45" s="1">
        <v>0.11343499999999999</v>
      </c>
      <c r="G45" s="1">
        <v>0.113452</v>
      </c>
      <c r="H45" s="1">
        <v>0.115853</v>
      </c>
      <c r="I45" s="2"/>
      <c r="J45" s="2">
        <f t="shared" si="1"/>
        <v>0.53806909999999997</v>
      </c>
      <c r="K45" s="2">
        <f t="shared" si="2"/>
        <v>6.2413768704326634E-16</v>
      </c>
      <c r="L45" s="2">
        <f t="shared" si="3"/>
        <v>5.4799288922398786</v>
      </c>
      <c r="R45" s="1"/>
      <c r="S45" s="1"/>
      <c r="T45" s="1"/>
      <c r="U45" s="1"/>
      <c r="V45" s="1"/>
      <c r="W45" s="1"/>
      <c r="X45" s="1"/>
    </row>
    <row r="46" spans="1:24">
      <c r="A46" s="2">
        <f t="shared" si="0"/>
        <v>0.35000100000000006</v>
      </c>
      <c r="B46" s="2">
        <v>3500.01</v>
      </c>
      <c r="C46" s="1">
        <v>2.0877799999999998E-2</v>
      </c>
      <c r="D46" s="1">
        <v>8.5376800000000003E-2</v>
      </c>
      <c r="E46" s="1">
        <v>0.116178</v>
      </c>
      <c r="F46" s="1">
        <v>0.116457</v>
      </c>
      <c r="G46" s="1">
        <v>0.116872</v>
      </c>
      <c r="H46" s="1">
        <v>0.118549</v>
      </c>
      <c r="I46" s="2"/>
      <c r="J46" s="2">
        <f t="shared" si="1"/>
        <v>0.55343280000000006</v>
      </c>
      <c r="K46" s="2">
        <f t="shared" si="2"/>
        <v>6.4195893747825088E-16</v>
      </c>
      <c r="L46" s="2">
        <f t="shared" si="3"/>
        <v>5.6363994710590424</v>
      </c>
      <c r="R46" s="1"/>
      <c r="S46" s="1"/>
      <c r="T46" s="1"/>
      <c r="U46" s="1"/>
      <c r="V46" s="1"/>
      <c r="W46" s="1"/>
      <c r="X46" s="1"/>
    </row>
    <row r="47" spans="1:24">
      <c r="A47" s="2">
        <f t="shared" si="0"/>
        <v>0.37500100000000003</v>
      </c>
      <c r="B47" s="2">
        <v>3750.01</v>
      </c>
      <c r="C47" s="1">
        <v>2.1210400000000001E-2</v>
      </c>
      <c r="D47" s="1">
        <v>8.6871199999999996E-2</v>
      </c>
      <c r="E47" s="1">
        <v>0.117358</v>
      </c>
      <c r="F47" s="1">
        <v>0.11837300000000001</v>
      </c>
      <c r="G47" s="1">
        <v>0.118157</v>
      </c>
      <c r="H47" s="1">
        <v>0.120446</v>
      </c>
      <c r="I47" s="2"/>
      <c r="J47" s="2">
        <f t="shared" si="1"/>
        <v>0.56120520000000007</v>
      </c>
      <c r="K47" s="2">
        <f t="shared" si="2"/>
        <v>6.5097459691451115E-16</v>
      </c>
      <c r="L47" s="2">
        <f t="shared" si="3"/>
        <v>5.7155569609094075</v>
      </c>
      <c r="R47" s="1"/>
      <c r="S47" s="1"/>
      <c r="T47" s="1"/>
      <c r="U47" s="1"/>
      <c r="V47" s="1"/>
      <c r="W47" s="1"/>
      <c r="X47" s="1"/>
    </row>
    <row r="48" spans="1:24">
      <c r="A48" s="2">
        <f t="shared" si="0"/>
        <v>0.40000100000000005</v>
      </c>
      <c r="B48" s="2">
        <v>4000.01</v>
      </c>
      <c r="C48" s="1">
        <v>2.1407099999999998E-2</v>
      </c>
      <c r="D48" s="1">
        <v>8.5818900000000004E-2</v>
      </c>
      <c r="E48" s="1">
        <v>0.115873</v>
      </c>
      <c r="F48" s="1">
        <v>0.117008</v>
      </c>
      <c r="G48" s="1">
        <v>0.116881</v>
      </c>
      <c r="H48" s="1">
        <v>0.119077</v>
      </c>
      <c r="I48" s="2"/>
      <c r="J48" s="2">
        <f t="shared" si="1"/>
        <v>0.55465790000000004</v>
      </c>
      <c r="K48" s="2">
        <f t="shared" si="2"/>
        <v>6.4338000231991648E-16</v>
      </c>
      <c r="L48" s="2">
        <f t="shared" si="3"/>
        <v>5.6488764203688664</v>
      </c>
      <c r="R48" s="1"/>
      <c r="S48" s="1"/>
      <c r="T48" s="1"/>
      <c r="U48" s="1"/>
      <c r="V48" s="1"/>
      <c r="W48" s="1"/>
      <c r="X48" s="1"/>
    </row>
    <row r="49" spans="1:24">
      <c r="A49" s="2">
        <f t="shared" si="0"/>
        <v>0.42500100000000002</v>
      </c>
      <c r="B49" s="2">
        <v>4250.01</v>
      </c>
      <c r="C49" s="1">
        <v>2.1539099999999999E-2</v>
      </c>
      <c r="D49" s="1">
        <v>9.3557899999999999E-2</v>
      </c>
      <c r="E49" s="1">
        <v>0.12654499999999999</v>
      </c>
      <c r="F49" s="1">
        <v>0.12791</v>
      </c>
      <c r="G49" s="1">
        <v>0.12883800000000001</v>
      </c>
      <c r="H49" s="1">
        <v>0.13019600000000001</v>
      </c>
      <c r="I49" s="2"/>
      <c r="J49" s="2">
        <f t="shared" si="1"/>
        <v>0.60704689999999994</v>
      </c>
      <c r="K49" s="2">
        <f t="shared" si="2"/>
        <v>7.0414905463403311E-16</v>
      </c>
      <c r="L49" s="2">
        <f t="shared" si="3"/>
        <v>6.1824286996868105</v>
      </c>
      <c r="R49" s="1"/>
      <c r="S49" s="1"/>
      <c r="T49" s="1"/>
      <c r="U49" s="1"/>
      <c r="V49" s="1"/>
      <c r="W49" s="1"/>
      <c r="X49" s="1"/>
    </row>
    <row r="50" spans="1:24">
      <c r="A50" s="2">
        <f t="shared" si="0"/>
        <v>0.45000100000000004</v>
      </c>
      <c r="B50" s="2">
        <v>4500.01</v>
      </c>
      <c r="C50" s="1">
        <v>2.2082000000000001E-2</v>
      </c>
      <c r="D50" s="1">
        <v>9.29286E-2</v>
      </c>
      <c r="E50" s="1">
        <v>0.12556500000000001</v>
      </c>
      <c r="F50" s="1">
        <v>0.12721299999999999</v>
      </c>
      <c r="G50" s="1">
        <v>0.127611</v>
      </c>
      <c r="H50" s="1">
        <v>0.12917100000000001</v>
      </c>
      <c r="I50" s="2"/>
      <c r="J50" s="2">
        <f t="shared" si="1"/>
        <v>0.60248860000000004</v>
      </c>
      <c r="K50" s="2">
        <f t="shared" si="2"/>
        <v>6.9886161698178858E-16</v>
      </c>
      <c r="L50" s="2">
        <f t="shared" si="3"/>
        <v>6.1360049971001036</v>
      </c>
      <c r="R50" s="1"/>
      <c r="S50" s="1"/>
      <c r="T50" s="1"/>
      <c r="U50" s="1"/>
      <c r="V50" s="1"/>
      <c r="W50" s="1"/>
      <c r="X50" s="1"/>
    </row>
    <row r="51" spans="1:24">
      <c r="A51" s="2">
        <f t="shared" si="0"/>
        <v>0.47500100000000006</v>
      </c>
      <c r="B51" s="2">
        <v>4750.01</v>
      </c>
      <c r="C51" s="1">
        <v>2.2250700000000002E-2</v>
      </c>
      <c r="D51" s="1">
        <v>9.7850699999999999E-2</v>
      </c>
      <c r="E51" s="1">
        <v>0.13200000000000001</v>
      </c>
      <c r="F51" s="1">
        <v>0.133795</v>
      </c>
      <c r="G51" s="1">
        <v>0.134463</v>
      </c>
      <c r="H51" s="1">
        <v>0.1361</v>
      </c>
      <c r="I51" s="2"/>
      <c r="J51" s="2">
        <f t="shared" si="1"/>
        <v>0.63420870000000007</v>
      </c>
      <c r="K51" s="2">
        <f t="shared" si="2"/>
        <v>7.3565560839809764E-16</v>
      </c>
      <c r="L51" s="2">
        <f t="shared" si="3"/>
        <v>6.459056241735297</v>
      </c>
      <c r="R51" s="1"/>
      <c r="S51" s="1"/>
      <c r="T51" s="1"/>
      <c r="U51" s="1"/>
      <c r="V51" s="1"/>
      <c r="W51" s="1"/>
      <c r="X51" s="1"/>
    </row>
    <row r="52" spans="1:24">
      <c r="A52" s="2">
        <f t="shared" si="0"/>
        <v>0.50000100000000003</v>
      </c>
      <c r="B52" s="2">
        <v>5000.01</v>
      </c>
      <c r="C52" s="1">
        <v>2.2332999999999999E-2</v>
      </c>
      <c r="D52" s="1">
        <v>9.5448000000000005E-2</v>
      </c>
      <c r="E52" s="1">
        <v>0.12931899999999999</v>
      </c>
      <c r="F52" s="1">
        <v>0.130721</v>
      </c>
      <c r="G52" s="1">
        <v>0.13133</v>
      </c>
      <c r="H52" s="1">
        <v>0.133828</v>
      </c>
      <c r="I52" s="2"/>
      <c r="J52" s="2">
        <f t="shared" si="1"/>
        <v>0.62064600000000003</v>
      </c>
      <c r="K52" s="2">
        <f t="shared" si="2"/>
        <v>7.1992344275606074E-16</v>
      </c>
      <c r="L52" s="2">
        <f t="shared" si="3"/>
        <v>6.3209278273982132</v>
      </c>
      <c r="R52" s="1"/>
      <c r="S52" s="1"/>
      <c r="T52" s="1"/>
      <c r="U52" s="1"/>
      <c r="V52" s="1"/>
      <c r="W52" s="1"/>
      <c r="X52" s="1"/>
    </row>
    <row r="53" spans="1:24">
      <c r="A53" s="2">
        <f t="shared" si="0"/>
        <v>0.52500100000000005</v>
      </c>
      <c r="B53" s="2">
        <v>5250.01</v>
      </c>
      <c r="C53" s="1">
        <v>2.2591300000000002E-2</v>
      </c>
      <c r="D53" s="1">
        <v>9.6944000000000002E-2</v>
      </c>
      <c r="E53" s="1">
        <v>0.13236899999999999</v>
      </c>
      <c r="F53" s="1">
        <v>0.133358</v>
      </c>
      <c r="G53" s="1">
        <v>0.13409699999999999</v>
      </c>
      <c r="H53" s="1">
        <v>0.13581399999999999</v>
      </c>
      <c r="I53" s="2"/>
      <c r="J53" s="2">
        <f t="shared" si="1"/>
        <v>0.63258199999999998</v>
      </c>
      <c r="K53" s="2">
        <f t="shared" si="2"/>
        <v>7.3376870432664423E-16</v>
      </c>
      <c r="L53" s="2">
        <f t="shared" si="3"/>
        <v>6.4424892239879368</v>
      </c>
      <c r="R53" s="1"/>
      <c r="S53" s="1"/>
      <c r="T53" s="1"/>
      <c r="U53" s="1"/>
      <c r="V53" s="1"/>
      <c r="W53" s="1"/>
      <c r="X53" s="1"/>
    </row>
    <row r="54" spans="1:24">
      <c r="A54" s="2">
        <f t="shared" si="0"/>
        <v>0.55000100000000007</v>
      </c>
      <c r="B54" s="2">
        <v>5500.01</v>
      </c>
      <c r="C54" s="1">
        <v>2.2869500000000001E-2</v>
      </c>
      <c r="D54" s="1">
        <v>0.10578</v>
      </c>
      <c r="E54" s="1">
        <v>0.14289499999999999</v>
      </c>
      <c r="F54" s="1">
        <v>0.14402799999999999</v>
      </c>
      <c r="G54" s="1">
        <v>0.14424600000000001</v>
      </c>
      <c r="H54" s="1">
        <v>0.146651</v>
      </c>
      <c r="I54" s="2"/>
      <c r="J54" s="2">
        <f t="shared" si="1"/>
        <v>0.68359999999999999</v>
      </c>
      <c r="K54" s="2">
        <f t="shared" si="2"/>
        <v>7.9294745389165986E-16</v>
      </c>
      <c r="L54" s="2">
        <f t="shared" si="3"/>
        <v>6.9620786451687735</v>
      </c>
      <c r="R54" s="1"/>
      <c r="S54" s="1"/>
      <c r="T54" s="1"/>
      <c r="U54" s="1"/>
      <c r="V54" s="1"/>
      <c r="W54" s="1"/>
      <c r="X54" s="1"/>
    </row>
    <row r="55" spans="1:24">
      <c r="A55" s="2">
        <f t="shared" si="0"/>
        <v>0.5750010000000001</v>
      </c>
      <c r="B55" s="2">
        <v>5750.01</v>
      </c>
      <c r="C55" s="1">
        <v>2.3469199999999999E-2</v>
      </c>
      <c r="D55" s="1">
        <v>0.103628</v>
      </c>
      <c r="E55" s="1">
        <v>0.14094000000000001</v>
      </c>
      <c r="F55" s="1">
        <v>0.14183200000000001</v>
      </c>
      <c r="G55" s="1">
        <v>0.142818</v>
      </c>
      <c r="H55" s="1">
        <v>0.14444100000000001</v>
      </c>
      <c r="I55" s="2"/>
      <c r="J55" s="2">
        <f t="shared" si="1"/>
        <v>0.67365900000000001</v>
      </c>
      <c r="K55" s="2">
        <f t="shared" si="2"/>
        <v>7.8141630901287553E-16</v>
      </c>
      <c r="L55" s="2">
        <f t="shared" si="3"/>
        <v>6.8608351931330471</v>
      </c>
      <c r="R55" s="1"/>
      <c r="S55" s="1"/>
      <c r="T55" s="1"/>
      <c r="U55" s="1"/>
      <c r="V55" s="1"/>
      <c r="W55" s="1"/>
      <c r="X55" s="1"/>
    </row>
    <row r="56" spans="1:24">
      <c r="A56" s="2">
        <f t="shared" si="0"/>
        <v>0.60000100000000001</v>
      </c>
      <c r="B56" s="2">
        <v>6000.01</v>
      </c>
      <c r="C56" s="1">
        <v>2.3573899999999998E-2</v>
      </c>
      <c r="D56" s="1">
        <v>0.104739</v>
      </c>
      <c r="E56" s="1">
        <v>0.14217199999999999</v>
      </c>
      <c r="F56" s="1">
        <v>0.14368600000000001</v>
      </c>
      <c r="G56" s="1">
        <v>0.14344699999999999</v>
      </c>
      <c r="H56" s="1">
        <v>0.145458</v>
      </c>
      <c r="I56" s="2"/>
      <c r="J56" s="2">
        <f t="shared" si="1"/>
        <v>0.67950199999999994</v>
      </c>
      <c r="K56" s="2">
        <f t="shared" si="2"/>
        <v>7.881939450179792E-16</v>
      </c>
      <c r="L56" s="2">
        <f t="shared" si="3"/>
        <v>6.9203428372578575</v>
      </c>
      <c r="R56" s="1"/>
      <c r="S56" s="1"/>
      <c r="T56" s="1"/>
      <c r="U56" s="1"/>
      <c r="V56" s="1"/>
      <c r="W56" s="1"/>
      <c r="X56" s="1"/>
    </row>
    <row r="57" spans="1:24">
      <c r="A57" s="2">
        <f t="shared" si="0"/>
        <v>0.62500100000000003</v>
      </c>
      <c r="B57" s="2">
        <v>6250.01</v>
      </c>
      <c r="C57" s="1">
        <v>2.39673E-2</v>
      </c>
      <c r="D57" s="1">
        <v>0.112465</v>
      </c>
      <c r="E57" s="1">
        <v>0.151669</v>
      </c>
      <c r="F57" s="1">
        <v>0.15382299999999999</v>
      </c>
      <c r="G57" s="1">
        <v>0.15398000000000001</v>
      </c>
      <c r="H57" s="1">
        <v>0.15567300000000001</v>
      </c>
      <c r="I57" s="2"/>
      <c r="J57" s="2">
        <f t="shared" si="1"/>
        <v>0.72760999999999987</v>
      </c>
      <c r="K57" s="2">
        <f t="shared" si="2"/>
        <v>8.4399721610022008E-16</v>
      </c>
      <c r="L57" s="2">
        <f t="shared" si="3"/>
        <v>7.4102955573599321</v>
      </c>
      <c r="R57" s="1"/>
      <c r="S57" s="1"/>
      <c r="T57" s="1"/>
      <c r="U57" s="1"/>
      <c r="V57" s="1"/>
      <c r="W57" s="1"/>
      <c r="X57" s="1"/>
    </row>
    <row r="58" spans="1:24">
      <c r="A58" s="2">
        <f t="shared" si="0"/>
        <v>0.65000100000000005</v>
      </c>
      <c r="B58" s="2">
        <v>6500.01</v>
      </c>
      <c r="C58" s="1">
        <v>2.4360699999999999E-2</v>
      </c>
      <c r="D58" s="1">
        <v>0.115277</v>
      </c>
      <c r="E58" s="1">
        <v>0.15592400000000001</v>
      </c>
      <c r="F58" s="1">
        <v>0.15751799999999999</v>
      </c>
      <c r="G58" s="1">
        <v>0.157911</v>
      </c>
      <c r="H58" s="1">
        <v>0.160222</v>
      </c>
      <c r="I58" s="2"/>
      <c r="J58" s="2">
        <f t="shared" si="1"/>
        <v>0.74685199999999996</v>
      </c>
      <c r="K58" s="2">
        <f t="shared" si="2"/>
        <v>8.6631713258322686E-16</v>
      </c>
      <c r="L58" s="2">
        <f t="shared" si="3"/>
        <v>7.6062644240807318</v>
      </c>
      <c r="R58" s="1"/>
      <c r="S58" s="1"/>
      <c r="T58" s="1"/>
      <c r="U58" s="1"/>
      <c r="V58" s="1"/>
      <c r="W58" s="1"/>
      <c r="X58" s="1"/>
    </row>
    <row r="59" spans="1:24">
      <c r="A59" s="2">
        <f t="shared" si="0"/>
        <v>0.67500100000000007</v>
      </c>
      <c r="B59" s="2">
        <v>6750.01</v>
      </c>
      <c r="C59" s="1">
        <v>2.4738099999999999E-2</v>
      </c>
      <c r="D59" s="1">
        <v>0.115659</v>
      </c>
      <c r="E59" s="1">
        <v>0.15603700000000001</v>
      </c>
      <c r="F59" s="1">
        <v>0.157364</v>
      </c>
      <c r="G59" s="1">
        <v>0.158607</v>
      </c>
      <c r="H59" s="1">
        <v>0.15987399999999999</v>
      </c>
      <c r="I59" s="2"/>
      <c r="J59" s="2">
        <f t="shared" si="1"/>
        <v>0.7475409999999999</v>
      </c>
      <c r="K59" s="2">
        <f t="shared" si="2"/>
        <v>8.671163438116226E-16</v>
      </c>
      <c r="L59" s="2">
        <f t="shared" si="3"/>
        <v>7.6132814986660469</v>
      </c>
      <c r="R59" s="1"/>
      <c r="S59" s="1"/>
      <c r="T59" s="1"/>
      <c r="U59" s="1"/>
      <c r="V59" s="1"/>
      <c r="W59" s="1"/>
      <c r="X59" s="1"/>
    </row>
    <row r="60" spans="1:24">
      <c r="A60" s="2">
        <f t="shared" si="0"/>
        <v>0.7000010000000001</v>
      </c>
      <c r="B60" s="2">
        <v>7000.01</v>
      </c>
      <c r="C60" s="1">
        <v>2.52666E-2</v>
      </c>
      <c r="D60" s="1">
        <v>0.120714</v>
      </c>
      <c r="E60" s="1">
        <v>0.16417999999999999</v>
      </c>
      <c r="F60" s="1">
        <v>0.165412</v>
      </c>
      <c r="G60" s="1">
        <v>0.165626</v>
      </c>
      <c r="H60" s="1">
        <v>0.16803799999999999</v>
      </c>
      <c r="I60" s="2"/>
      <c r="J60" s="2">
        <f t="shared" si="1"/>
        <v>0.78396999999999994</v>
      </c>
      <c r="K60" s="2">
        <f t="shared" si="2"/>
        <v>9.0937246259134652E-16</v>
      </c>
      <c r="L60" s="2">
        <f t="shared" si="3"/>
        <v>7.9842902215520226</v>
      </c>
      <c r="R60" s="1"/>
      <c r="S60" s="1"/>
      <c r="T60" s="1"/>
      <c r="U60" s="1"/>
      <c r="V60" s="1"/>
      <c r="W60" s="1"/>
      <c r="X60" s="1"/>
    </row>
    <row r="61" spans="1:24">
      <c r="A61" s="2">
        <f t="shared" si="0"/>
        <v>0.72500100000000001</v>
      </c>
      <c r="B61" s="2">
        <v>7250.01</v>
      </c>
      <c r="C61" s="1">
        <v>2.5544899999999999E-2</v>
      </c>
      <c r="D61" s="1">
        <v>0.12526899999999999</v>
      </c>
      <c r="E61" s="1">
        <v>0.17046</v>
      </c>
      <c r="F61" s="1">
        <v>0.17084099999999999</v>
      </c>
      <c r="G61" s="1">
        <v>0.172599</v>
      </c>
      <c r="H61" s="1">
        <v>0.174261</v>
      </c>
      <c r="I61" s="2"/>
      <c r="J61" s="2">
        <f t="shared" si="1"/>
        <v>0.8134300000000001</v>
      </c>
      <c r="K61" s="2">
        <f t="shared" si="2"/>
        <v>9.4354483238603412E-16</v>
      </c>
      <c r="L61" s="2">
        <f t="shared" si="3"/>
        <v>8.2843236283493802</v>
      </c>
      <c r="R61" s="1"/>
      <c r="S61" s="1"/>
      <c r="T61" s="1"/>
      <c r="U61" s="1"/>
      <c r="V61" s="1"/>
      <c r="W61" s="1"/>
      <c r="X61" s="1"/>
    </row>
    <row r="62" spans="1:24">
      <c r="A62" s="2">
        <f t="shared" si="0"/>
        <v>0.75000100000000003</v>
      </c>
      <c r="B62" s="2">
        <v>7500.01</v>
      </c>
      <c r="C62" s="1">
        <v>2.56768E-2</v>
      </c>
      <c r="D62" s="1">
        <v>0.12554799999999999</v>
      </c>
      <c r="E62" s="1">
        <v>0.17088500000000001</v>
      </c>
      <c r="F62" s="1">
        <v>0.171209</v>
      </c>
      <c r="G62" s="1">
        <v>0.17169699999999999</v>
      </c>
      <c r="H62" s="1">
        <v>0.17386699999999999</v>
      </c>
      <c r="I62" s="2"/>
      <c r="J62" s="2">
        <f t="shared" si="1"/>
        <v>0.81320599999999998</v>
      </c>
      <c r="K62" s="2">
        <f t="shared" si="2"/>
        <v>9.4328500173993716E-16</v>
      </c>
      <c r="L62" s="2">
        <f t="shared" si="3"/>
        <v>8.282042315276648</v>
      </c>
      <c r="R62" s="1"/>
      <c r="S62" s="1"/>
      <c r="T62" s="1"/>
      <c r="U62" s="1"/>
      <c r="V62" s="1"/>
      <c r="W62" s="1"/>
      <c r="X62" s="1"/>
    </row>
    <row r="63" spans="1:24">
      <c r="A63" s="2">
        <f t="shared" si="0"/>
        <v>0.77500100000000005</v>
      </c>
      <c r="B63" s="2">
        <v>7750.01</v>
      </c>
      <c r="C63" s="1">
        <v>2.6386799999999998E-2</v>
      </c>
      <c r="D63" s="1">
        <v>0.131939</v>
      </c>
      <c r="E63" s="1">
        <v>0.17821000000000001</v>
      </c>
      <c r="F63" s="1">
        <v>0.18033399999999999</v>
      </c>
      <c r="G63" s="1">
        <v>0.18030499999999999</v>
      </c>
      <c r="H63" s="1">
        <v>0.18249199999999999</v>
      </c>
      <c r="I63" s="2"/>
      <c r="J63" s="2">
        <f t="shared" si="1"/>
        <v>0.85327999999999993</v>
      </c>
      <c r="K63" s="2">
        <f t="shared" si="2"/>
        <v>9.8976916830994071E-16</v>
      </c>
      <c r="L63" s="2">
        <f t="shared" si="3"/>
        <v>8.6901732977612802</v>
      </c>
      <c r="R63" s="1"/>
      <c r="S63" s="1"/>
      <c r="T63" s="1"/>
      <c r="U63" s="1"/>
      <c r="V63" s="1"/>
      <c r="W63" s="1"/>
      <c r="X63" s="1"/>
    </row>
    <row r="64" spans="1:24">
      <c r="A64" s="2">
        <f t="shared" si="0"/>
        <v>0.80000100000000007</v>
      </c>
      <c r="B64" s="2">
        <v>8000.01</v>
      </c>
      <c r="C64" s="1">
        <v>2.67546E-2</v>
      </c>
      <c r="D64" s="1">
        <v>0.13201599999999999</v>
      </c>
      <c r="E64" s="1">
        <v>0.179616</v>
      </c>
      <c r="F64" s="1">
        <v>0.180816</v>
      </c>
      <c r="G64" s="1">
        <v>0.18021999999999999</v>
      </c>
      <c r="H64" s="1">
        <v>0.18338199999999999</v>
      </c>
      <c r="I64" s="2"/>
      <c r="J64" s="2">
        <f t="shared" si="1"/>
        <v>0.85604999999999998</v>
      </c>
      <c r="K64" s="2">
        <f t="shared" si="2"/>
        <v>9.929822526389048E-16</v>
      </c>
      <c r="L64" s="2">
        <f t="shared" si="3"/>
        <v>8.7183841781695843</v>
      </c>
      <c r="R64" s="1"/>
      <c r="S64" s="1"/>
      <c r="T64" s="1"/>
      <c r="U64" s="1"/>
      <c r="V64" s="1"/>
      <c r="W64" s="1"/>
      <c r="X64" s="1"/>
    </row>
    <row r="65" spans="1:24">
      <c r="A65" s="2">
        <f t="shared" si="0"/>
        <v>0.8250010000000001</v>
      </c>
      <c r="B65" s="2">
        <v>8250.01</v>
      </c>
      <c r="C65" s="1">
        <v>2.70233E-2</v>
      </c>
      <c r="D65" s="1">
        <v>0.13092100000000001</v>
      </c>
      <c r="E65" s="1">
        <v>0.178144</v>
      </c>
      <c r="F65" s="1">
        <v>0.178623</v>
      </c>
      <c r="G65" s="1">
        <v>0.17885899999999999</v>
      </c>
      <c r="H65" s="1">
        <v>0.182505</v>
      </c>
      <c r="I65" s="2"/>
      <c r="J65" s="2">
        <f t="shared" si="1"/>
        <v>0.84905200000000003</v>
      </c>
      <c r="K65" s="2">
        <f t="shared" si="2"/>
        <v>9.8486486486486488E-16</v>
      </c>
      <c r="L65" s="2">
        <f t="shared" si="3"/>
        <v>8.6471135135135135</v>
      </c>
      <c r="R65" s="1"/>
      <c r="S65" s="1"/>
      <c r="T65" s="1"/>
      <c r="U65" s="1"/>
      <c r="V65" s="1"/>
      <c r="W65" s="1"/>
      <c r="X65" s="1"/>
    </row>
    <row r="66" spans="1:24">
      <c r="A66" s="2">
        <f t="shared" si="0"/>
        <v>0.85000100000000012</v>
      </c>
      <c r="B66" s="2">
        <v>8500.01</v>
      </c>
      <c r="C66" s="1">
        <v>2.76373E-2</v>
      </c>
      <c r="D66" s="1">
        <v>0.13686100000000001</v>
      </c>
      <c r="E66" s="1">
        <v>0.185561</v>
      </c>
      <c r="F66" s="1">
        <v>0.18709500000000001</v>
      </c>
      <c r="G66" s="1">
        <v>0.187754</v>
      </c>
      <c r="H66" s="1">
        <v>0.19053</v>
      </c>
      <c r="I66" s="2"/>
      <c r="J66" s="2">
        <f t="shared" si="1"/>
        <v>0.88780099999999995</v>
      </c>
      <c r="K66" s="2">
        <f t="shared" si="2"/>
        <v>1.0298120867648764E-15</v>
      </c>
      <c r="L66" s="2">
        <f t="shared" si="3"/>
        <v>9.041750121795614</v>
      </c>
      <c r="R66" s="1"/>
      <c r="S66" s="1"/>
      <c r="T66" s="1"/>
      <c r="U66" s="1"/>
      <c r="V66" s="1"/>
      <c r="W66" s="1"/>
      <c r="X66" s="1"/>
    </row>
    <row r="67" spans="1:24">
      <c r="A67" s="2">
        <f t="shared" si="0"/>
        <v>0.87500100000000003</v>
      </c>
      <c r="B67" s="2">
        <v>8750.01</v>
      </c>
      <c r="C67" s="1">
        <v>2.8093099999999999E-2</v>
      </c>
      <c r="D67" s="1">
        <v>0.13716999999999999</v>
      </c>
      <c r="E67" s="1">
        <v>0.185673</v>
      </c>
      <c r="F67" s="1">
        <v>0.186528</v>
      </c>
      <c r="G67" s="1">
        <v>0.18693899999999999</v>
      </c>
      <c r="H67" s="1">
        <v>0.19046299999999999</v>
      </c>
      <c r="I67" s="2"/>
      <c r="J67" s="2">
        <f t="shared" si="1"/>
        <v>0.88677300000000003</v>
      </c>
      <c r="K67" s="2">
        <f t="shared" si="2"/>
        <v>1.0286196496926111E-15</v>
      </c>
      <c r="L67" s="2">
        <f t="shared" si="3"/>
        <v>9.0312805243011258</v>
      </c>
      <c r="R67" s="1"/>
      <c r="S67" s="1"/>
      <c r="T67" s="1"/>
      <c r="U67" s="1"/>
      <c r="V67" s="1"/>
      <c r="W67" s="1"/>
      <c r="X67" s="1"/>
    </row>
    <row r="68" spans="1:24">
      <c r="A68" s="2">
        <f t="shared" si="0"/>
        <v>0.90000100000000005</v>
      </c>
      <c r="B68" s="2">
        <v>9000.01</v>
      </c>
      <c r="C68" s="1">
        <v>2.8460099999999999E-2</v>
      </c>
      <c r="D68" s="1">
        <v>0.13312399999999999</v>
      </c>
      <c r="E68" s="1">
        <v>0.179621</v>
      </c>
      <c r="F68" s="1">
        <v>0.18052399999999999</v>
      </c>
      <c r="G68" s="1">
        <v>0.181869</v>
      </c>
      <c r="H68" s="1">
        <v>0.18434700000000001</v>
      </c>
      <c r="I68" s="2"/>
      <c r="J68" s="2">
        <f t="shared" si="1"/>
        <v>0.85948500000000005</v>
      </c>
      <c r="K68" s="2">
        <f t="shared" si="2"/>
        <v>9.9696670919846891E-16</v>
      </c>
      <c r="L68" s="2">
        <f t="shared" si="3"/>
        <v>8.7533677067625568</v>
      </c>
      <c r="R68" s="1"/>
      <c r="S68" s="1"/>
      <c r="T68" s="1"/>
      <c r="U68" s="1"/>
      <c r="V68" s="1"/>
      <c r="W68" s="1"/>
      <c r="X68" s="1"/>
    </row>
    <row r="69" spans="1:24">
      <c r="A69" s="2">
        <f t="shared" si="0"/>
        <v>0.92500100000000007</v>
      </c>
      <c r="B69" s="2">
        <v>9250.01</v>
      </c>
      <c r="C69" s="1">
        <v>2.8779900000000001E-2</v>
      </c>
      <c r="D69" s="1">
        <v>0.1426</v>
      </c>
      <c r="E69" s="1">
        <v>0.192859</v>
      </c>
      <c r="F69" s="1">
        <v>0.194135</v>
      </c>
      <c r="G69" s="1">
        <v>0.19475400000000001</v>
      </c>
      <c r="H69" s="1">
        <v>0.19820699999999999</v>
      </c>
      <c r="I69" s="2"/>
      <c r="J69" s="2">
        <f t="shared" si="1"/>
        <v>0.92255500000000001</v>
      </c>
      <c r="K69" s="2">
        <f t="shared" si="2"/>
        <v>1.0701252754900824E-15</v>
      </c>
      <c r="L69" s="2">
        <f t="shared" si="3"/>
        <v>9.395699918802924</v>
      </c>
      <c r="R69" s="1"/>
      <c r="S69" s="1"/>
      <c r="T69" s="1"/>
      <c r="U69" s="1"/>
      <c r="V69" s="1"/>
      <c r="W69" s="1"/>
      <c r="X69" s="1"/>
    </row>
    <row r="70" spans="1:24">
      <c r="A70" s="2">
        <f t="shared" si="0"/>
        <v>0.9500010000000001</v>
      </c>
      <c r="B70" s="2">
        <v>9500.01</v>
      </c>
      <c r="C70" s="1">
        <v>2.9039700000000002E-2</v>
      </c>
      <c r="D70" s="1">
        <v>0.14621999999999999</v>
      </c>
      <c r="E70" s="1">
        <v>0.19732</v>
      </c>
      <c r="F70" s="1">
        <v>0.19944100000000001</v>
      </c>
      <c r="G70" s="1">
        <v>0.19900899999999999</v>
      </c>
      <c r="H70" s="1">
        <v>0.20205000000000001</v>
      </c>
      <c r="I70" s="2"/>
      <c r="J70" s="2">
        <f t="shared" si="1"/>
        <v>0.94403999999999999</v>
      </c>
      <c r="K70" s="2">
        <f t="shared" si="2"/>
        <v>1.0950469783087809E-15</v>
      </c>
      <c r="L70" s="2">
        <f t="shared" si="3"/>
        <v>9.6145124695510962</v>
      </c>
      <c r="R70" s="1"/>
      <c r="S70" s="1"/>
      <c r="T70" s="1"/>
      <c r="U70" s="1"/>
      <c r="V70" s="1"/>
      <c r="W70" s="1"/>
      <c r="X70" s="1"/>
    </row>
    <row r="71" spans="1:24">
      <c r="A71" s="2">
        <f t="shared" si="0"/>
        <v>0.97500100000000012</v>
      </c>
      <c r="B71" s="2">
        <v>9750.01</v>
      </c>
      <c r="C71" s="1">
        <v>2.96154E-2</v>
      </c>
      <c r="D71" s="1">
        <v>0.15109500000000001</v>
      </c>
      <c r="E71" s="1">
        <v>0.20541899999999999</v>
      </c>
      <c r="F71" s="1">
        <v>0.206486</v>
      </c>
      <c r="G71" s="1">
        <v>0.207561</v>
      </c>
      <c r="H71" s="1">
        <v>0.20966399999999999</v>
      </c>
      <c r="I71" s="2"/>
      <c r="J71" s="2">
        <f t="shared" si="1"/>
        <v>0.9802249999999999</v>
      </c>
      <c r="K71" s="2">
        <f t="shared" si="2"/>
        <v>1.1370200672775778E-15</v>
      </c>
      <c r="L71" s="2">
        <f t="shared" si="3"/>
        <v>9.983036190697133</v>
      </c>
      <c r="R71" s="1"/>
      <c r="S71" s="1"/>
      <c r="T71" s="1"/>
      <c r="U71" s="1"/>
      <c r="V71" s="1"/>
      <c r="W71" s="1"/>
      <c r="X71" s="1"/>
    </row>
    <row r="72" spans="1:24">
      <c r="A72" s="2">
        <f t="shared" si="0"/>
        <v>1</v>
      </c>
      <c r="B72" s="2">
        <v>10000</v>
      </c>
      <c r="C72" s="1">
        <v>2.9702599999999999E-2</v>
      </c>
      <c r="D72" s="1">
        <v>0.15437600000000001</v>
      </c>
      <c r="E72" s="1">
        <v>0.20843700000000001</v>
      </c>
      <c r="F72" s="1">
        <v>0.21047099999999999</v>
      </c>
      <c r="G72" s="1">
        <v>0.21098</v>
      </c>
      <c r="H72" s="1">
        <v>0.21329600000000001</v>
      </c>
      <c r="I72" s="2"/>
      <c r="J72" s="2">
        <f t="shared" si="1"/>
        <v>0.99756000000000011</v>
      </c>
      <c r="K72" s="2">
        <f t="shared" si="2"/>
        <v>1.1571279433940379E-15</v>
      </c>
      <c r="L72" s="2">
        <f t="shared" si="3"/>
        <v>10.159583342999653</v>
      </c>
      <c r="R72" s="1"/>
      <c r="S72" s="1"/>
      <c r="T72" s="1"/>
      <c r="U72" s="1"/>
      <c r="V72" s="1"/>
      <c r="W72" s="1"/>
      <c r="X72" s="1"/>
    </row>
    <row r="73" spans="1:24">
      <c r="A73" s="2">
        <f t="shared" si="0"/>
        <v>1.0250000000000001</v>
      </c>
      <c r="B73" s="2">
        <v>10250</v>
      </c>
      <c r="C73" s="1">
        <v>3.0284700000000001E-2</v>
      </c>
      <c r="D73" s="1">
        <v>0.15762399999999999</v>
      </c>
      <c r="E73" s="1">
        <v>0.21410100000000001</v>
      </c>
      <c r="F73" s="1">
        <v>0.21529799999999999</v>
      </c>
      <c r="G73" s="1">
        <v>0.21593699999999999</v>
      </c>
      <c r="H73" s="1">
        <v>0.21934200000000001</v>
      </c>
      <c r="I73" s="2"/>
      <c r="J73" s="2">
        <f t="shared" si="1"/>
        <v>1.0223019999999998</v>
      </c>
      <c r="K73" s="2">
        <f t="shared" si="2"/>
        <v>1.1858276302053123E-15</v>
      </c>
      <c r="L73" s="2">
        <f t="shared" si="3"/>
        <v>10.411566593202641</v>
      </c>
      <c r="R73" s="1"/>
      <c r="S73" s="1"/>
      <c r="T73" s="1"/>
      <c r="U73" s="1"/>
      <c r="V73" s="1"/>
      <c r="W73" s="1"/>
      <c r="X73" s="1"/>
    </row>
    <row r="74" spans="1:24">
      <c r="A74" s="2">
        <f t="shared" si="0"/>
        <v>1.05</v>
      </c>
      <c r="B74" s="2">
        <v>10500</v>
      </c>
      <c r="C74" s="1">
        <v>3.1064999999999999E-2</v>
      </c>
      <c r="D74" s="1">
        <v>0.171123</v>
      </c>
      <c r="E74" s="1">
        <v>0.23266999999999999</v>
      </c>
      <c r="F74" s="1">
        <v>0.234153</v>
      </c>
      <c r="G74" s="1">
        <v>0.234627</v>
      </c>
      <c r="H74" s="1">
        <v>0.23714299999999999</v>
      </c>
      <c r="I74" s="2"/>
      <c r="J74" s="2">
        <f t="shared" si="1"/>
        <v>1.1097159999999999</v>
      </c>
      <c r="K74" s="2">
        <f t="shared" si="2"/>
        <v>1.2872242199280824E-15</v>
      </c>
      <c r="L74" s="2">
        <f t="shared" si="3"/>
        <v>11.301828650968563</v>
      </c>
      <c r="R74" s="1"/>
      <c r="S74" s="1"/>
      <c r="T74" s="1"/>
      <c r="U74" s="1"/>
      <c r="V74" s="1"/>
      <c r="W74" s="1"/>
      <c r="X74" s="1"/>
    </row>
    <row r="75" spans="1:24">
      <c r="A75" s="2">
        <f t="shared" si="0"/>
        <v>1.075</v>
      </c>
      <c r="B75" s="2">
        <v>10750</v>
      </c>
      <c r="C75" s="1">
        <v>3.1540800000000001E-2</v>
      </c>
      <c r="D75" s="1">
        <v>0.173065</v>
      </c>
      <c r="E75" s="1">
        <v>0.23489699999999999</v>
      </c>
      <c r="F75" s="1">
        <v>0.235877</v>
      </c>
      <c r="G75" s="1">
        <v>0.236037</v>
      </c>
      <c r="H75" s="1">
        <v>0.239984</v>
      </c>
      <c r="I75" s="2"/>
      <c r="J75" s="2">
        <f t="shared" si="1"/>
        <v>1.1198600000000001</v>
      </c>
      <c r="K75" s="2">
        <f t="shared" si="2"/>
        <v>1.2989908363298922E-15</v>
      </c>
      <c r="L75" s="2">
        <f t="shared" si="3"/>
        <v>11.405139542976453</v>
      </c>
      <c r="R75" s="1"/>
      <c r="S75" s="1"/>
      <c r="T75" s="1"/>
      <c r="U75" s="1"/>
      <c r="V75" s="1"/>
      <c r="W75" s="1"/>
      <c r="X75" s="1"/>
    </row>
    <row r="76" spans="1:24">
      <c r="A76" s="2">
        <f t="shared" si="0"/>
        <v>1.1000000000000001</v>
      </c>
      <c r="B76" s="2">
        <v>11000</v>
      </c>
      <c r="C76" s="1">
        <v>3.2261199999999997E-2</v>
      </c>
      <c r="D76" s="1">
        <v>0.18376600000000001</v>
      </c>
      <c r="E76" s="1">
        <v>0.249222</v>
      </c>
      <c r="F76" s="1">
        <v>0.25196499999999999</v>
      </c>
      <c r="G76" s="1">
        <v>0.25146200000000002</v>
      </c>
      <c r="H76" s="1">
        <v>0.25462699999999999</v>
      </c>
      <c r="I76" s="2"/>
      <c r="J76" s="2">
        <f t="shared" si="1"/>
        <v>1.1910419999999999</v>
      </c>
      <c r="K76" s="2">
        <f t="shared" si="2"/>
        <v>1.3815589838765803E-15</v>
      </c>
      <c r="L76" s="2">
        <f t="shared" si="3"/>
        <v>12.130087878436376</v>
      </c>
      <c r="R76" s="1"/>
      <c r="S76" s="1"/>
      <c r="T76" s="1"/>
      <c r="U76" s="1"/>
      <c r="V76" s="1"/>
      <c r="W76" s="1"/>
      <c r="X76" s="1"/>
    </row>
    <row r="77" spans="1:24">
      <c r="A77" s="2">
        <f t="shared" si="0"/>
        <v>1.125</v>
      </c>
      <c r="B77" s="2">
        <v>11250</v>
      </c>
      <c r="C77" s="1">
        <v>3.2321900000000001E-2</v>
      </c>
      <c r="D77" s="1">
        <v>0.17556099999999999</v>
      </c>
      <c r="E77" s="1">
        <v>0.238872</v>
      </c>
      <c r="F77" s="1">
        <v>0.24038499999999999</v>
      </c>
      <c r="G77" s="1">
        <v>0.24002000000000001</v>
      </c>
      <c r="H77" s="1">
        <v>0.24284800000000001</v>
      </c>
      <c r="I77" s="2"/>
      <c r="J77" s="2">
        <f t="shared" si="1"/>
        <v>1.137686</v>
      </c>
      <c r="K77" s="2">
        <f t="shared" si="2"/>
        <v>1.3196682519429298E-15</v>
      </c>
      <c r="L77" s="2">
        <f t="shared" si="3"/>
        <v>11.586687252058924</v>
      </c>
      <c r="R77" s="1"/>
      <c r="S77" s="1"/>
      <c r="T77" s="1"/>
      <c r="U77" s="1"/>
      <c r="V77" s="1"/>
      <c r="W77" s="1"/>
      <c r="X77" s="1"/>
    </row>
    <row r="78" spans="1:24">
      <c r="A78" s="2">
        <f t="shared" si="0"/>
        <v>1.1500000000000001</v>
      </c>
      <c r="B78" s="2">
        <v>11500</v>
      </c>
      <c r="C78" s="1">
        <v>3.2659399999999998E-2</v>
      </c>
      <c r="D78" s="1">
        <v>0.181564</v>
      </c>
      <c r="E78" s="1">
        <v>0.245867</v>
      </c>
      <c r="F78" s="1">
        <v>0.247811</v>
      </c>
      <c r="G78" s="1">
        <v>0.24876300000000001</v>
      </c>
      <c r="H78" s="1">
        <v>0.25110300000000002</v>
      </c>
      <c r="I78" s="2"/>
      <c r="J78" s="2">
        <f t="shared" si="1"/>
        <v>1.175108</v>
      </c>
      <c r="K78" s="2">
        <f t="shared" si="2"/>
        <v>1.3630762092564666E-15</v>
      </c>
      <c r="L78" s="2">
        <f t="shared" si="3"/>
        <v>11.967809117271777</v>
      </c>
      <c r="R78" s="1"/>
      <c r="S78" s="1"/>
      <c r="T78" s="1"/>
      <c r="U78" s="1"/>
      <c r="V78" s="1"/>
      <c r="W78" s="1"/>
      <c r="X78" s="1"/>
    </row>
    <row r="79" spans="1:24">
      <c r="A79" s="2">
        <f t="shared" si="0"/>
        <v>1.175</v>
      </c>
      <c r="B79" s="2">
        <v>11750</v>
      </c>
      <c r="C79" s="1">
        <v>3.3008000000000003E-2</v>
      </c>
      <c r="D79" s="1">
        <v>0.188448</v>
      </c>
      <c r="E79" s="1">
        <v>0.25455100000000003</v>
      </c>
      <c r="F79" s="1">
        <v>0.25578699999999999</v>
      </c>
      <c r="G79" s="1">
        <v>0.25687100000000002</v>
      </c>
      <c r="H79" s="1">
        <v>0.25944099999999998</v>
      </c>
      <c r="I79" s="2"/>
      <c r="J79" s="2">
        <f t="shared" si="1"/>
        <v>1.215098</v>
      </c>
      <c r="K79" s="2">
        <f t="shared" si="2"/>
        <v>1.4094629393341839E-15</v>
      </c>
      <c r="L79" s="2">
        <f t="shared" si="3"/>
        <v>12.375084607354134</v>
      </c>
      <c r="R79" s="1"/>
      <c r="S79" s="1"/>
      <c r="T79" s="1"/>
      <c r="U79" s="1"/>
      <c r="V79" s="1"/>
      <c r="W79" s="1"/>
      <c r="X79" s="1"/>
    </row>
    <row r="80" spans="1:24">
      <c r="A80" s="2">
        <f t="shared" si="0"/>
        <v>1.2</v>
      </c>
      <c r="B80" s="2">
        <v>12000</v>
      </c>
      <c r="C80" s="1">
        <v>3.27929E-2</v>
      </c>
      <c r="D80" s="1">
        <v>0.19390299999999999</v>
      </c>
      <c r="E80" s="1">
        <v>0.26383899999999999</v>
      </c>
      <c r="F80" s="1">
        <v>0.263465</v>
      </c>
      <c r="G80" s="1">
        <v>0.26497999999999999</v>
      </c>
      <c r="H80" s="1">
        <v>0.26856799999999997</v>
      </c>
      <c r="I80" s="2"/>
      <c r="J80" s="2">
        <f t="shared" si="1"/>
        <v>1.2547549999999998</v>
      </c>
      <c r="K80" s="2">
        <f t="shared" si="2"/>
        <v>1.4554634033174804E-15</v>
      </c>
      <c r="L80" s="2">
        <f t="shared" si="3"/>
        <v>12.778968681127477</v>
      </c>
      <c r="R80" s="1"/>
      <c r="S80" s="1"/>
      <c r="T80" s="1"/>
      <c r="U80" s="1"/>
      <c r="V80" s="1"/>
      <c r="W80" s="1"/>
      <c r="X80" s="1"/>
    </row>
    <row r="81" spans="1:24">
      <c r="A81" s="2">
        <f t="shared" si="0"/>
        <v>1.2250000000000001</v>
      </c>
      <c r="B81" s="2">
        <v>12250</v>
      </c>
      <c r="C81" s="1">
        <v>3.30224E-2</v>
      </c>
      <c r="D81" s="1">
        <v>0.197936</v>
      </c>
      <c r="E81" s="1">
        <v>0.26835999999999999</v>
      </c>
      <c r="F81" s="1">
        <v>0.26979700000000001</v>
      </c>
      <c r="G81" s="1">
        <v>0.270036</v>
      </c>
      <c r="H81" s="1">
        <v>0.27365499999999998</v>
      </c>
      <c r="I81" s="2"/>
      <c r="J81" s="2">
        <f t="shared" si="1"/>
        <v>1.279784</v>
      </c>
      <c r="K81" s="2">
        <f t="shared" si="2"/>
        <v>1.4844959981440668E-15</v>
      </c>
      <c r="L81" s="2">
        <f t="shared" si="3"/>
        <v>13.033874863704906</v>
      </c>
      <c r="R81" s="1"/>
      <c r="S81" s="1"/>
      <c r="T81" s="1"/>
      <c r="U81" s="1"/>
      <c r="V81" s="1"/>
      <c r="W81" s="1"/>
      <c r="X81" s="1"/>
    </row>
    <row r="82" spans="1:24">
      <c r="A82" s="2">
        <f t="shared" si="0"/>
        <v>1.25</v>
      </c>
      <c r="B82" s="2">
        <v>12500</v>
      </c>
      <c r="C82" s="1">
        <v>3.4187299999999997E-2</v>
      </c>
      <c r="D82" s="1">
        <v>0.21540300000000001</v>
      </c>
      <c r="E82" s="1">
        <v>0.29247299999999998</v>
      </c>
      <c r="F82" s="1">
        <v>0.29348800000000003</v>
      </c>
      <c r="G82" s="1">
        <v>0.29367700000000002</v>
      </c>
      <c r="H82" s="1">
        <v>0.298016</v>
      </c>
      <c r="I82" s="2"/>
      <c r="J82" s="2">
        <f t="shared" si="1"/>
        <v>1.393057</v>
      </c>
      <c r="K82" s="2">
        <f t="shared" si="2"/>
        <v>1.6158879480338706E-15</v>
      </c>
      <c r="L82" s="2">
        <f t="shared" si="3"/>
        <v>14.187496183737384</v>
      </c>
      <c r="R82" s="1"/>
      <c r="S82" s="1"/>
      <c r="T82" s="1"/>
      <c r="U82" s="1"/>
      <c r="V82" s="1"/>
      <c r="W82" s="1"/>
      <c r="X82" s="1"/>
    </row>
    <row r="83" spans="1:24">
      <c r="A83" s="2">
        <f t="shared" si="0"/>
        <v>1.2750000000000001</v>
      </c>
      <c r="B83" s="2">
        <v>12750</v>
      </c>
      <c r="C83" s="1">
        <v>3.3954600000000001E-2</v>
      </c>
      <c r="D83" s="1">
        <v>0.212862</v>
      </c>
      <c r="E83" s="1">
        <v>0.28773399999999999</v>
      </c>
      <c r="F83" s="1">
        <v>0.28998200000000002</v>
      </c>
      <c r="G83" s="1">
        <v>0.290879</v>
      </c>
      <c r="H83" s="1">
        <v>0.29433399999999998</v>
      </c>
      <c r="I83" s="2"/>
      <c r="J83" s="2">
        <f t="shared" si="1"/>
        <v>1.375791</v>
      </c>
      <c r="K83" s="2">
        <f t="shared" si="2"/>
        <v>1.5958601090360745E-15</v>
      </c>
      <c r="L83" s="2">
        <f t="shared" si="3"/>
        <v>14.011651757336734</v>
      </c>
      <c r="R83" s="1"/>
      <c r="S83" s="1"/>
      <c r="T83" s="1"/>
      <c r="U83" s="1"/>
      <c r="V83" s="1"/>
      <c r="W83" s="1"/>
      <c r="X83" s="1"/>
    </row>
    <row r="84" spans="1:24">
      <c r="A84" s="2">
        <f t="shared" si="0"/>
        <v>1.3</v>
      </c>
      <c r="B84" s="2">
        <v>13000</v>
      </c>
      <c r="C84" s="1">
        <v>3.4008999999999998E-2</v>
      </c>
      <c r="D84" s="1">
        <v>0.21460000000000001</v>
      </c>
      <c r="E84" s="1">
        <v>0.28999000000000003</v>
      </c>
      <c r="F84" s="1">
        <v>0.29278799999999999</v>
      </c>
      <c r="G84" s="1">
        <v>0.29300799999999999</v>
      </c>
      <c r="H84" s="1">
        <v>0.29624800000000001</v>
      </c>
      <c r="I84" s="2"/>
      <c r="J84" s="2">
        <f t="shared" si="1"/>
        <v>1.3866340000000001</v>
      </c>
      <c r="K84" s="2">
        <f t="shared" si="2"/>
        <v>1.608437536248695E-15</v>
      </c>
      <c r="L84" s="2">
        <f t="shared" si="3"/>
        <v>14.122081568263543</v>
      </c>
      <c r="R84" s="1"/>
      <c r="S84" s="1"/>
      <c r="T84" s="1"/>
      <c r="U84" s="1"/>
      <c r="V84" s="1"/>
      <c r="W84" s="1"/>
      <c r="X84" s="1"/>
    </row>
    <row r="85" spans="1:24">
      <c r="A85" s="2">
        <f t="shared" si="0"/>
        <v>1.325</v>
      </c>
      <c r="B85" s="2">
        <v>13250</v>
      </c>
      <c r="C85" s="1">
        <v>3.4591900000000002E-2</v>
      </c>
      <c r="D85" s="1">
        <v>0.222272</v>
      </c>
      <c r="E85" s="1">
        <v>0.30101499999999998</v>
      </c>
      <c r="F85" s="1">
        <v>0.30310100000000001</v>
      </c>
      <c r="G85" s="1">
        <v>0.30382799999999999</v>
      </c>
      <c r="H85" s="1">
        <v>0.30803900000000001</v>
      </c>
      <c r="I85" s="2"/>
      <c r="J85" s="2">
        <f t="shared" si="1"/>
        <v>1.4382549999999998</v>
      </c>
      <c r="K85" s="2">
        <f t="shared" si="2"/>
        <v>1.668315740633337E-15</v>
      </c>
      <c r="L85" s="2">
        <f t="shared" si="3"/>
        <v>14.647812202760699</v>
      </c>
      <c r="R85" s="1"/>
      <c r="S85" s="1"/>
      <c r="T85" s="1"/>
      <c r="U85" s="1"/>
      <c r="V85" s="1"/>
      <c r="W85" s="1"/>
      <c r="X85" s="1"/>
    </row>
    <row r="86" spans="1:24">
      <c r="A86" s="2">
        <f t="shared" si="0"/>
        <v>1.35</v>
      </c>
      <c r="B86" s="2">
        <v>13500</v>
      </c>
      <c r="C86" s="1">
        <v>3.58208E-2</v>
      </c>
      <c r="D86" s="1">
        <v>0.22777</v>
      </c>
      <c r="E86" s="1">
        <v>0.307944</v>
      </c>
      <c r="F86" s="1">
        <v>0.31025999999999998</v>
      </c>
      <c r="G86" s="1">
        <v>0.31074299999999999</v>
      </c>
      <c r="H86" s="1">
        <v>0.31569599999999998</v>
      </c>
      <c r="I86" s="2"/>
      <c r="J86" s="2">
        <f t="shared" si="1"/>
        <v>1.472413</v>
      </c>
      <c r="K86" s="2">
        <f t="shared" si="2"/>
        <v>1.7079375942466068E-15</v>
      </c>
      <c r="L86" s="2">
        <f t="shared" si="3"/>
        <v>14.995692077485208</v>
      </c>
      <c r="R86" s="1"/>
      <c r="S86" s="1"/>
      <c r="T86" s="1"/>
      <c r="U86" s="1"/>
      <c r="V86" s="1"/>
      <c r="W86" s="1"/>
      <c r="X86" s="1"/>
    </row>
    <row r="87" spans="1:24">
      <c r="A87" s="2">
        <f t="shared" si="0"/>
        <v>1.375</v>
      </c>
      <c r="B87" s="2">
        <v>13750</v>
      </c>
      <c r="C87" s="1">
        <v>3.6086300000000002E-2</v>
      </c>
      <c r="D87" s="1">
        <v>0.23607400000000001</v>
      </c>
      <c r="E87" s="1">
        <v>0.31910300000000003</v>
      </c>
      <c r="F87" s="1">
        <v>0.321158</v>
      </c>
      <c r="G87" s="1">
        <v>0.32164199999999998</v>
      </c>
      <c r="H87" s="1">
        <v>0.32577600000000001</v>
      </c>
      <c r="I87" s="2"/>
      <c r="J87" s="2">
        <f t="shared" si="1"/>
        <v>1.5237530000000001</v>
      </c>
      <c r="K87" s="2">
        <f t="shared" si="2"/>
        <v>1.7674898503653868E-15</v>
      </c>
      <c r="L87" s="2">
        <f t="shared" si="3"/>
        <v>15.518560886208096</v>
      </c>
      <c r="R87" s="1"/>
      <c r="S87" s="1"/>
      <c r="T87" s="1"/>
      <c r="U87" s="1"/>
      <c r="V87" s="1"/>
      <c r="W87" s="1"/>
      <c r="X87" s="1"/>
    </row>
    <row r="88" spans="1:24">
      <c r="A88" s="2">
        <f t="shared" si="0"/>
        <v>1.4000000000000001</v>
      </c>
      <c r="B88" s="2">
        <v>14000</v>
      </c>
      <c r="C88" s="1">
        <v>3.7240000000000002E-2</v>
      </c>
      <c r="D88" s="1">
        <v>0.23786299999999999</v>
      </c>
      <c r="E88" s="1">
        <v>0.31989600000000001</v>
      </c>
      <c r="F88" s="1">
        <v>0.32243300000000003</v>
      </c>
      <c r="G88" s="1">
        <v>0.32388</v>
      </c>
      <c r="H88" s="1">
        <v>0.32803900000000003</v>
      </c>
      <c r="I88" s="2"/>
      <c r="J88" s="2">
        <f t="shared" si="1"/>
        <v>1.532111</v>
      </c>
      <c r="K88" s="2">
        <f t="shared" si="2"/>
        <v>1.7771847813478716E-15</v>
      </c>
      <c r="L88" s="2">
        <f t="shared" si="3"/>
        <v>15.603682380234313</v>
      </c>
      <c r="R88" s="1"/>
      <c r="S88" s="1"/>
      <c r="T88" s="1"/>
      <c r="U88" s="1"/>
      <c r="V88" s="1"/>
      <c r="W88" s="1"/>
      <c r="X88" s="1"/>
    </row>
    <row r="89" spans="1:24">
      <c r="A89" s="2">
        <f t="shared" si="0"/>
        <v>1.425</v>
      </c>
      <c r="B89" s="2">
        <v>14250</v>
      </c>
      <c r="C89" s="1">
        <v>3.8496099999999998E-2</v>
      </c>
      <c r="D89" s="1">
        <v>0.25305299999999997</v>
      </c>
      <c r="E89" s="1">
        <v>0.34214899999999998</v>
      </c>
      <c r="F89" s="1">
        <v>0.34503200000000001</v>
      </c>
      <c r="G89" s="1">
        <v>0.34495199999999998</v>
      </c>
      <c r="H89" s="1">
        <v>0.34942600000000001</v>
      </c>
      <c r="I89" s="2"/>
      <c r="J89" s="2">
        <f t="shared" si="1"/>
        <v>1.634612</v>
      </c>
      <c r="K89" s="2">
        <f t="shared" si="2"/>
        <v>1.8960816610602014E-15</v>
      </c>
      <c r="L89" s="2">
        <f t="shared" si="3"/>
        <v>16.647596984108567</v>
      </c>
      <c r="R89" s="1"/>
      <c r="S89" s="1"/>
      <c r="T89" s="1"/>
      <c r="U89" s="1"/>
      <c r="V89" s="1"/>
      <c r="W89" s="1"/>
      <c r="X89" s="1"/>
    </row>
    <row r="90" spans="1:24">
      <c r="A90" s="2">
        <f t="shared" si="0"/>
        <v>1.4500000000000002</v>
      </c>
      <c r="B90" s="2">
        <v>14500</v>
      </c>
      <c r="C90" s="1">
        <v>3.8884700000000001E-2</v>
      </c>
      <c r="D90" s="1">
        <v>0.25623600000000002</v>
      </c>
      <c r="E90" s="1">
        <v>0.34576099999999999</v>
      </c>
      <c r="F90" s="1">
        <v>0.349159</v>
      </c>
      <c r="G90" s="1">
        <v>0.35010799999999997</v>
      </c>
      <c r="H90" s="1">
        <v>0.35480200000000001</v>
      </c>
      <c r="I90" s="2"/>
      <c r="J90" s="2">
        <f t="shared" si="1"/>
        <v>1.656066</v>
      </c>
      <c r="K90" s="2">
        <f t="shared" si="2"/>
        <v>1.9209674051734135E-15</v>
      </c>
      <c r="L90" s="2">
        <f t="shared" si="3"/>
        <v>16.86609381742257</v>
      </c>
      <c r="R90" s="1"/>
      <c r="S90" s="1"/>
      <c r="T90" s="1"/>
      <c r="U90" s="1"/>
      <c r="V90" s="1"/>
      <c r="W90" s="1"/>
      <c r="X90" s="1"/>
    </row>
    <row r="91" spans="1:24">
      <c r="A91" s="2">
        <f t="shared" si="0"/>
        <v>1.4750000000000001</v>
      </c>
      <c r="B91" s="2">
        <v>14750</v>
      </c>
      <c r="C91" s="1">
        <v>3.86033E-2</v>
      </c>
      <c r="D91" s="1">
        <v>0.264463</v>
      </c>
      <c r="E91" s="1">
        <v>0.35764699999999999</v>
      </c>
      <c r="F91" s="1">
        <v>0.36107099999999998</v>
      </c>
      <c r="G91" s="1">
        <v>0.360512</v>
      </c>
      <c r="H91" s="1">
        <v>0.36672199999999999</v>
      </c>
      <c r="I91" s="2"/>
      <c r="J91" s="2">
        <f t="shared" si="1"/>
        <v>1.7104149999999998</v>
      </c>
      <c r="K91" s="2">
        <f t="shared" si="2"/>
        <v>1.9840099756408766E-15</v>
      </c>
      <c r="L91" s="2">
        <f t="shared" si="3"/>
        <v>17.419607586126897</v>
      </c>
      <c r="R91" s="1"/>
      <c r="S91" s="1"/>
      <c r="T91" s="1"/>
      <c r="U91" s="1"/>
      <c r="V91" s="1"/>
      <c r="W91" s="1"/>
      <c r="X91" s="1"/>
    </row>
    <row r="92" spans="1:24">
      <c r="A92" s="2">
        <f t="shared" si="0"/>
        <v>1.5</v>
      </c>
      <c r="B92" s="2">
        <v>15000</v>
      </c>
      <c r="C92" s="1">
        <v>3.9421999999999999E-2</v>
      </c>
      <c r="D92" s="1">
        <v>0.264936</v>
      </c>
      <c r="E92" s="1">
        <v>0.358485</v>
      </c>
      <c r="F92" s="1">
        <v>0.36017900000000003</v>
      </c>
      <c r="G92" s="1">
        <v>0.362126</v>
      </c>
      <c r="H92" s="1">
        <v>0.36581200000000003</v>
      </c>
      <c r="I92" s="2"/>
      <c r="J92" s="2">
        <f t="shared" si="1"/>
        <v>1.711538</v>
      </c>
      <c r="K92" s="2">
        <f t="shared" si="2"/>
        <v>1.9853126087460853E-15</v>
      </c>
      <c r="L92" s="2">
        <f t="shared" si="3"/>
        <v>17.431044704790629</v>
      </c>
      <c r="R92" s="1"/>
      <c r="S92" s="1"/>
      <c r="T92" s="1"/>
      <c r="U92" s="1"/>
      <c r="V92" s="1"/>
      <c r="W92" s="1"/>
      <c r="X92" s="1"/>
    </row>
    <row r="93" spans="1:24">
      <c r="A93" s="2">
        <f t="shared" si="0"/>
        <v>1.5250000000000001</v>
      </c>
      <c r="B93" s="2">
        <v>15250</v>
      </c>
      <c r="C93" s="1">
        <v>3.9681899999999999E-2</v>
      </c>
      <c r="D93" s="1">
        <v>0.26808100000000001</v>
      </c>
      <c r="E93" s="1">
        <v>0.36165999999999998</v>
      </c>
      <c r="F93" s="1">
        <v>0.364624</v>
      </c>
      <c r="G93" s="1">
        <v>0.36515399999999998</v>
      </c>
      <c r="H93" s="1">
        <v>0.37059199999999998</v>
      </c>
      <c r="I93" s="2"/>
      <c r="J93" s="2">
        <f t="shared" si="1"/>
        <v>1.730111</v>
      </c>
      <c r="K93" s="2">
        <f t="shared" si="2"/>
        <v>2.0068565131655259E-15</v>
      </c>
      <c r="L93" s="2">
        <f t="shared" si="3"/>
        <v>17.620200185593319</v>
      </c>
      <c r="R93" s="1"/>
      <c r="S93" s="1"/>
      <c r="T93" s="1"/>
      <c r="U93" s="1"/>
      <c r="V93" s="1"/>
      <c r="W93" s="1"/>
      <c r="X93" s="1"/>
    </row>
    <row r="94" spans="1:24">
      <c r="A94" s="2">
        <f t="shared" si="0"/>
        <v>1.55</v>
      </c>
      <c r="B94" s="2">
        <v>15500</v>
      </c>
      <c r="C94" s="1">
        <v>3.96339E-2</v>
      </c>
      <c r="D94" s="1">
        <v>0.26710899999999999</v>
      </c>
      <c r="E94" s="1">
        <v>0.36191200000000001</v>
      </c>
      <c r="F94" s="1">
        <v>0.36503000000000002</v>
      </c>
      <c r="G94" s="1">
        <v>0.36628500000000003</v>
      </c>
      <c r="H94" s="1">
        <v>0.36999199999999999</v>
      </c>
      <c r="I94" s="2"/>
      <c r="J94" s="2">
        <f t="shared" si="1"/>
        <v>1.7303280000000001</v>
      </c>
      <c r="K94" s="2">
        <f t="shared" si="2"/>
        <v>2.0071082241039324E-15</v>
      </c>
      <c r="L94" s="2">
        <f t="shared" si="3"/>
        <v>17.622410207632527</v>
      </c>
      <c r="R94" s="1"/>
      <c r="S94" s="1"/>
      <c r="T94" s="1"/>
      <c r="U94" s="1"/>
      <c r="V94" s="1"/>
      <c r="W94" s="1"/>
      <c r="X94" s="1"/>
    </row>
    <row r="95" spans="1:24">
      <c r="A95" s="2">
        <f t="shared" si="0"/>
        <v>1.5750000000000002</v>
      </c>
      <c r="B95" s="2">
        <v>15750</v>
      </c>
      <c r="C95" s="1">
        <v>4.1421699999999999E-2</v>
      </c>
      <c r="D95" s="1">
        <v>0.28004400000000002</v>
      </c>
      <c r="E95" s="1">
        <v>0.37936300000000001</v>
      </c>
      <c r="F95" s="1">
        <v>0.38126399999999999</v>
      </c>
      <c r="G95" s="1">
        <v>0.38292900000000002</v>
      </c>
      <c r="H95" s="1">
        <v>0.38867800000000002</v>
      </c>
      <c r="I95" s="2"/>
      <c r="J95" s="2">
        <f t="shared" si="1"/>
        <v>1.8122780000000003</v>
      </c>
      <c r="K95" s="2">
        <f t="shared" si="2"/>
        <v>2.1021668019951284E-15</v>
      </c>
      <c r="L95" s="2">
        <f t="shared" si="3"/>
        <v>18.457024521517226</v>
      </c>
      <c r="R95" s="1"/>
      <c r="S95" s="1"/>
      <c r="T95" s="1"/>
      <c r="U95" s="1"/>
      <c r="V95" s="1"/>
      <c r="W95" s="1"/>
      <c r="X95" s="1"/>
    </row>
    <row r="96" spans="1:24">
      <c r="A96" s="2">
        <f t="shared" si="0"/>
        <v>1.6</v>
      </c>
      <c r="B96" s="2">
        <v>16000</v>
      </c>
      <c r="C96" s="1">
        <v>4.1265799999999998E-2</v>
      </c>
      <c r="D96" s="1">
        <v>0.28386400000000001</v>
      </c>
      <c r="E96" s="1">
        <v>0.38469799999999998</v>
      </c>
      <c r="F96" s="1">
        <v>0.38753399999999999</v>
      </c>
      <c r="G96" s="1">
        <v>0.38793</v>
      </c>
      <c r="H96" s="1">
        <v>0.39344699999999999</v>
      </c>
      <c r="I96" s="2"/>
      <c r="J96" s="2">
        <f t="shared" si="1"/>
        <v>1.8374730000000001</v>
      </c>
      <c r="K96" s="2">
        <f t="shared" si="2"/>
        <v>2.1313919498898042E-15</v>
      </c>
      <c r="L96" s="2">
        <f t="shared" si="3"/>
        <v>18.71362132003248</v>
      </c>
      <c r="R96" s="1"/>
      <c r="S96" s="1"/>
      <c r="T96" s="1"/>
      <c r="U96" s="1"/>
      <c r="V96" s="1"/>
      <c r="W96" s="1"/>
      <c r="X96" s="1"/>
    </row>
    <row r="97" spans="1:24">
      <c r="A97" s="2">
        <f t="shared" si="0"/>
        <v>1.625</v>
      </c>
      <c r="B97" s="2">
        <v>16250</v>
      </c>
      <c r="C97" s="1">
        <v>4.0615800000000001E-2</v>
      </c>
      <c r="D97" s="1">
        <v>0.27916099999999999</v>
      </c>
      <c r="E97" s="1">
        <v>0.37966299999999997</v>
      </c>
      <c r="F97" s="1">
        <v>0.38129000000000002</v>
      </c>
      <c r="G97" s="1">
        <v>0.38227100000000003</v>
      </c>
      <c r="H97" s="1">
        <v>0.38713599999999998</v>
      </c>
      <c r="I97" s="2"/>
      <c r="J97" s="2">
        <f t="shared" si="1"/>
        <v>1.8095209999999999</v>
      </c>
      <c r="K97" s="2">
        <f t="shared" si="2"/>
        <v>2.0989687971233036E-15</v>
      </c>
      <c r="L97" s="2">
        <f t="shared" si="3"/>
        <v>18.428946038742605</v>
      </c>
      <c r="R97" s="1"/>
      <c r="S97" s="1"/>
      <c r="T97" s="1"/>
      <c r="U97" s="1"/>
      <c r="V97" s="1"/>
      <c r="W97" s="1"/>
      <c r="X97" s="1"/>
    </row>
    <row r="98" spans="1:24">
      <c r="A98" s="2">
        <f t="shared" ref="A98:A132" si="4">B98*0.0001</f>
        <v>1.6500000000000001</v>
      </c>
      <c r="B98" s="2">
        <v>16500</v>
      </c>
      <c r="C98" s="1">
        <v>4.0844499999999999E-2</v>
      </c>
      <c r="D98" s="1">
        <v>0.27699600000000002</v>
      </c>
      <c r="E98" s="1">
        <v>0.37627899999999997</v>
      </c>
      <c r="F98" s="1">
        <v>0.37828699999999998</v>
      </c>
      <c r="G98" s="1">
        <v>0.379247</v>
      </c>
      <c r="H98" s="1">
        <v>0.38480500000000001</v>
      </c>
      <c r="I98" s="2"/>
      <c r="J98" s="2">
        <f t="shared" ref="J98:J132" si="5">SUM(D98:H98)</f>
        <v>1.795614</v>
      </c>
      <c r="K98" s="2">
        <f t="shared" ref="K98:K132" si="6">J98/$H$12/0.00000001</f>
        <v>2.082837257858717E-15</v>
      </c>
      <c r="L98" s="2">
        <f t="shared" ref="L98:L132" si="7">K98*$L$31</f>
        <v>18.287311123999537</v>
      </c>
      <c r="R98" s="1"/>
      <c r="S98" s="1"/>
      <c r="T98" s="1"/>
      <c r="U98" s="1"/>
      <c r="V98" s="1"/>
      <c r="W98" s="1"/>
      <c r="X98" s="1"/>
    </row>
    <row r="99" spans="1:24">
      <c r="A99" s="2">
        <f t="shared" si="4"/>
        <v>1.675</v>
      </c>
      <c r="B99" s="2">
        <v>16750</v>
      </c>
      <c r="C99" s="1">
        <v>3.9226900000000002E-2</v>
      </c>
      <c r="D99" s="1">
        <v>0.27026</v>
      </c>
      <c r="E99" s="1">
        <v>0.36538799999999999</v>
      </c>
      <c r="F99" s="1">
        <v>0.36798399999999998</v>
      </c>
      <c r="G99" s="1">
        <v>0.369309</v>
      </c>
      <c r="H99" s="1">
        <v>0.37297000000000002</v>
      </c>
      <c r="I99" s="2"/>
      <c r="J99" s="2">
        <f t="shared" si="5"/>
        <v>1.745911</v>
      </c>
      <c r="K99" s="2">
        <f t="shared" si="6"/>
        <v>2.0251838533812779E-15</v>
      </c>
      <c r="L99" s="2">
        <f t="shared" si="7"/>
        <v>17.781114232687621</v>
      </c>
      <c r="R99" s="1"/>
      <c r="S99" s="1"/>
      <c r="T99" s="1"/>
      <c r="U99" s="1"/>
      <c r="V99" s="1"/>
      <c r="W99" s="1"/>
      <c r="X99" s="1"/>
    </row>
    <row r="100" spans="1:24">
      <c r="A100" s="2">
        <f t="shared" si="4"/>
        <v>1.7000000000000002</v>
      </c>
      <c r="B100" s="2">
        <v>17000</v>
      </c>
      <c r="C100" s="1">
        <v>3.8991900000000003E-2</v>
      </c>
      <c r="D100" s="1">
        <v>0.27112599999999998</v>
      </c>
      <c r="E100" s="1">
        <v>0.36718699999999999</v>
      </c>
      <c r="F100" s="1">
        <v>0.368645</v>
      </c>
      <c r="G100" s="1">
        <v>0.36900300000000003</v>
      </c>
      <c r="H100" s="1">
        <v>0.37384499999999998</v>
      </c>
      <c r="I100" s="2"/>
      <c r="J100" s="2">
        <f t="shared" si="5"/>
        <v>1.749806</v>
      </c>
      <c r="K100" s="2">
        <f t="shared" si="6"/>
        <v>2.0297018907319334E-15</v>
      </c>
      <c r="L100" s="2">
        <f t="shared" si="7"/>
        <v>17.820782600626377</v>
      </c>
      <c r="R100" s="1"/>
      <c r="S100" s="1"/>
      <c r="T100" s="1"/>
      <c r="U100" s="1"/>
      <c r="V100" s="1"/>
      <c r="W100" s="1"/>
      <c r="X100" s="1"/>
    </row>
    <row r="101" spans="1:24">
      <c r="A101" s="2">
        <f t="shared" si="4"/>
        <v>1.7250000000000001</v>
      </c>
      <c r="B101" s="2">
        <v>17250</v>
      </c>
      <c r="C101" s="1">
        <v>3.8740799999999999E-2</v>
      </c>
      <c r="D101" s="1">
        <v>0.25853700000000002</v>
      </c>
      <c r="E101" s="1">
        <v>0.34990500000000002</v>
      </c>
      <c r="F101" s="1">
        <v>0.353128</v>
      </c>
      <c r="G101" s="1">
        <v>0.35245300000000002</v>
      </c>
      <c r="H101" s="1">
        <v>0.35850500000000002</v>
      </c>
      <c r="I101" s="2"/>
      <c r="J101" s="2">
        <f t="shared" si="5"/>
        <v>1.6725280000000002</v>
      </c>
      <c r="K101" s="2">
        <f t="shared" si="6"/>
        <v>1.9400626377450412E-15</v>
      </c>
      <c r="L101" s="2">
        <f t="shared" si="7"/>
        <v>17.033749959401462</v>
      </c>
      <c r="R101" s="1"/>
      <c r="S101" s="1"/>
      <c r="T101" s="1"/>
      <c r="U101" s="1"/>
      <c r="V101" s="1"/>
      <c r="W101" s="1"/>
      <c r="X101" s="1"/>
    </row>
    <row r="102" spans="1:24">
      <c r="A102" s="2">
        <f t="shared" si="4"/>
        <v>1.75</v>
      </c>
      <c r="B102" s="2">
        <v>17500</v>
      </c>
      <c r="C102" s="1">
        <v>3.9246900000000001E-2</v>
      </c>
      <c r="D102" s="1">
        <v>0.26151799999999997</v>
      </c>
      <c r="E102" s="1">
        <v>0.35322100000000001</v>
      </c>
      <c r="F102" s="1">
        <v>0.35617199999999999</v>
      </c>
      <c r="G102" s="1">
        <v>0.35660700000000001</v>
      </c>
      <c r="H102" s="1">
        <v>0.36191099999999998</v>
      </c>
      <c r="I102" s="2"/>
      <c r="J102" s="2">
        <f t="shared" si="5"/>
        <v>1.6894290000000001</v>
      </c>
      <c r="K102" s="2">
        <f t="shared" si="6"/>
        <v>1.9596670919846887E-15</v>
      </c>
      <c r="L102" s="2">
        <f t="shared" si="7"/>
        <v>17.205877067625568</v>
      </c>
      <c r="R102" s="1"/>
      <c r="S102" s="1"/>
      <c r="T102" s="1"/>
      <c r="U102" s="1"/>
      <c r="V102" s="1"/>
      <c r="W102" s="1"/>
      <c r="X102" s="1"/>
    </row>
    <row r="103" spans="1:24">
      <c r="A103" s="2">
        <f t="shared" si="4"/>
        <v>1.7750000000000001</v>
      </c>
      <c r="B103" s="2">
        <v>17750</v>
      </c>
      <c r="C103" s="1">
        <v>3.8252300000000003E-2</v>
      </c>
      <c r="D103" s="1">
        <v>0.26114599999999999</v>
      </c>
      <c r="E103" s="1">
        <v>0.35216900000000001</v>
      </c>
      <c r="F103" s="1">
        <v>0.35500799999999999</v>
      </c>
      <c r="G103" s="1">
        <v>0.35706900000000003</v>
      </c>
      <c r="H103" s="1">
        <v>0.36101299999999997</v>
      </c>
      <c r="I103" s="2"/>
      <c r="J103" s="2">
        <f t="shared" si="5"/>
        <v>1.6864050000000002</v>
      </c>
      <c r="K103" s="2">
        <f t="shared" si="6"/>
        <v>1.9561593782623823E-15</v>
      </c>
      <c r="L103" s="2">
        <f t="shared" si="7"/>
        <v>17.175079341143718</v>
      </c>
      <c r="R103" s="1"/>
      <c r="S103" s="1"/>
      <c r="T103" s="1"/>
      <c r="U103" s="1"/>
      <c r="V103" s="1"/>
      <c r="W103" s="1"/>
      <c r="X103" s="1"/>
    </row>
    <row r="104" spans="1:24">
      <c r="A104" s="2">
        <f t="shared" si="4"/>
        <v>1.8</v>
      </c>
      <c r="B104" s="2">
        <v>18000</v>
      </c>
      <c r="C104" s="1">
        <v>3.6480499999999999E-2</v>
      </c>
      <c r="D104" s="1">
        <v>0.24804300000000001</v>
      </c>
      <c r="E104" s="1">
        <v>0.33532600000000001</v>
      </c>
      <c r="F104" s="1">
        <v>0.33654200000000001</v>
      </c>
      <c r="G104" s="1">
        <v>0.33751700000000001</v>
      </c>
      <c r="H104" s="1">
        <v>0.34197699999999998</v>
      </c>
      <c r="I104" s="2"/>
      <c r="J104" s="2">
        <f t="shared" si="5"/>
        <v>1.599405</v>
      </c>
      <c r="K104" s="2">
        <f t="shared" si="6"/>
        <v>1.8552430112515949E-15</v>
      </c>
      <c r="L104" s="2">
        <f t="shared" si="7"/>
        <v>16.289033638789004</v>
      </c>
      <c r="R104" s="1"/>
      <c r="S104" s="1"/>
      <c r="T104" s="1"/>
      <c r="U104" s="1"/>
      <c r="V104" s="1"/>
      <c r="W104" s="1"/>
      <c r="X104" s="1"/>
    </row>
    <row r="105" spans="1:24">
      <c r="A105" s="2">
        <f t="shared" si="4"/>
        <v>1.8250000000000002</v>
      </c>
      <c r="B105" s="2">
        <v>18250</v>
      </c>
      <c r="C105" s="1">
        <v>3.4903700000000003E-2</v>
      </c>
      <c r="D105" s="1">
        <v>0.235738</v>
      </c>
      <c r="E105" s="1">
        <v>0.32027800000000001</v>
      </c>
      <c r="F105" s="1">
        <v>0.32278099999999998</v>
      </c>
      <c r="G105" s="1">
        <v>0.32296799999999998</v>
      </c>
      <c r="H105" s="1">
        <v>0.32700699999999999</v>
      </c>
      <c r="I105" s="2"/>
      <c r="J105" s="2">
        <f t="shared" si="5"/>
        <v>1.528772</v>
      </c>
      <c r="K105" s="2">
        <f t="shared" si="6"/>
        <v>1.7733116807794919E-15</v>
      </c>
      <c r="L105" s="2">
        <f t="shared" si="7"/>
        <v>15.569676557243939</v>
      </c>
      <c r="R105" s="1"/>
      <c r="S105" s="1"/>
      <c r="T105" s="1"/>
      <c r="U105" s="1"/>
      <c r="V105" s="1"/>
      <c r="W105" s="1"/>
      <c r="X105" s="1"/>
    </row>
    <row r="106" spans="1:24">
      <c r="A106" s="2">
        <f t="shared" si="4"/>
        <v>1.85</v>
      </c>
      <c r="B106" s="2">
        <v>18500</v>
      </c>
      <c r="C106" s="1">
        <v>3.2824100000000002E-2</v>
      </c>
      <c r="D106" s="1">
        <v>0.222137</v>
      </c>
      <c r="E106" s="1">
        <v>0.299703</v>
      </c>
      <c r="F106" s="1">
        <v>0.30144500000000002</v>
      </c>
      <c r="G106" s="1">
        <v>0.30245100000000003</v>
      </c>
      <c r="H106" s="1">
        <v>0.30635600000000002</v>
      </c>
      <c r="I106" s="2"/>
      <c r="J106" s="2">
        <f t="shared" si="5"/>
        <v>1.4320920000000001</v>
      </c>
      <c r="K106" s="2">
        <f t="shared" si="6"/>
        <v>1.6611669179909524E-15</v>
      </c>
      <c r="L106" s="2">
        <f t="shared" si="7"/>
        <v>14.585045539960563</v>
      </c>
      <c r="R106" s="1"/>
      <c r="S106" s="1"/>
      <c r="T106" s="1"/>
      <c r="U106" s="1"/>
      <c r="V106" s="1"/>
      <c r="W106" s="1"/>
      <c r="X106" s="1"/>
    </row>
    <row r="107" spans="1:24">
      <c r="A107" s="2">
        <f t="shared" si="4"/>
        <v>1.875</v>
      </c>
      <c r="B107" s="2">
        <v>18750</v>
      </c>
      <c r="C107" s="1">
        <v>3.0843599999999999E-2</v>
      </c>
      <c r="D107" s="1">
        <v>0.20488500000000001</v>
      </c>
      <c r="E107" s="1">
        <v>0.277727</v>
      </c>
      <c r="F107" s="1">
        <v>0.279198</v>
      </c>
      <c r="G107" s="1">
        <v>0.27987400000000001</v>
      </c>
      <c r="H107" s="1">
        <v>0.28334599999999999</v>
      </c>
      <c r="I107" s="2"/>
      <c r="J107" s="2">
        <f t="shared" si="5"/>
        <v>1.3250299999999999</v>
      </c>
      <c r="K107" s="2">
        <f t="shared" si="6"/>
        <v>1.5369794687391252E-15</v>
      </c>
      <c r="L107" s="2">
        <f t="shared" si="7"/>
        <v>13.49467973552952</v>
      </c>
      <c r="R107" s="1"/>
      <c r="S107" s="1"/>
      <c r="T107" s="1"/>
      <c r="U107" s="1"/>
      <c r="V107" s="1"/>
      <c r="W107" s="1"/>
      <c r="X107" s="1"/>
    </row>
    <row r="108" spans="1:24">
      <c r="A108" s="2">
        <f t="shared" si="4"/>
        <v>1.9000000000000001</v>
      </c>
      <c r="B108" s="2">
        <v>19000</v>
      </c>
      <c r="C108" s="1">
        <v>2.8870199999999999E-2</v>
      </c>
      <c r="D108" s="1">
        <v>0.192603</v>
      </c>
      <c r="E108" s="1">
        <v>0.26067899999999999</v>
      </c>
      <c r="F108" s="1">
        <v>0.26208199999999998</v>
      </c>
      <c r="G108" s="1">
        <v>0.26275199999999999</v>
      </c>
      <c r="H108" s="1">
        <v>0.26702399999999998</v>
      </c>
      <c r="I108" s="2"/>
      <c r="J108" s="2">
        <f t="shared" si="5"/>
        <v>1.2451399999999999</v>
      </c>
      <c r="K108" s="2">
        <f t="shared" si="6"/>
        <v>1.444310404825426E-15</v>
      </c>
      <c r="L108" s="2">
        <f t="shared" si="7"/>
        <v>12.681045354367241</v>
      </c>
      <c r="R108" s="1"/>
      <c r="S108" s="1"/>
      <c r="T108" s="1"/>
      <c r="U108" s="1"/>
      <c r="V108" s="1"/>
      <c r="W108" s="1"/>
      <c r="X108" s="1"/>
    </row>
    <row r="109" spans="1:24">
      <c r="A109" s="2">
        <f t="shared" si="4"/>
        <v>1.925</v>
      </c>
      <c r="B109" s="2">
        <v>19250</v>
      </c>
      <c r="C109" s="1">
        <v>2.70145E-2</v>
      </c>
      <c r="D109" s="1">
        <v>0.17461499999999999</v>
      </c>
      <c r="E109" s="1">
        <v>0.23657800000000001</v>
      </c>
      <c r="F109" s="1">
        <v>0.23806099999999999</v>
      </c>
      <c r="G109" s="1">
        <v>0.23835700000000001</v>
      </c>
      <c r="H109" s="1">
        <v>0.24151700000000001</v>
      </c>
      <c r="I109" s="2"/>
      <c r="J109" s="2">
        <f t="shared" si="5"/>
        <v>1.1291280000000001</v>
      </c>
      <c r="K109" s="2">
        <f t="shared" si="6"/>
        <v>1.3097413293121449E-15</v>
      </c>
      <c r="L109" s="2">
        <f t="shared" si="7"/>
        <v>11.499528871360631</v>
      </c>
      <c r="R109" s="1"/>
      <c r="S109" s="1"/>
      <c r="T109" s="1"/>
      <c r="U109" s="1"/>
      <c r="V109" s="1"/>
      <c r="W109" s="1"/>
      <c r="X109" s="1"/>
    </row>
    <row r="110" spans="1:24">
      <c r="A110" s="2">
        <f t="shared" si="4"/>
        <v>1.9500000000000002</v>
      </c>
      <c r="B110" s="2">
        <v>19500</v>
      </c>
      <c r="C110" s="1">
        <v>2.5135500000000002E-2</v>
      </c>
      <c r="D110" s="1">
        <v>0.154505</v>
      </c>
      <c r="E110" s="1">
        <v>0.20894199999999999</v>
      </c>
      <c r="F110" s="1">
        <v>0.20938100000000001</v>
      </c>
      <c r="G110" s="1">
        <v>0.209983</v>
      </c>
      <c r="H110" s="1">
        <v>0.213397</v>
      </c>
      <c r="I110" s="2"/>
      <c r="J110" s="2">
        <f t="shared" si="5"/>
        <v>0.99620799999999998</v>
      </c>
      <c r="K110" s="2">
        <f t="shared" si="6"/>
        <v>1.1555596798515252E-15</v>
      </c>
      <c r="L110" s="2">
        <f t="shared" si="7"/>
        <v>10.145813989096391</v>
      </c>
      <c r="R110" s="1"/>
      <c r="S110" s="1"/>
      <c r="T110" s="1"/>
      <c r="U110" s="1"/>
      <c r="V110" s="1"/>
      <c r="W110" s="1"/>
      <c r="X110" s="1"/>
    </row>
    <row r="111" spans="1:24">
      <c r="A111" s="2">
        <f t="shared" si="4"/>
        <v>1.9750000000000001</v>
      </c>
      <c r="B111" s="2">
        <v>19750</v>
      </c>
      <c r="C111" s="1">
        <v>2.16662E-2</v>
      </c>
      <c r="D111" s="1">
        <v>0.13919699999999999</v>
      </c>
      <c r="E111" s="1">
        <v>0.18839800000000001</v>
      </c>
      <c r="F111" s="1">
        <v>0.188966</v>
      </c>
      <c r="G111" s="1">
        <v>0.18967100000000001</v>
      </c>
      <c r="H111" s="1">
        <v>0.191938</v>
      </c>
      <c r="I111" s="2"/>
      <c r="J111" s="2">
        <f t="shared" si="5"/>
        <v>0.89816999999999991</v>
      </c>
      <c r="K111" s="2">
        <f t="shared" si="6"/>
        <v>1.0418396937710242E-15</v>
      </c>
      <c r="L111" s="2">
        <f t="shared" si="7"/>
        <v>9.1473525113095917</v>
      </c>
      <c r="R111" s="1"/>
      <c r="S111" s="1"/>
      <c r="T111" s="1"/>
      <c r="U111" s="1"/>
      <c r="V111" s="1"/>
      <c r="W111" s="1"/>
      <c r="X111" s="1"/>
    </row>
    <row r="112" spans="1:24">
      <c r="A112" s="2">
        <f t="shared" si="4"/>
        <v>2</v>
      </c>
      <c r="B112" s="2">
        <v>20000</v>
      </c>
      <c r="C112" s="1">
        <v>1.9050000000000001E-2</v>
      </c>
      <c r="D112" s="1">
        <v>0.124761</v>
      </c>
      <c r="E112" s="1">
        <v>0.16968900000000001</v>
      </c>
      <c r="F112" s="1">
        <v>0.170849</v>
      </c>
      <c r="G112" s="1">
        <v>0.17063999999999999</v>
      </c>
      <c r="H112" s="1">
        <v>0.173733</v>
      </c>
      <c r="I112" s="2"/>
      <c r="J112" s="2">
        <f t="shared" si="5"/>
        <v>0.80967200000000006</v>
      </c>
      <c r="K112" s="2">
        <f t="shared" si="6"/>
        <v>9.3918570931446465E-16</v>
      </c>
      <c r="L112" s="2">
        <f t="shared" si="7"/>
        <v>8.2460505277809997</v>
      </c>
      <c r="R112" s="1"/>
      <c r="S112" s="1"/>
      <c r="T112" s="1"/>
      <c r="U112" s="1"/>
      <c r="V112" s="1"/>
      <c r="W112" s="1"/>
      <c r="X112" s="1"/>
    </row>
    <row r="113" spans="1:24">
      <c r="A113" s="2">
        <f t="shared" si="4"/>
        <v>2.0249999999999999</v>
      </c>
      <c r="B113" s="2">
        <v>20250</v>
      </c>
      <c r="C113" s="1">
        <v>1.6083699999999999E-2</v>
      </c>
      <c r="D113" s="1">
        <v>0.10316599999999999</v>
      </c>
      <c r="E113" s="1">
        <v>0.14000899999999999</v>
      </c>
      <c r="F113" s="1">
        <v>0.14133200000000001</v>
      </c>
      <c r="G113" s="1">
        <v>0.14161000000000001</v>
      </c>
      <c r="H113" s="1">
        <v>0.142986</v>
      </c>
      <c r="I113" s="2"/>
      <c r="J113" s="2">
        <f t="shared" si="5"/>
        <v>0.669103</v>
      </c>
      <c r="K113" s="2">
        <f t="shared" si="6"/>
        <v>7.7613153926458636E-16</v>
      </c>
      <c r="L113" s="2">
        <f t="shared" si="7"/>
        <v>6.8144349147430683</v>
      </c>
      <c r="R113" s="1"/>
      <c r="S113" s="1"/>
      <c r="T113" s="1"/>
      <c r="U113" s="1"/>
      <c r="V113" s="1"/>
      <c r="W113" s="1"/>
      <c r="X113" s="1"/>
    </row>
    <row r="114" spans="1:24">
      <c r="A114" s="2">
        <f t="shared" si="4"/>
        <v>2.0500000000000003</v>
      </c>
      <c r="B114" s="2">
        <v>20500</v>
      </c>
      <c r="C114" s="1">
        <v>1.39376E-2</v>
      </c>
      <c r="D114" s="1">
        <v>8.9600100000000002E-2</v>
      </c>
      <c r="E114" s="1">
        <v>0.121117</v>
      </c>
      <c r="F114" s="1">
        <v>0.122029</v>
      </c>
      <c r="G114" s="1">
        <v>0.122667</v>
      </c>
      <c r="H114" s="1">
        <v>0.124267</v>
      </c>
      <c r="I114" s="2"/>
      <c r="J114" s="2">
        <f t="shared" si="5"/>
        <v>0.57968010000000003</v>
      </c>
      <c r="K114" s="2">
        <f t="shared" si="6"/>
        <v>6.7240470943046055E-16</v>
      </c>
      <c r="L114" s="2">
        <f t="shared" si="7"/>
        <v>5.9037133487994433</v>
      </c>
      <c r="R114" s="1"/>
      <c r="S114" s="1"/>
      <c r="T114" s="1"/>
      <c r="U114" s="1"/>
      <c r="V114" s="1"/>
      <c r="W114" s="1"/>
      <c r="X114" s="1"/>
    </row>
    <row r="115" spans="1:24">
      <c r="A115" s="2">
        <f t="shared" si="4"/>
        <v>2.0750000000000002</v>
      </c>
      <c r="B115" s="2">
        <v>20750</v>
      </c>
      <c r="C115" s="1">
        <v>1.1149600000000001E-2</v>
      </c>
      <c r="D115" s="1">
        <v>7.3734400000000005E-2</v>
      </c>
      <c r="E115" s="1">
        <v>9.9907999999999997E-2</v>
      </c>
      <c r="F115" s="1">
        <v>0.10063999999999999</v>
      </c>
      <c r="G115" s="1">
        <v>0.100743</v>
      </c>
      <c r="H115" s="1">
        <v>0.101906</v>
      </c>
      <c r="I115" s="2"/>
      <c r="J115" s="2">
        <f t="shared" si="5"/>
        <v>0.47693139999999995</v>
      </c>
      <c r="K115" s="2">
        <f t="shared" si="6"/>
        <v>5.5322050806170974E-16</v>
      </c>
      <c r="L115" s="2">
        <f t="shared" si="7"/>
        <v>4.8572760607818113</v>
      </c>
      <c r="R115" s="1"/>
      <c r="S115" s="1"/>
      <c r="T115" s="1"/>
      <c r="U115" s="1"/>
      <c r="V115" s="1"/>
      <c r="W115" s="1"/>
      <c r="X115" s="1"/>
    </row>
    <row r="116" spans="1:24">
      <c r="A116" s="2">
        <f t="shared" si="4"/>
        <v>2.1</v>
      </c>
      <c r="B116" s="2">
        <v>21000</v>
      </c>
      <c r="C116" s="1">
        <v>8.7742400000000009E-3</v>
      </c>
      <c r="D116" s="1">
        <v>5.7124300000000003E-2</v>
      </c>
      <c r="E116" s="1">
        <v>7.7477900000000002E-2</v>
      </c>
      <c r="F116" s="1">
        <v>7.7932899999999999E-2</v>
      </c>
      <c r="G116" s="1">
        <v>7.8193499999999999E-2</v>
      </c>
      <c r="H116" s="1">
        <v>7.91602E-2</v>
      </c>
      <c r="I116" s="2"/>
      <c r="J116" s="2">
        <f t="shared" si="5"/>
        <v>0.36988880000000002</v>
      </c>
      <c r="K116" s="2">
        <f t="shared" si="6"/>
        <v>4.2905556199976804E-16</v>
      </c>
      <c r="L116" s="2">
        <f t="shared" si="7"/>
        <v>3.7671078343579634</v>
      </c>
      <c r="R116" s="1"/>
      <c r="S116" s="1"/>
      <c r="T116" s="1"/>
      <c r="U116" s="1"/>
      <c r="V116" s="1"/>
      <c r="W116" s="1"/>
      <c r="X116" s="1"/>
    </row>
    <row r="117" spans="1:24">
      <c r="A117" s="2">
        <f t="shared" si="4"/>
        <v>2.125</v>
      </c>
      <c r="B117" s="2">
        <v>21250</v>
      </c>
      <c r="C117" s="1">
        <v>7.3920799999999997E-3</v>
      </c>
      <c r="D117" s="1">
        <v>4.5712200000000001E-2</v>
      </c>
      <c r="E117" s="1">
        <v>6.2269499999999998E-2</v>
      </c>
      <c r="F117" s="1">
        <v>6.2546099999999993E-2</v>
      </c>
      <c r="G117" s="1">
        <v>6.2363799999999997E-2</v>
      </c>
      <c r="H117" s="1">
        <v>6.3734299999999994E-2</v>
      </c>
      <c r="I117" s="2"/>
      <c r="J117" s="2">
        <f t="shared" si="5"/>
        <v>0.2966259</v>
      </c>
      <c r="K117" s="2">
        <f t="shared" si="6"/>
        <v>3.440736573483354E-16</v>
      </c>
      <c r="L117" s="2">
        <f t="shared" si="7"/>
        <v>3.0209667115183847</v>
      </c>
      <c r="R117" s="1"/>
      <c r="S117" s="1"/>
      <c r="T117" s="1"/>
      <c r="U117" s="1"/>
      <c r="V117" s="1"/>
      <c r="W117" s="1"/>
      <c r="X117" s="1"/>
    </row>
    <row r="118" spans="1:24">
      <c r="A118" s="2">
        <f t="shared" si="4"/>
        <v>2.15</v>
      </c>
      <c r="B118" s="2">
        <v>21500</v>
      </c>
      <c r="C118" s="1">
        <v>5.3509600000000001E-3</v>
      </c>
      <c r="D118" s="1">
        <v>3.2784099999999997E-2</v>
      </c>
      <c r="E118" s="1">
        <v>4.4504000000000002E-2</v>
      </c>
      <c r="F118" s="1">
        <v>4.48934E-2</v>
      </c>
      <c r="G118" s="1">
        <v>4.5035800000000001E-2</v>
      </c>
      <c r="H118" s="1">
        <v>4.6014399999999997E-2</v>
      </c>
      <c r="I118" s="2"/>
      <c r="J118" s="2">
        <f t="shared" si="5"/>
        <v>0.21323170000000002</v>
      </c>
      <c r="K118" s="2">
        <f t="shared" si="6"/>
        <v>2.4733986776476047E-16</v>
      </c>
      <c r="L118" s="2">
        <f t="shared" si="7"/>
        <v>2.171644038974597</v>
      </c>
      <c r="R118" s="1"/>
      <c r="S118" s="1"/>
      <c r="T118" s="1"/>
      <c r="U118" s="1"/>
      <c r="V118" s="1"/>
      <c r="W118" s="1"/>
      <c r="X118" s="1"/>
    </row>
    <row r="119" spans="1:24">
      <c r="A119" s="2">
        <f t="shared" si="4"/>
        <v>2.1750000000000003</v>
      </c>
      <c r="B119" s="2">
        <v>21750</v>
      </c>
      <c r="C119" s="1">
        <v>4.34863E-3</v>
      </c>
      <c r="D119" s="1">
        <v>2.6239700000000001E-2</v>
      </c>
      <c r="E119" s="1">
        <v>3.5507400000000001E-2</v>
      </c>
      <c r="F119" s="1">
        <v>3.52267E-2</v>
      </c>
      <c r="G119" s="1">
        <v>3.5729700000000003E-2</v>
      </c>
      <c r="H119" s="1">
        <v>3.5858399999999999E-2</v>
      </c>
      <c r="I119" s="2"/>
      <c r="J119" s="2">
        <f t="shared" si="5"/>
        <v>0.16856189999999999</v>
      </c>
      <c r="K119" s="2">
        <f t="shared" si="6"/>
        <v>1.9552476510845605E-16</v>
      </c>
      <c r="L119" s="2">
        <f t="shared" si="7"/>
        <v>1.7167074376522442</v>
      </c>
      <c r="R119" s="1"/>
      <c r="S119" s="1"/>
      <c r="T119" s="1"/>
      <c r="U119" s="1"/>
      <c r="V119" s="1"/>
      <c r="W119" s="1"/>
      <c r="X119" s="1"/>
    </row>
    <row r="120" spans="1:24">
      <c r="A120" s="2">
        <f t="shared" si="4"/>
        <v>2.2000000000000002</v>
      </c>
      <c r="B120" s="2">
        <v>22000</v>
      </c>
      <c r="C120" s="1">
        <v>3.0287299999999999E-3</v>
      </c>
      <c r="D120" s="1">
        <v>1.9045200000000002E-2</v>
      </c>
      <c r="E120" s="1">
        <v>2.56832E-2</v>
      </c>
      <c r="F120" s="1">
        <v>2.6134899999999999E-2</v>
      </c>
      <c r="G120" s="1">
        <v>2.6028599999999999E-2</v>
      </c>
      <c r="H120" s="1">
        <v>2.65379E-2</v>
      </c>
      <c r="I120" s="2"/>
      <c r="J120" s="2">
        <f t="shared" si="5"/>
        <v>0.12342980000000001</v>
      </c>
      <c r="K120" s="2">
        <f t="shared" si="6"/>
        <v>1.4317341375710475E-16</v>
      </c>
      <c r="L120" s="2">
        <f t="shared" si="7"/>
        <v>1.2570625727873797</v>
      </c>
      <c r="R120" s="1"/>
      <c r="S120" s="1"/>
      <c r="T120" s="1"/>
      <c r="U120" s="1"/>
      <c r="V120" s="1"/>
      <c r="W120" s="1"/>
      <c r="X120" s="1"/>
    </row>
    <row r="121" spans="1:24">
      <c r="A121" s="2">
        <f t="shared" si="4"/>
        <v>2.2250000000000001</v>
      </c>
      <c r="B121" s="2">
        <v>22250</v>
      </c>
      <c r="C121" s="1">
        <v>2.0295999999999999E-3</v>
      </c>
      <c r="D121" s="1">
        <v>1.34331E-2</v>
      </c>
      <c r="E121" s="1">
        <v>1.80698E-2</v>
      </c>
      <c r="F121" s="1">
        <v>1.8265699999999999E-2</v>
      </c>
      <c r="G121" s="1">
        <v>1.8259299999999999E-2</v>
      </c>
      <c r="H121" s="1">
        <v>1.8361599999999999E-2</v>
      </c>
      <c r="I121" s="2"/>
      <c r="J121" s="2">
        <f t="shared" si="5"/>
        <v>8.6389500000000008E-2</v>
      </c>
      <c r="K121" s="2">
        <f t="shared" si="6"/>
        <v>1.0020821250434985E-16</v>
      </c>
      <c r="L121" s="2">
        <f t="shared" si="7"/>
        <v>0.87982810578819171</v>
      </c>
      <c r="R121" s="1"/>
      <c r="S121" s="1"/>
      <c r="T121" s="1"/>
      <c r="U121" s="1"/>
      <c r="V121" s="1"/>
      <c r="W121" s="1"/>
      <c r="X121" s="1"/>
    </row>
    <row r="122" spans="1:24">
      <c r="A122" s="2">
        <f t="shared" si="4"/>
        <v>2.25</v>
      </c>
      <c r="B122" s="2">
        <v>22500</v>
      </c>
      <c r="C122" s="1">
        <v>1.0256E-3</v>
      </c>
      <c r="D122" s="1">
        <v>6.8374600000000001E-3</v>
      </c>
      <c r="E122" s="1">
        <v>9.2400299999999998E-3</v>
      </c>
      <c r="F122" s="1">
        <v>9.0439500000000003E-3</v>
      </c>
      <c r="G122" s="1">
        <v>9.1687999999999995E-3</v>
      </c>
      <c r="H122" s="1">
        <v>9.5249500000000008E-3</v>
      </c>
      <c r="I122" s="2"/>
      <c r="J122" s="2">
        <f t="shared" si="5"/>
        <v>4.3815190000000004E-2</v>
      </c>
      <c r="K122" s="2">
        <f t="shared" si="6"/>
        <v>5.0823790743533236E-17</v>
      </c>
      <c r="L122" s="2">
        <f t="shared" si="7"/>
        <v>0.44623288272822181</v>
      </c>
      <c r="R122" s="1"/>
      <c r="S122" s="1"/>
      <c r="T122" s="1"/>
      <c r="U122" s="1"/>
      <c r="V122" s="1"/>
      <c r="W122" s="1"/>
      <c r="X122" s="1"/>
    </row>
    <row r="123" spans="1:24">
      <c r="A123" s="2">
        <f t="shared" si="4"/>
        <v>2.2749999999999999</v>
      </c>
      <c r="B123" s="2">
        <v>22750</v>
      </c>
      <c r="C123" s="1">
        <v>8.7279600000000001E-4</v>
      </c>
      <c r="D123" s="1">
        <v>4.9845799999999997E-3</v>
      </c>
      <c r="E123" s="1">
        <v>7.0263399999999998E-3</v>
      </c>
      <c r="F123" s="1">
        <v>6.6909999999999999E-3</v>
      </c>
      <c r="G123" s="1">
        <v>6.79424E-3</v>
      </c>
      <c r="H123" s="1">
        <v>7.1935999999999996E-3</v>
      </c>
      <c r="I123" s="2"/>
      <c r="J123" s="2">
        <f t="shared" si="5"/>
        <v>3.2689759999999998E-2</v>
      </c>
      <c r="K123" s="2">
        <f t="shared" si="6"/>
        <v>3.7918756524765101E-17</v>
      </c>
      <c r="L123" s="2">
        <f t="shared" si="7"/>
        <v>0.3329266822874376</v>
      </c>
      <c r="R123" s="1"/>
      <c r="S123" s="1"/>
      <c r="T123" s="1"/>
      <c r="U123" s="1"/>
      <c r="V123" s="1"/>
      <c r="W123" s="1"/>
      <c r="X123" s="1"/>
    </row>
    <row r="124" spans="1:24">
      <c r="A124" s="2">
        <f t="shared" si="4"/>
        <v>2.3000000000000003</v>
      </c>
      <c r="B124" s="2">
        <v>23000</v>
      </c>
      <c r="C124" s="1">
        <v>3.5759799999999999E-4</v>
      </c>
      <c r="D124" s="1">
        <v>2.068E-3</v>
      </c>
      <c r="E124" s="1">
        <v>2.8791400000000001E-3</v>
      </c>
      <c r="F124" s="1">
        <v>2.7719400000000001E-3</v>
      </c>
      <c r="G124" s="1">
        <v>2.7775399999999998E-3</v>
      </c>
      <c r="H124" s="1">
        <v>2.9711300000000002E-3</v>
      </c>
      <c r="I124" s="2"/>
      <c r="J124" s="2">
        <f t="shared" si="5"/>
        <v>1.3467750000000001E-2</v>
      </c>
      <c r="K124" s="2">
        <f t="shared" si="6"/>
        <v>1.5622027607006147E-17</v>
      </c>
      <c r="L124" s="2">
        <f t="shared" si="7"/>
        <v>0.13716140238951396</v>
      </c>
      <c r="R124" s="1"/>
      <c r="S124" s="1"/>
      <c r="T124" s="1"/>
      <c r="U124" s="1"/>
      <c r="V124" s="1"/>
      <c r="W124" s="1"/>
      <c r="X124" s="1"/>
    </row>
    <row r="125" spans="1:24">
      <c r="A125" s="2">
        <f t="shared" si="4"/>
        <v>2.3250000000000002</v>
      </c>
      <c r="B125" s="2">
        <v>23250</v>
      </c>
      <c r="C125" s="1">
        <v>1.5679999999999999E-4</v>
      </c>
      <c r="D125" s="1">
        <v>1.26801E-3</v>
      </c>
      <c r="E125" s="1">
        <v>1.65603E-3</v>
      </c>
      <c r="F125" s="1">
        <v>1.67442E-3</v>
      </c>
      <c r="G125" s="1">
        <v>1.7144199999999999E-3</v>
      </c>
      <c r="H125" s="1">
        <v>1.8032199999999999E-3</v>
      </c>
      <c r="I125" s="2"/>
      <c r="J125" s="2">
        <f t="shared" si="5"/>
        <v>8.1160999999999994E-3</v>
      </c>
      <c r="K125" s="2">
        <f t="shared" si="6"/>
        <v>9.4143370838649797E-18</v>
      </c>
      <c r="L125" s="2">
        <f t="shared" si="7"/>
        <v>8.2657879596334527E-2</v>
      </c>
      <c r="R125" s="1"/>
      <c r="S125" s="1"/>
      <c r="T125" s="1"/>
      <c r="U125" s="1"/>
      <c r="V125" s="1"/>
      <c r="W125" s="1"/>
      <c r="X125" s="1"/>
    </row>
    <row r="126" spans="1:24">
      <c r="A126" s="2">
        <f t="shared" si="4"/>
        <v>2.35</v>
      </c>
      <c r="B126" s="2">
        <v>23500</v>
      </c>
      <c r="C126" s="1">
        <v>1.208E-4</v>
      </c>
      <c r="D126" s="1">
        <v>7.4799299999999997E-4</v>
      </c>
      <c r="E126" s="1">
        <v>9.6560000000000005E-4</v>
      </c>
      <c r="F126" s="1">
        <v>1.0231999999999999E-3</v>
      </c>
      <c r="G126" s="1">
        <v>1.0544E-3</v>
      </c>
      <c r="H126" s="1">
        <v>1.0344E-3</v>
      </c>
      <c r="I126" s="2"/>
      <c r="J126" s="2">
        <f t="shared" si="5"/>
        <v>4.8255929999999995E-3</v>
      </c>
      <c r="K126" s="2">
        <f t="shared" si="6"/>
        <v>5.5974863704906615E-18</v>
      </c>
      <c r="L126" s="2">
        <f t="shared" si="7"/>
        <v>4.9145930332908011E-2</v>
      </c>
      <c r="R126" s="1"/>
      <c r="S126" s="1"/>
      <c r="T126" s="1"/>
      <c r="U126" s="1"/>
      <c r="V126" s="1"/>
      <c r="W126" s="1"/>
      <c r="X126" s="1"/>
    </row>
    <row r="127" spans="1:24">
      <c r="A127" s="2">
        <f t="shared" si="4"/>
        <v>2.375</v>
      </c>
      <c r="B127" s="2">
        <v>23750</v>
      </c>
      <c r="C127" s="1">
        <v>3.7599999999999999E-5</v>
      </c>
      <c r="D127" s="1">
        <v>2.83999E-4</v>
      </c>
      <c r="E127" s="1">
        <v>4.0239799999999999E-4</v>
      </c>
      <c r="F127" s="1">
        <v>3.9359799999999999E-4</v>
      </c>
      <c r="G127" s="1">
        <v>4.04798E-4</v>
      </c>
      <c r="H127" s="1">
        <v>4.16797E-4</v>
      </c>
      <c r="I127" s="2"/>
      <c r="J127" s="2">
        <f t="shared" si="5"/>
        <v>1.9015900000000001E-3</v>
      </c>
      <c r="K127" s="2">
        <f t="shared" si="6"/>
        <v>2.2057649924602712E-18</v>
      </c>
      <c r="L127" s="2">
        <f t="shared" si="7"/>
        <v>1.9366616633801181E-2</v>
      </c>
      <c r="R127" s="1"/>
      <c r="S127" s="1"/>
      <c r="T127" s="1"/>
      <c r="U127" s="1"/>
      <c r="V127" s="1"/>
      <c r="W127" s="1"/>
      <c r="X127" s="1"/>
    </row>
    <row r="128" spans="1:24">
      <c r="A128" s="2">
        <f t="shared" si="4"/>
        <v>2.4</v>
      </c>
      <c r="B128" s="2">
        <v>24000</v>
      </c>
      <c r="C128" s="1">
        <v>3.2799999999999998E-5</v>
      </c>
      <c r="D128" s="1">
        <v>6.0800000000000001E-5</v>
      </c>
      <c r="E128" s="1">
        <v>1.008E-4</v>
      </c>
      <c r="F128" s="1">
        <v>9.6000099999999996E-5</v>
      </c>
      <c r="G128" s="1">
        <v>1E-4</v>
      </c>
      <c r="H128" s="1">
        <v>9.84001E-5</v>
      </c>
      <c r="I128" s="2"/>
      <c r="J128" s="2">
        <f t="shared" si="5"/>
        <v>4.5600019999999998E-4</v>
      </c>
      <c r="K128" s="2">
        <f t="shared" si="6"/>
        <v>5.2894119011715579E-19</v>
      </c>
      <c r="L128" s="2">
        <f t="shared" si="7"/>
        <v>4.6441036492286276E-3</v>
      </c>
      <c r="R128" s="1"/>
      <c r="S128" s="1"/>
      <c r="T128" s="1"/>
      <c r="U128" s="1"/>
      <c r="V128" s="1"/>
      <c r="W128" s="1"/>
      <c r="X128" s="1"/>
    </row>
    <row r="129" spans="1:24">
      <c r="A129" s="2">
        <f t="shared" si="4"/>
        <v>2.4250000000000003</v>
      </c>
      <c r="B129" s="2">
        <v>24250</v>
      </c>
      <c r="C129" s="1">
        <v>7.9999999999999996E-6</v>
      </c>
      <c r="D129" s="1">
        <v>1.84E-5</v>
      </c>
      <c r="E129" s="1">
        <v>2.2399999999999999E-5</v>
      </c>
      <c r="F129" s="1">
        <v>2.2399999999999999E-5</v>
      </c>
      <c r="G129" s="1">
        <v>2.4000000000000001E-5</v>
      </c>
      <c r="H129" s="1">
        <v>2.5599999999999999E-5</v>
      </c>
      <c r="I129" s="2"/>
      <c r="J129" s="2">
        <f t="shared" si="5"/>
        <v>1.128E-4</v>
      </c>
      <c r="K129" s="2">
        <f t="shared" si="6"/>
        <v>1.308432896415729E-19</v>
      </c>
      <c r="L129" s="2">
        <f t="shared" si="7"/>
        <v>1.14880408305301E-3</v>
      </c>
      <c r="R129" s="1"/>
      <c r="S129" s="1"/>
      <c r="T129" s="1"/>
      <c r="U129" s="1"/>
      <c r="V129" s="1"/>
      <c r="W129" s="1"/>
      <c r="X129" s="1"/>
    </row>
    <row r="130" spans="1:24">
      <c r="A130" s="2">
        <f t="shared" si="4"/>
        <v>2.4500000000000002</v>
      </c>
      <c r="B130" s="2">
        <v>24500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2"/>
      <c r="J130" s="2">
        <f t="shared" si="5"/>
        <v>0</v>
      </c>
      <c r="K130" s="2">
        <f t="shared" si="6"/>
        <v>0</v>
      </c>
      <c r="L130" s="2">
        <f t="shared" si="7"/>
        <v>0</v>
      </c>
      <c r="R130" s="1"/>
      <c r="S130" s="1"/>
      <c r="T130" s="1"/>
      <c r="U130" s="1"/>
      <c r="V130" s="1"/>
      <c r="W130" s="1"/>
      <c r="X130" s="1"/>
    </row>
    <row r="131" spans="1:24">
      <c r="A131" s="2">
        <f t="shared" si="4"/>
        <v>2.4750000000000001</v>
      </c>
      <c r="B131" s="2">
        <v>24750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2"/>
      <c r="J131" s="2">
        <f t="shared" si="5"/>
        <v>0</v>
      </c>
      <c r="K131" s="2">
        <f t="shared" si="6"/>
        <v>0</v>
      </c>
      <c r="L131" s="2">
        <f t="shared" si="7"/>
        <v>0</v>
      </c>
      <c r="R131" s="1"/>
      <c r="S131" s="1"/>
      <c r="T131" s="1"/>
      <c r="U131" s="1"/>
      <c r="V131" s="1"/>
      <c r="W131" s="1"/>
      <c r="X131" s="1"/>
    </row>
    <row r="132" spans="1:24">
      <c r="A132" s="2">
        <f t="shared" si="4"/>
        <v>2.5</v>
      </c>
      <c r="B132" s="2">
        <v>25000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2"/>
      <c r="J132" s="2">
        <f t="shared" si="5"/>
        <v>0</v>
      </c>
      <c r="K132" s="2">
        <f t="shared" si="6"/>
        <v>0</v>
      </c>
      <c r="L132" s="2">
        <f t="shared" si="7"/>
        <v>0</v>
      </c>
      <c r="R132" s="1"/>
      <c r="S132" s="1"/>
      <c r="T132" s="1"/>
      <c r="U132" s="1"/>
      <c r="V132" s="1"/>
      <c r="W132" s="1"/>
      <c r="X132" s="1"/>
    </row>
    <row r="134" spans="1:24">
      <c r="C134" t="s">
        <v>123</v>
      </c>
      <c r="D134" t="s">
        <v>124</v>
      </c>
      <c r="E134" t="s">
        <v>125</v>
      </c>
      <c r="F134" t="s">
        <v>26</v>
      </c>
      <c r="G134" t="s">
        <v>126</v>
      </c>
      <c r="H134" t="s">
        <v>127</v>
      </c>
      <c r="I134" t="s">
        <v>128</v>
      </c>
      <c r="J134" t="s">
        <v>49</v>
      </c>
      <c r="K134" t="s">
        <v>129</v>
      </c>
      <c r="L134" t="s">
        <v>26</v>
      </c>
      <c r="M134" t="s">
        <v>25</v>
      </c>
      <c r="N134">
        <v>0</v>
      </c>
      <c r="O134" t="s">
        <v>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SRIM results</vt:lpstr>
      <vt:lpstr>Si concentration</vt:lpstr>
      <vt:lpstr>Si damage</vt:lpstr>
      <vt:lpstr>Ni concentration</vt:lpstr>
      <vt:lpstr>Ni Damage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Woller</dc:creator>
  <cp:lastModifiedBy>USER</cp:lastModifiedBy>
  <dcterms:created xsi:type="dcterms:W3CDTF">2020-08-24T14:55:33Z</dcterms:created>
  <dcterms:modified xsi:type="dcterms:W3CDTF">2020-08-29T13:09:30Z</dcterms:modified>
</cp:coreProperties>
</file>