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ei\Desktop\Nouf Paper\"/>
    </mc:Choice>
  </mc:AlternateContent>
  <xr:revisionPtr revIDLastSave="0" documentId="13_ncr:1_{76881794-B12E-4ACE-A50F-8C313AD2CCD5}" xr6:coauthVersionLast="47" xr6:coauthVersionMax="47" xr10:uidLastSave="{00000000-0000-0000-0000-000000000000}"/>
  <bookViews>
    <workbookView xWindow="-98" yWindow="-98" windowWidth="20715" windowHeight="13276" xr2:uid="{EEFA8DA5-6D44-4AC8-9C28-6BB6A6F75C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1" l="1"/>
  <c r="J9" i="1"/>
  <c r="I9" i="1"/>
  <c r="K8" i="1"/>
  <c r="J8" i="1"/>
  <c r="I8" i="1"/>
  <c r="K6" i="1"/>
  <c r="J6" i="1"/>
  <c r="I6" i="1"/>
  <c r="K5" i="1"/>
  <c r="J5" i="1"/>
  <c r="I5" i="1"/>
  <c r="K3" i="1"/>
  <c r="J3" i="1"/>
  <c r="I3" i="1"/>
  <c r="H9" i="1"/>
  <c r="H8" i="1"/>
  <c r="H5" i="1"/>
  <c r="H6" i="1"/>
  <c r="H3" i="1"/>
  <c r="K2" i="1"/>
  <c r="J2" i="1"/>
  <c r="I2" i="1"/>
  <c r="H2" i="1"/>
  <c r="F9" i="1"/>
  <c r="F8" i="1"/>
  <c r="F6" i="1"/>
  <c r="F2" i="1"/>
  <c r="F5" i="1"/>
  <c r="F3" i="1"/>
  <c r="E9" i="1"/>
  <c r="E8" i="1"/>
  <c r="E6" i="1"/>
  <c r="E5" i="1"/>
  <c r="E3" i="1"/>
  <c r="E2" i="1"/>
</calcChain>
</file>

<file path=xl/sharedStrings.xml><?xml version="1.0" encoding="utf-8"?>
<sst xmlns="http://schemas.openxmlformats.org/spreadsheetml/2006/main" count="10" uniqueCount="10">
  <si>
    <t>Material</t>
  </si>
  <si>
    <t>Hours</t>
  </si>
  <si>
    <t>Without</t>
  </si>
  <si>
    <t>With</t>
  </si>
  <si>
    <t>Error without</t>
  </si>
  <si>
    <t>Error with</t>
  </si>
  <si>
    <t>800H</t>
  </si>
  <si>
    <t>316L</t>
  </si>
  <si>
    <t>600</t>
  </si>
  <si>
    <t>Normalized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</si>
</sst>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Without Irradiation</c:v>
          </c:tx>
          <c:spPr>
            <a:solidFill>
              <a:schemeClr val="bg2">
                <a:lumMod val="75000"/>
              </a:schemeClr>
            </a:solidFill>
            <a:ln w="31750"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Sheet1!$J$2:$J$9</c:f>
                <c:numCache>
                  <c:formatCode>General</c:formatCode>
                  <c:ptCount val="8"/>
                  <c:pt idx="0">
                    <c:v>0.24321167883211686</c:v>
                  </c:pt>
                  <c:pt idx="1">
                    <c:v>6.8528408725307327E-2</c:v>
                  </c:pt>
                  <c:pt idx="3">
                    <c:v>0.24357476635514005</c:v>
                  </c:pt>
                  <c:pt idx="4">
                    <c:v>0.18479421928997816</c:v>
                  </c:pt>
                  <c:pt idx="6">
                    <c:v>0.33139534883720928</c:v>
                  </c:pt>
                  <c:pt idx="7">
                    <c:v>0.19284940411700968</c:v>
                  </c:pt>
                </c:numCache>
              </c:numRef>
            </c:plus>
            <c:minus>
              <c:numRef>
                <c:f>Sheet1!$J$2:$J$9</c:f>
                <c:numCache>
                  <c:formatCode>General</c:formatCode>
                  <c:ptCount val="8"/>
                  <c:pt idx="0">
                    <c:v>0.24321167883211686</c:v>
                  </c:pt>
                  <c:pt idx="1">
                    <c:v>6.8528408725307327E-2</c:v>
                  </c:pt>
                  <c:pt idx="3">
                    <c:v>0.24357476635514005</c:v>
                  </c:pt>
                  <c:pt idx="4">
                    <c:v>0.18479421928997816</c:v>
                  </c:pt>
                  <c:pt idx="6">
                    <c:v>0.33139534883720928</c:v>
                  </c:pt>
                  <c:pt idx="7">
                    <c:v>0.19284940411700968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Sheet1!$H$2:$H$9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D-4D9B-9E3E-792276087C88}"/>
            </c:ext>
          </c:extLst>
        </c:ser>
        <c:ser>
          <c:idx val="1"/>
          <c:order val="1"/>
          <c:tx>
            <c:v>With Irradiation</c:v>
          </c:tx>
          <c:spPr>
            <a:solidFill>
              <a:schemeClr val="accent2">
                <a:lumMod val="40000"/>
                <a:lumOff val="60000"/>
              </a:schemeClr>
            </a:solidFill>
            <a:ln w="31750"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Sheet1!$K$2:$K$9</c:f>
                <c:numCache>
                  <c:formatCode>General</c:formatCode>
                  <c:ptCount val="8"/>
                  <c:pt idx="0">
                    <c:v>0.12875912408759119</c:v>
                  </c:pt>
                  <c:pt idx="1">
                    <c:v>8.7960877678399121E-2</c:v>
                  </c:pt>
                  <c:pt idx="3">
                    <c:v>0.16320093457943927</c:v>
                  </c:pt>
                  <c:pt idx="4">
                    <c:v>0.13264216148287783</c:v>
                  </c:pt>
                  <c:pt idx="6">
                    <c:v>0.25666894664842688</c:v>
                  </c:pt>
                  <c:pt idx="7">
                    <c:v>0.12513542795232929</c:v>
                  </c:pt>
                </c:numCache>
              </c:numRef>
            </c:plus>
            <c:minus>
              <c:numRef>
                <c:f>Sheet1!$K$2:$K$9</c:f>
                <c:numCache>
                  <c:formatCode>General</c:formatCode>
                  <c:ptCount val="8"/>
                  <c:pt idx="0">
                    <c:v>0.12875912408759119</c:v>
                  </c:pt>
                  <c:pt idx="1">
                    <c:v>8.7960877678399121E-2</c:v>
                  </c:pt>
                  <c:pt idx="3">
                    <c:v>0.16320093457943927</c:v>
                  </c:pt>
                  <c:pt idx="4">
                    <c:v>0.13264216148287783</c:v>
                  </c:pt>
                  <c:pt idx="6">
                    <c:v>0.25666894664842688</c:v>
                  </c:pt>
                  <c:pt idx="7">
                    <c:v>0.12513542795232929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</a:ln>
              <a:effectLst/>
            </c:spPr>
          </c:errBars>
          <c:val>
            <c:numRef>
              <c:f>Sheet1!$I$2:$I$9</c:f>
              <c:numCache>
                <c:formatCode>General</c:formatCode>
                <c:ptCount val="8"/>
                <c:pt idx="0">
                  <c:v>1.7004379562043797</c:v>
                </c:pt>
                <c:pt idx="1">
                  <c:v>1.4423782253394248</c:v>
                </c:pt>
                <c:pt idx="3">
                  <c:v>1.5209112149532709</c:v>
                </c:pt>
                <c:pt idx="4">
                  <c:v>1.1821551994973296</c:v>
                </c:pt>
                <c:pt idx="6">
                  <c:v>0.99145006839945282</c:v>
                </c:pt>
                <c:pt idx="7">
                  <c:v>1.0677139761646803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D-4D9B-9E3E-792276087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81793224"/>
        <c:axId val="481795192"/>
      </c:barChart>
      <c:catAx>
        <c:axId val="481793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481795192"/>
        <c:crosses val="autoZero"/>
        <c:auto val="1"/>
        <c:lblAlgn val="ctr"/>
        <c:lblOffset val="100"/>
        <c:noMultiLvlLbl val="0"/>
      </c:catAx>
      <c:valAx>
        <c:axId val="48179519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Normalized Corrosion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9322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373970779296851"/>
          <c:y val="7.4652230971128594E-2"/>
          <c:w val="0.21513318909821946"/>
          <c:h val="0.168832692114043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Without Irradiation</c:v>
          </c:tx>
          <c:spPr>
            <a:solidFill>
              <a:schemeClr val="bg2">
                <a:lumMod val="75000"/>
              </a:schemeClr>
            </a:solidFill>
            <a:ln w="31750"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Sheet1!$E$2:$E$9</c:f>
                <c:numCache>
                  <c:formatCode>General</c:formatCode>
                  <c:ptCount val="8"/>
                  <c:pt idx="0">
                    <c:v>0.83300000000000018</c:v>
                  </c:pt>
                  <c:pt idx="1">
                    <c:v>1.0650000000000013</c:v>
                  </c:pt>
                  <c:pt idx="3">
                    <c:v>2.0849999999999991</c:v>
                  </c:pt>
                  <c:pt idx="4">
                    <c:v>2.9410000000000025</c:v>
                  </c:pt>
                  <c:pt idx="6">
                    <c:v>1.9379999999999997</c:v>
                  </c:pt>
                  <c:pt idx="7">
                    <c:v>1.7799999999999994</c:v>
                  </c:pt>
                </c:numCache>
              </c:numRef>
            </c:plus>
            <c:minus>
              <c:numRef>
                <c:f>Sheet1!$E$2:$E$9</c:f>
                <c:numCache>
                  <c:formatCode>General</c:formatCode>
                  <c:ptCount val="8"/>
                  <c:pt idx="0">
                    <c:v>0.83300000000000018</c:v>
                  </c:pt>
                  <c:pt idx="1">
                    <c:v>1.0650000000000013</c:v>
                  </c:pt>
                  <c:pt idx="3">
                    <c:v>2.0849999999999991</c:v>
                  </c:pt>
                  <c:pt idx="4">
                    <c:v>2.9410000000000025</c:v>
                  </c:pt>
                  <c:pt idx="6">
                    <c:v>1.9379999999999997</c:v>
                  </c:pt>
                  <c:pt idx="7">
                    <c:v>1.7799999999999994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Sheet1!$C$2:$C$9</c:f>
              <c:numCache>
                <c:formatCode>General</c:formatCode>
                <c:ptCount val="8"/>
                <c:pt idx="0">
                  <c:v>3.4249999999999998</c:v>
                </c:pt>
                <c:pt idx="1">
                  <c:v>15.541</c:v>
                </c:pt>
                <c:pt idx="3">
                  <c:v>8.56</c:v>
                </c:pt>
                <c:pt idx="4">
                  <c:v>15.914999999999999</c:v>
                </c:pt>
                <c:pt idx="6">
                  <c:v>5.8479999999999999</c:v>
                </c:pt>
                <c:pt idx="7">
                  <c:v>9.23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8-420D-9059-8253CCA9840F}"/>
            </c:ext>
          </c:extLst>
        </c:ser>
        <c:ser>
          <c:idx val="1"/>
          <c:order val="1"/>
          <c:tx>
            <c:v>With Irradiation</c:v>
          </c:tx>
          <c:spPr>
            <a:solidFill>
              <a:schemeClr val="accent2">
                <a:lumMod val="40000"/>
                <a:lumOff val="60000"/>
              </a:schemeClr>
            </a:solidFill>
            <a:ln w="31750"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Sheet1!$F$2:$F$9</c:f>
                <c:numCache>
                  <c:formatCode>General</c:formatCode>
                  <c:ptCount val="8"/>
                  <c:pt idx="0">
                    <c:v>0.44099999999999984</c:v>
                  </c:pt>
                  <c:pt idx="1">
                    <c:v>1.3670000000000009</c:v>
                  </c:pt>
                  <c:pt idx="3">
                    <c:v>1.3970000000000002</c:v>
                  </c:pt>
                  <c:pt idx="4">
                    <c:v>2.1110000000000007</c:v>
                  </c:pt>
                  <c:pt idx="6">
                    <c:v>1.5010000000000003</c:v>
                  </c:pt>
                  <c:pt idx="7">
                    <c:v>1.1549999999999994</c:v>
                  </c:pt>
                </c:numCache>
              </c:numRef>
            </c:plus>
            <c:minus>
              <c:numRef>
                <c:f>Sheet1!$F$2:$F$9</c:f>
                <c:numCache>
                  <c:formatCode>General</c:formatCode>
                  <c:ptCount val="8"/>
                  <c:pt idx="0">
                    <c:v>0.44099999999999984</c:v>
                  </c:pt>
                  <c:pt idx="1">
                    <c:v>1.3670000000000009</c:v>
                  </c:pt>
                  <c:pt idx="3">
                    <c:v>1.3970000000000002</c:v>
                  </c:pt>
                  <c:pt idx="4">
                    <c:v>2.1110000000000007</c:v>
                  </c:pt>
                  <c:pt idx="6">
                    <c:v>1.5010000000000003</c:v>
                  </c:pt>
                  <c:pt idx="7">
                    <c:v>1.1549999999999994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</a:ln>
              <a:effectLst/>
            </c:spPr>
          </c:errBars>
          <c:val>
            <c:numRef>
              <c:f>Sheet1!$D$2:$D$9</c:f>
              <c:numCache>
                <c:formatCode>General</c:formatCode>
                <c:ptCount val="8"/>
                <c:pt idx="0">
                  <c:v>5.8239999999999998</c:v>
                </c:pt>
                <c:pt idx="1">
                  <c:v>22.416</c:v>
                </c:pt>
                <c:pt idx="3">
                  <c:v>13.019</c:v>
                </c:pt>
                <c:pt idx="4">
                  <c:v>18.814</c:v>
                </c:pt>
                <c:pt idx="6">
                  <c:v>5.798</c:v>
                </c:pt>
                <c:pt idx="7">
                  <c:v>9.8550000000000004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8-420D-9059-8253CCA98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481793224"/>
        <c:axId val="481795192"/>
      </c:barChart>
      <c:catAx>
        <c:axId val="481793224"/>
        <c:scaling>
          <c:orientation val="minMax"/>
        </c:scaling>
        <c:delete val="1"/>
        <c:axPos val="b"/>
        <c:majorTickMark val="none"/>
        <c:minorTickMark val="none"/>
        <c:tickLblPos val="nextTo"/>
        <c:crossAx val="481795192"/>
        <c:crosses val="autoZero"/>
        <c:auto val="1"/>
        <c:lblAlgn val="ctr"/>
        <c:lblOffset val="100"/>
        <c:noMultiLvlLbl val="0"/>
      </c:catAx>
      <c:valAx>
        <c:axId val="48179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Corrosion Depth (</a:t>
                </a:r>
                <a:r>
                  <a:rPr lang="el-GR" sz="2400"/>
                  <a:t>μ</a:t>
                </a:r>
                <a:r>
                  <a:rPr lang="en-US" sz="2400" b="1"/>
                  <a:t>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793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373970779296851"/>
          <c:y val="7.4652230971128594E-2"/>
          <c:w val="0.21513318909821946"/>
          <c:h val="0.168832692114043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27</xdr:row>
      <xdr:rowOff>80962</xdr:rowOff>
    </xdr:from>
    <xdr:to>
      <xdr:col>17</xdr:col>
      <xdr:colOff>38099</xdr:colOff>
      <xdr:row>55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CE35E4-BFBF-466C-64FA-2E5FEA5EA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628650</xdr:colOff>
      <xdr:row>9</xdr:row>
      <xdr:rowOff>147637</xdr:rowOff>
    </xdr:from>
    <xdr:to>
      <xdr:col>16</xdr:col>
      <xdr:colOff>628649</xdr:colOff>
      <xdr:row>37</xdr:row>
      <xdr:rowOff>178593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ADD549-2DDC-48EF-8E54-A77309090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EDB0-F247-495A-8D2F-74A29B2127AF}">
  <dimension ref="A1:K9"/>
  <sheetViews>
    <sheetView tabSelected="1" topLeftCell="A8" workbookViewId="0">
      <selection activeCell="A17" sqref="A17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9</v>
      </c>
    </row>
    <row r="2" spans="1:11" x14ac:dyDescent="0.45">
      <c r="A2" t="s">
        <v>7</v>
      </c>
      <c r="B2">
        <v>1</v>
      </c>
      <c r="C2">
        <v>3.4249999999999998</v>
      </c>
      <c r="D2">
        <v>5.8239999999999998</v>
      </c>
      <c r="E2">
        <f>4.258-C2</f>
        <v>0.83300000000000018</v>
      </c>
      <c r="F2">
        <f>6.265-D2</f>
        <v>0.44099999999999984</v>
      </c>
      <c r="H2">
        <f>C2/$C$2</f>
        <v>1</v>
      </c>
      <c r="I2">
        <f>D2/$C$2</f>
        <v>1.7004379562043797</v>
      </c>
      <c r="J2">
        <f>E2/$C$2</f>
        <v>0.24321167883211686</v>
      </c>
      <c r="K2">
        <f>F2/$C$2</f>
        <v>0.12875912408759119</v>
      </c>
    </row>
    <row r="3" spans="1:11" x14ac:dyDescent="0.45">
      <c r="B3">
        <v>8</v>
      </c>
      <c r="C3">
        <v>15.541</v>
      </c>
      <c r="D3">
        <v>22.416</v>
      </c>
      <c r="E3">
        <f>16.606-C3</f>
        <v>1.0650000000000013</v>
      </c>
      <c r="F3">
        <f>23.783-D3</f>
        <v>1.3670000000000009</v>
      </c>
      <c r="H3">
        <f>C3/$C$3</f>
        <v>1</v>
      </c>
      <c r="I3">
        <f>D3/$C$3</f>
        <v>1.4423782253394248</v>
      </c>
      <c r="J3">
        <f>E3/$C$3</f>
        <v>6.8528408725307327E-2</v>
      </c>
      <c r="K3">
        <f>F3/$C$3</f>
        <v>8.7960877678399121E-2</v>
      </c>
    </row>
    <row r="5" spans="1:11" x14ac:dyDescent="0.45">
      <c r="A5" t="s">
        <v>6</v>
      </c>
      <c r="B5">
        <v>4</v>
      </c>
      <c r="C5">
        <v>8.56</v>
      </c>
      <c r="D5">
        <v>13.019</v>
      </c>
      <c r="E5">
        <f>10.645-C5</f>
        <v>2.0849999999999991</v>
      </c>
      <c r="F5">
        <f>14.416-D5</f>
        <v>1.3970000000000002</v>
      </c>
      <c r="H5">
        <f>C5/$C$5</f>
        <v>1</v>
      </c>
      <c r="I5">
        <f t="shared" ref="I5:K5" si="0">D5/$C$5</f>
        <v>1.5209112149532709</v>
      </c>
      <c r="J5">
        <f t="shared" si="0"/>
        <v>0.24357476635514005</v>
      </c>
      <c r="K5">
        <f t="shared" si="0"/>
        <v>0.16320093457943927</v>
      </c>
    </row>
    <row r="6" spans="1:11" x14ac:dyDescent="0.45">
      <c r="B6">
        <v>8</v>
      </c>
      <c r="C6">
        <v>15.914999999999999</v>
      </c>
      <c r="D6">
        <v>18.814</v>
      </c>
      <c r="E6">
        <f>18.856-C6</f>
        <v>2.9410000000000025</v>
      </c>
      <c r="F6">
        <f>20.925-D6</f>
        <v>2.1110000000000007</v>
      </c>
      <c r="H6">
        <f>C6/$C$6</f>
        <v>1</v>
      </c>
      <c r="I6">
        <f t="shared" ref="I6:K6" si="1">D6/$C$6</f>
        <v>1.1821551994973296</v>
      </c>
      <c r="J6">
        <f t="shared" si="1"/>
        <v>0.18479421928997816</v>
      </c>
      <c r="K6">
        <f t="shared" si="1"/>
        <v>0.13264216148287783</v>
      </c>
    </row>
    <row r="8" spans="1:11" x14ac:dyDescent="0.45">
      <c r="A8" s="1" t="s">
        <v>8</v>
      </c>
      <c r="B8">
        <v>8</v>
      </c>
      <c r="C8">
        <v>5.8479999999999999</v>
      </c>
      <c r="D8">
        <v>5.798</v>
      </c>
      <c r="E8">
        <f>7.786-C8</f>
        <v>1.9379999999999997</v>
      </c>
      <c r="F8">
        <f>7.299-D8</f>
        <v>1.5010000000000003</v>
      </c>
      <c r="H8">
        <f>C8/$C$8</f>
        <v>1</v>
      </c>
      <c r="I8">
        <f t="shared" ref="I8:K8" si="2">D8/$C$8</f>
        <v>0.99145006839945282</v>
      </c>
      <c r="J8">
        <f t="shared" si="2"/>
        <v>0.33139534883720928</v>
      </c>
      <c r="K8">
        <f t="shared" si="2"/>
        <v>0.25666894664842688</v>
      </c>
    </row>
    <row r="9" spans="1:11" x14ac:dyDescent="0.45">
      <c r="B9">
        <v>16</v>
      </c>
      <c r="C9">
        <v>9.23</v>
      </c>
      <c r="D9">
        <v>9.8550000000000004</v>
      </c>
      <c r="E9">
        <f>11.01-C9</f>
        <v>1.7799999999999994</v>
      </c>
      <c r="F9">
        <f>11.01-D9</f>
        <v>1.1549999999999994</v>
      </c>
      <c r="H9">
        <f>C9/$C$9</f>
        <v>1</v>
      </c>
      <c r="I9">
        <f t="shared" ref="I9:K9" si="3">D9/$C$9</f>
        <v>1.0677139761646803</v>
      </c>
      <c r="J9">
        <f t="shared" si="3"/>
        <v>0.19284940411700968</v>
      </c>
      <c r="K9">
        <f t="shared" si="3"/>
        <v>0.12513542795232929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Short</dc:creator>
  <cp:lastModifiedBy>Michael Short</cp:lastModifiedBy>
  <dcterms:created xsi:type="dcterms:W3CDTF">2022-07-01T05:44:37Z</dcterms:created>
  <dcterms:modified xsi:type="dcterms:W3CDTF">2022-07-01T06:24:43Z</dcterms:modified>
</cp:coreProperties>
</file>