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Dropbox (MIT)\MIT research\Metal RAC\SS316L\Results\Manuscript\Github files\SRIM files\Proton in SS316L\Raw materials\"/>
    </mc:Choice>
  </mc:AlternateContent>
  <xr:revisionPtr revIDLastSave="0" documentId="13_ncr:1_{52329923-448A-44C3-9C2E-0096F105D946}" xr6:coauthVersionLast="47" xr6:coauthVersionMax="47" xr10:uidLastSave="{00000000-0000-0000-0000-000000000000}"/>
  <bookViews>
    <workbookView xWindow="-120" yWindow="-120" windowWidth="29040" windowHeight="15720" activeTab="1" xr2:uid="{1B75B769-3D1F-4CCC-B8B2-4BD0FEAA03DB}"/>
  </bookViews>
  <sheets>
    <sheet name="atomic percentage" sheetId="1" r:id="rId1"/>
    <sheet name="SR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7" i="2"/>
  <c r="T4" i="2"/>
  <c r="T3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7" i="2"/>
  <c r="Z24" i="1"/>
  <c r="Y24" i="1"/>
  <c r="X24" i="1"/>
  <c r="W24" i="1"/>
  <c r="V24" i="1"/>
  <c r="U24" i="1"/>
  <c r="T24" i="1"/>
  <c r="S24" i="1"/>
  <c r="S23" i="1"/>
  <c r="Z23" i="1" l="1"/>
  <c r="AA24" i="1" l="1"/>
</calcChain>
</file>

<file path=xl/sharedStrings.xml><?xml version="1.0" encoding="utf-8"?>
<sst xmlns="http://schemas.openxmlformats.org/spreadsheetml/2006/main" count="49" uniqueCount="34">
  <si>
    <t>Elements</t>
  </si>
  <si>
    <t>atomic mass</t>
  </si>
  <si>
    <t>Fe</t>
  </si>
  <si>
    <t>Cr</t>
  </si>
  <si>
    <t>Ni</t>
  </si>
  <si>
    <t>Cu</t>
  </si>
  <si>
    <t xml:space="preserve">Si </t>
  </si>
  <si>
    <t>Alloy</t>
  </si>
  <si>
    <t>Si</t>
  </si>
  <si>
    <t>at.%</t>
  </si>
  <si>
    <t>TOTAL</t>
  </si>
  <si>
    <t>2.3x10-5</t>
  </si>
  <si>
    <t>SS316L</t>
  </si>
  <si>
    <t>Mn</t>
  </si>
  <si>
    <t>Mo</t>
  </si>
  <si>
    <t>DEPTH</t>
  </si>
  <si>
    <t>H</t>
  </si>
  <si>
    <t>Recoil</t>
  </si>
  <si>
    <t>(Ang.)</t>
  </si>
  <si>
    <t>Ions</t>
  </si>
  <si>
    <t>Distribution</t>
  </si>
  <si>
    <t>-----------</t>
  </si>
  <si>
    <t>----------</t>
  </si>
  <si>
    <t>------------</t>
  </si>
  <si>
    <t>TARGET</t>
  </si>
  <si>
    <t>VACANCIES</t>
  </si>
  <si>
    <t>by</t>
  </si>
  <si>
    <t>IONS</t>
  </si>
  <si>
    <t>RECOILS</t>
  </si>
  <si>
    <t xml:space="preserve">Total damage </t>
  </si>
  <si>
    <t>um</t>
  </si>
  <si>
    <t xml:space="preserve">beam current density(uA/cm2) </t>
  </si>
  <si>
    <t>Dpa rate</t>
  </si>
  <si>
    <t>contration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</si>
</sst>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8"/>
      <color theme="1"/>
      <name val="Calibri"/>
      <family val="2"/>
    </font>
    <font>
      <sz val="11"/>
      <color theme="1"/>
      <name val="Times New Roman"/>
      <family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9</xdr:col>
      <xdr:colOff>552450</xdr:colOff>
      <xdr:row>23</xdr:row>
      <xdr:rowOff>296957</xdr:rowOff>
    </xdr:to>
    <xdr:pic>
      <xdr:nvPicPr>
        <xdr:cNvPr id="2" name="Picture 1" descr="A screenshot of a test&#10;&#10;Description automatically generated">
          <a:extLst>
            <a:ext uri="{FF2B5EF4-FFF2-40B4-BE49-F238E27FC236}">
              <a16:creationId xmlns:a16="http://schemas.microsoft.com/office/drawing/2014/main" id="{FEF6DF09-AAC9-9012-ACA7-A179F03F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0"/>
          <a:ext cx="5943600" cy="5019675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0</xdr:row>
      <xdr:rowOff>0</xdr:rowOff>
    </xdr:from>
    <xdr:to>
      <xdr:col>20</xdr:col>
      <xdr:colOff>366304</xdr:colOff>
      <xdr:row>13</xdr:row>
      <xdr:rowOff>152071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F1E3B4-5859-3D8E-C5BA-40A59DA5E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1117" y="0"/>
          <a:ext cx="9980952" cy="26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934571</xdr:colOff>
      <xdr:row>34</xdr:row>
      <xdr:rowOff>257736</xdr:rowOff>
    </xdr:from>
    <xdr:to>
      <xdr:col>20</xdr:col>
      <xdr:colOff>57886</xdr:colOff>
      <xdr:row>61</xdr:row>
      <xdr:rowOff>25061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AE6ABE-4232-89AF-B184-D284FB61D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01100" y="8919883"/>
          <a:ext cx="7572551" cy="5583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C24A-01BC-48F7-BAA7-E0412A8D5C81}">
  <dimension ref="G22:AC97"/>
  <sheetViews>
    <sheetView topLeftCell="A16" zoomScale="85" zoomScaleNormal="85" workbookViewId="0">
      <selection activeCell="O64" sqref="O64:O105"/>
    </sheetView>
  </sheetViews>
  <sheetFormatPr defaultRowHeight="15" x14ac:dyDescent="0.25"/>
  <cols>
    <col min="14" max="14" width="36.5703125" customWidth="1"/>
    <col min="15" max="15" width="39.7109375" customWidth="1"/>
    <col min="19" max="24" width="11.5703125" bestFit="1" customWidth="1"/>
    <col min="25" max="25" width="11.7109375" bestFit="1" customWidth="1"/>
    <col min="26" max="26" width="11.5703125" bestFit="1" customWidth="1"/>
    <col min="27" max="27" width="14" customWidth="1"/>
  </cols>
  <sheetData>
    <row r="22" spans="14:29" ht="28.5" x14ac:dyDescent="0.45">
      <c r="N22" s="2" t="s">
        <v>0</v>
      </c>
      <c r="O22" s="2" t="s">
        <v>1</v>
      </c>
      <c r="P22" s="2"/>
      <c r="Q22" s="2"/>
      <c r="R22" s="8" t="s">
        <v>7</v>
      </c>
      <c r="S22" s="8" t="s">
        <v>2</v>
      </c>
      <c r="T22" s="8" t="s">
        <v>4</v>
      </c>
      <c r="U22" s="8" t="s">
        <v>3</v>
      </c>
      <c r="V22" s="8" t="s">
        <v>14</v>
      </c>
      <c r="W22" s="8" t="s">
        <v>5</v>
      </c>
      <c r="X22" s="8" t="s">
        <v>13</v>
      </c>
      <c r="Y22" s="8" t="s">
        <v>8</v>
      </c>
      <c r="Z22" s="7" t="s">
        <v>10</v>
      </c>
      <c r="AA22" s="2"/>
      <c r="AB22" s="2"/>
    </row>
    <row r="23" spans="14:29" ht="28.5" x14ac:dyDescent="0.45">
      <c r="N23" s="2" t="s">
        <v>2</v>
      </c>
      <c r="O23" s="2">
        <v>55.844999999999999</v>
      </c>
      <c r="P23" s="2"/>
      <c r="Q23" s="2"/>
      <c r="R23" s="6" t="s">
        <v>12</v>
      </c>
      <c r="S23" s="7">
        <f>100-T23-U23-V23-W23-X23-Y23</f>
        <v>68.570000000000007</v>
      </c>
      <c r="T23" s="7">
        <v>10.24</v>
      </c>
      <c r="U23" s="7">
        <v>16.36</v>
      </c>
      <c r="V23" s="7">
        <v>2.13</v>
      </c>
      <c r="W23" s="7">
        <v>0.38</v>
      </c>
      <c r="X23" s="7">
        <v>1.79</v>
      </c>
      <c r="Y23" s="7">
        <v>0.53</v>
      </c>
      <c r="Z23" s="7">
        <f>SUM(S23:Y23)</f>
        <v>100</v>
      </c>
      <c r="AA23" s="2"/>
      <c r="AB23" s="2"/>
    </row>
    <row r="24" spans="14:29" ht="28.5" x14ac:dyDescent="0.45">
      <c r="N24" s="2" t="s">
        <v>4</v>
      </c>
      <c r="O24" s="2">
        <v>58.692999999999998</v>
      </c>
      <c r="P24" s="2"/>
      <c r="Q24" s="2"/>
      <c r="R24" s="6" t="s">
        <v>9</v>
      </c>
      <c r="S24" s="7">
        <f>(S23/O23)/(S23/O23+T23/O24+U23/O25+V23/O26+W23/O27+X23/O28+Y23/O29) *100</f>
        <v>68.3159874451093</v>
      </c>
      <c r="T24" s="7">
        <f>(T23/O24)/(S23/O23+T23/O24+U23/O25+V23/O26+W23/O27+X23/O28+Y23/O29) *100</f>
        <v>9.7070249107249094</v>
      </c>
      <c r="U24" s="7">
        <f>(U23/O25)/(S23/O23+T23/O24+U23/O25+V23/O26+W23/O27+X23/O28+Y23/O29) *100</f>
        <v>17.505957110270305</v>
      </c>
      <c r="V24" s="7">
        <f>(V23/O26)/(S23/O23+T23/O24+U23/O25+V23/O26+W23/O27+X23/O28+Y23/O29) *100</f>
        <v>1.275581867390901</v>
      </c>
      <c r="W24" s="7">
        <f>(W23/O27)/(S23/O23+T23/O24+U23/O25+V23/O26+W23/O27+X23/O28+Y23/O29) *100</f>
        <v>0.33271154731348546</v>
      </c>
      <c r="X24" s="7">
        <f>(X23/O28)/(S23/O23+T23/O24+U23/O25+V23/O26+W23/O27+X23/O28+Y23/O29) *100</f>
        <v>1.8128116428947232</v>
      </c>
      <c r="Y24" s="7">
        <f>(Y23/O29)/(S23/O23+T23/O24+U23/O25+V23/O26+W23/O27+X23/O28+Y23/O29) *100</f>
        <v>1.0499254762963806</v>
      </c>
      <c r="Z24" s="7">
        <f>SUM(S24:Y24)</f>
        <v>100</v>
      </c>
      <c r="AA24" s="7">
        <f>SUM(S24:X24)</f>
        <v>98.95007452370362</v>
      </c>
      <c r="AB24" s="2"/>
      <c r="AC24" s="2"/>
    </row>
    <row r="25" spans="14:29" ht="28.5" x14ac:dyDescent="0.45">
      <c r="N25" s="2" t="s">
        <v>3</v>
      </c>
      <c r="O25" s="2">
        <v>51.996000000000002</v>
      </c>
      <c r="P25" s="2"/>
      <c r="Q25" s="2"/>
      <c r="R25" s="7"/>
      <c r="S25" s="2"/>
      <c r="T25" s="2"/>
    </row>
    <row r="26" spans="14:29" ht="28.5" x14ac:dyDescent="0.45">
      <c r="N26" s="2" t="s">
        <v>14</v>
      </c>
      <c r="O26" s="2">
        <v>92.906000000000006</v>
      </c>
      <c r="P26" s="2"/>
      <c r="Q26" s="2"/>
      <c r="R26" s="7"/>
      <c r="S26" s="2"/>
      <c r="T26" s="2"/>
    </row>
    <row r="27" spans="14:29" ht="28.5" x14ac:dyDescent="0.45">
      <c r="N27" s="2" t="s">
        <v>5</v>
      </c>
      <c r="O27" s="2">
        <v>63.545999999999999</v>
      </c>
      <c r="P27" s="2"/>
      <c r="Q27" s="2"/>
      <c r="R27" s="7"/>
      <c r="S27" s="2"/>
      <c r="T27" s="2"/>
    </row>
    <row r="28" spans="14:29" ht="28.5" x14ac:dyDescent="0.45">
      <c r="N28" s="2" t="s">
        <v>13</v>
      </c>
      <c r="O28" s="2">
        <v>54.938000000000002</v>
      </c>
      <c r="P28" s="2"/>
      <c r="Q28" s="2"/>
      <c r="R28" s="7"/>
      <c r="S28" s="2"/>
      <c r="T28" s="2"/>
    </row>
    <row r="29" spans="14:29" ht="28.5" x14ac:dyDescent="0.45">
      <c r="N29" s="2" t="s">
        <v>6</v>
      </c>
      <c r="O29" s="2">
        <v>28.085999999999999</v>
      </c>
      <c r="P29" s="2"/>
      <c r="Q29" s="2"/>
      <c r="R29" s="2"/>
      <c r="S29" s="2"/>
      <c r="T29" s="2"/>
    </row>
    <row r="30" spans="14:29" ht="28.5" x14ac:dyDescent="0.45">
      <c r="P30" s="2"/>
      <c r="Q30" s="2"/>
      <c r="R30" s="3"/>
      <c r="AA30" s="2"/>
      <c r="AB30" s="2"/>
      <c r="AC30" s="2"/>
    </row>
    <row r="31" spans="14:29" ht="28.5" x14ac:dyDescent="0.45">
      <c r="N31" s="2"/>
      <c r="O31" s="2"/>
      <c r="P31" s="2"/>
      <c r="Q31" s="2"/>
      <c r="R31" s="3"/>
      <c r="AA31" s="2"/>
      <c r="AB31" s="2"/>
      <c r="AC31" s="2"/>
    </row>
    <row r="32" spans="14:29" ht="28.5" x14ac:dyDescent="0.45">
      <c r="N32" s="2"/>
      <c r="O32" s="2"/>
      <c r="P32" s="2"/>
      <c r="Q32" s="2"/>
      <c r="R32" s="3"/>
      <c r="AA32" s="2"/>
      <c r="AB32" s="2"/>
      <c r="AC32" s="2"/>
    </row>
    <row r="33" spans="7:29" ht="28.5" x14ac:dyDescent="0.45">
      <c r="N33" s="2"/>
      <c r="O33" s="2"/>
      <c r="P33" s="2"/>
      <c r="Q33" s="2"/>
      <c r="R33" s="4"/>
      <c r="AA33" s="2"/>
      <c r="AB33" s="2"/>
      <c r="AC33" s="2"/>
    </row>
    <row r="34" spans="7:29" ht="28.5" x14ac:dyDescent="0.45">
      <c r="N34" s="2"/>
      <c r="O34" s="6" t="s">
        <v>12</v>
      </c>
      <c r="P34" s="2"/>
      <c r="Q34" s="2"/>
      <c r="R34" s="5"/>
      <c r="AA34" s="2"/>
      <c r="AB34" s="2"/>
      <c r="AC34" s="2"/>
    </row>
    <row r="35" spans="7:29" ht="28.5" x14ac:dyDescent="0.45">
      <c r="N35" s="2"/>
      <c r="O35" s="2"/>
      <c r="P35" s="2"/>
      <c r="Q35" s="2"/>
      <c r="R35" s="5"/>
      <c r="AA35" s="2"/>
      <c r="AB35" s="2"/>
      <c r="AC35" s="2"/>
    </row>
    <row r="36" spans="7:29" ht="28.5" x14ac:dyDescent="0.45">
      <c r="G36" t="s">
        <v>11</v>
      </c>
      <c r="N36" s="2"/>
      <c r="O36" s="2"/>
      <c r="P36" s="2"/>
      <c r="Q36" s="2"/>
      <c r="R36" s="5"/>
      <c r="AA36" s="2"/>
      <c r="AB36" s="2"/>
      <c r="AC36" s="2"/>
    </row>
    <row r="37" spans="7:29" ht="28.5" x14ac:dyDescent="0.45">
      <c r="N37" s="2"/>
      <c r="O37" s="2"/>
      <c r="P37" s="2"/>
      <c r="Q37" s="2"/>
      <c r="R37" s="5"/>
      <c r="AA37" s="2"/>
      <c r="AB37" s="2"/>
      <c r="AC37" s="2"/>
    </row>
    <row r="38" spans="7:29" ht="28.5" x14ac:dyDescent="0.45">
      <c r="N38" s="1"/>
      <c r="R38" s="5"/>
    </row>
    <row r="39" spans="7:29" x14ac:dyDescent="0.25">
      <c r="R39" s="5"/>
    </row>
    <row r="40" spans="7:29" x14ac:dyDescent="0.25">
      <c r="R40" s="5"/>
    </row>
    <row r="41" spans="7:29" x14ac:dyDescent="0.25">
      <c r="R41" s="5"/>
    </row>
    <row r="42" spans="7:29" x14ac:dyDescent="0.25">
      <c r="R42" s="5"/>
    </row>
    <row r="43" spans="7:29" x14ac:dyDescent="0.25">
      <c r="R43" s="3"/>
    </row>
    <row r="44" spans="7:29" x14ac:dyDescent="0.25">
      <c r="R44" s="5"/>
    </row>
    <row r="45" spans="7:29" x14ac:dyDescent="0.25">
      <c r="R45" s="5"/>
    </row>
    <row r="46" spans="7:29" x14ac:dyDescent="0.25">
      <c r="R46" s="5"/>
    </row>
    <row r="47" spans="7:29" x14ac:dyDescent="0.25">
      <c r="R47" s="5"/>
    </row>
    <row r="48" spans="7:29" x14ac:dyDescent="0.25">
      <c r="R48" s="5"/>
    </row>
    <row r="49" spans="15:18" x14ac:dyDescent="0.25">
      <c r="R49" s="5"/>
    </row>
    <row r="50" spans="15:18" x14ac:dyDescent="0.25">
      <c r="R50" s="5"/>
    </row>
    <row r="51" spans="15:18" x14ac:dyDescent="0.25">
      <c r="R51" s="5"/>
    </row>
    <row r="52" spans="15:18" x14ac:dyDescent="0.25">
      <c r="R52" s="5"/>
    </row>
    <row r="53" spans="15:18" x14ac:dyDescent="0.25">
      <c r="R53" s="5"/>
    </row>
    <row r="54" spans="15:18" x14ac:dyDescent="0.25">
      <c r="R54" s="5"/>
    </row>
    <row r="55" spans="15:18" x14ac:dyDescent="0.25">
      <c r="R55" s="5"/>
    </row>
    <row r="56" spans="15:18" x14ac:dyDescent="0.25">
      <c r="R56" s="5"/>
    </row>
    <row r="64" spans="15:18" x14ac:dyDescent="0.25">
      <c r="O64" s="6"/>
    </row>
    <row r="97" spans="15:15" x14ac:dyDescent="0.25">
      <c r="O97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CE9F-B7E1-4BB9-9962-33369E41E3C0}">
  <dimension ref="C2:T106"/>
  <sheetViews>
    <sheetView tabSelected="1" topLeftCell="A66" workbookViewId="0">
      <selection activeCell="H7" sqref="H7:H106"/>
    </sheetView>
  </sheetViews>
  <sheetFormatPr defaultRowHeight="15" x14ac:dyDescent="0.25"/>
  <cols>
    <col min="3" max="3" width="9.140625" style="10"/>
    <col min="5" max="5" width="9.140625" style="10"/>
    <col min="11" max="11" width="9.140625" style="12"/>
    <col min="16" max="16" width="13.5703125" style="12" customWidth="1"/>
    <col min="19" max="19" width="27.5703125" customWidth="1"/>
  </cols>
  <sheetData>
    <row r="2" spans="3:20" x14ac:dyDescent="0.25">
      <c r="S2" t="s">
        <v>31</v>
      </c>
      <c r="T2">
        <v>0.4</v>
      </c>
    </row>
    <row r="3" spans="3:20" x14ac:dyDescent="0.25">
      <c r="L3" t="s">
        <v>24</v>
      </c>
      <c r="M3" t="s">
        <v>25</v>
      </c>
      <c r="N3" t="s">
        <v>25</v>
      </c>
      <c r="T3">
        <f>6.25*10^18</f>
        <v>6.25E+18</v>
      </c>
    </row>
    <row r="4" spans="3:20" x14ac:dyDescent="0.25">
      <c r="D4" t="s">
        <v>15</v>
      </c>
      <c r="E4" s="10" t="s">
        <v>16</v>
      </c>
      <c r="F4" t="s">
        <v>17</v>
      </c>
      <c r="L4" t="s">
        <v>15</v>
      </c>
      <c r="M4" t="s">
        <v>26</v>
      </c>
      <c r="N4" t="s">
        <v>26</v>
      </c>
      <c r="T4">
        <f>8.38*10^22</f>
        <v>8.380000000000001E+22</v>
      </c>
    </row>
    <row r="5" spans="3:20" x14ac:dyDescent="0.25">
      <c r="C5" s="10" t="s">
        <v>30</v>
      </c>
      <c r="D5" t="s">
        <v>18</v>
      </c>
      <c r="E5" s="10" t="s">
        <v>19</v>
      </c>
      <c r="F5" t="s">
        <v>20</v>
      </c>
      <c r="H5" t="s">
        <v>33</v>
      </c>
      <c r="K5" s="12" t="s">
        <v>30</v>
      </c>
      <c r="L5" t="s">
        <v>18</v>
      </c>
      <c r="M5" t="s">
        <v>27</v>
      </c>
      <c r="N5" t="s">
        <v>28</v>
      </c>
    </row>
    <row r="6" spans="3:20" x14ac:dyDescent="0.25">
      <c r="D6" t="s">
        <v>21</v>
      </c>
      <c r="E6" s="10" t="s">
        <v>22</v>
      </c>
      <c r="F6" t="s">
        <v>23</v>
      </c>
      <c r="L6" t="s">
        <v>21</v>
      </c>
      <c r="M6" t="s">
        <v>21</v>
      </c>
      <c r="N6" t="s">
        <v>23</v>
      </c>
      <c r="P6" s="12" t="s">
        <v>29</v>
      </c>
      <c r="R6" t="s">
        <v>32</v>
      </c>
    </row>
    <row r="7" spans="3:20" x14ac:dyDescent="0.25">
      <c r="C7" s="11">
        <f>D7/10000</f>
        <v>0.50000100000000003</v>
      </c>
      <c r="D7" s="9">
        <v>5000.01</v>
      </c>
      <c r="E7" s="11">
        <v>0.4945</v>
      </c>
      <c r="F7" s="9">
        <v>0</v>
      </c>
      <c r="G7" s="9"/>
      <c r="H7" s="9">
        <f>E7*$T$2*10^-6*$T$3/($T$4)*100</f>
        <v>1.4752386634844865E-9</v>
      </c>
      <c r="K7" s="13">
        <f>L7/10000</f>
        <v>0.50000100000000003</v>
      </c>
      <c r="L7" s="9">
        <v>5000.01</v>
      </c>
      <c r="M7" s="9">
        <v>1.24491E-6</v>
      </c>
      <c r="N7" s="9">
        <v>2.13479E-6</v>
      </c>
      <c r="P7" s="13">
        <f>M7+N7</f>
        <v>3.3797E-6</v>
      </c>
      <c r="R7" s="9">
        <f>P7*10^8*$T$2*10^-6*$T$3/($T$4)</f>
        <v>1.0082637231503579E-8</v>
      </c>
    </row>
    <row r="8" spans="3:20" x14ac:dyDescent="0.25">
      <c r="C8" s="11">
        <f t="shared" ref="C8:C71" si="0">D8/10000</f>
        <v>1</v>
      </c>
      <c r="D8" s="9">
        <v>10000</v>
      </c>
      <c r="E8" s="11">
        <v>0</v>
      </c>
      <c r="F8" s="9">
        <v>0</v>
      </c>
      <c r="G8" s="9"/>
      <c r="H8" s="9">
        <f t="shared" ref="H8:H71" si="1">E8*$T$2*10^-6*$T$3/($T$4)*100</f>
        <v>0</v>
      </c>
      <c r="K8" s="13">
        <f t="shared" ref="K8:K71" si="2">L8/10000</f>
        <v>1</v>
      </c>
      <c r="L8" s="9">
        <v>10000</v>
      </c>
      <c r="M8" s="9">
        <v>4.5967600000000004E-6</v>
      </c>
      <c r="N8" s="9">
        <v>1.16167E-5</v>
      </c>
      <c r="P8" s="13">
        <f t="shared" ref="P8:P71" si="3">M8+N8</f>
        <v>1.621346E-5</v>
      </c>
      <c r="R8" s="9">
        <f t="shared" ref="R8:R71" si="4">P8*10^8*$T$2*10^-6*$T$3/($T$4)</f>
        <v>4.8369510739856795E-8</v>
      </c>
    </row>
    <row r="9" spans="3:20" x14ac:dyDescent="0.25">
      <c r="C9" s="11">
        <f t="shared" si="0"/>
        <v>1.5</v>
      </c>
      <c r="D9" s="9">
        <v>15000</v>
      </c>
      <c r="E9" s="11">
        <v>0</v>
      </c>
      <c r="F9" s="9">
        <v>0</v>
      </c>
      <c r="G9" s="9"/>
      <c r="H9" s="9">
        <f t="shared" si="1"/>
        <v>0</v>
      </c>
      <c r="K9" s="13">
        <f t="shared" si="2"/>
        <v>1.5</v>
      </c>
      <c r="L9" s="9">
        <v>15000</v>
      </c>
      <c r="M9" s="9">
        <v>4.3028300000000001E-6</v>
      </c>
      <c r="N9" s="9">
        <v>8.7010800000000007E-6</v>
      </c>
      <c r="P9" s="13">
        <f t="shared" si="3"/>
        <v>1.300391E-5</v>
      </c>
      <c r="R9" s="9">
        <f t="shared" si="4"/>
        <v>3.8794480906921244E-8</v>
      </c>
    </row>
    <row r="10" spans="3:20" x14ac:dyDescent="0.25">
      <c r="C10" s="11">
        <f t="shared" si="0"/>
        <v>2</v>
      </c>
      <c r="D10" s="9">
        <v>20000</v>
      </c>
      <c r="E10" s="11">
        <v>0.4945</v>
      </c>
      <c r="F10" s="9">
        <v>0</v>
      </c>
      <c r="G10" s="9"/>
      <c r="H10" s="9">
        <f t="shared" si="1"/>
        <v>1.4752386634844865E-9</v>
      </c>
      <c r="K10" s="13">
        <f t="shared" si="2"/>
        <v>2</v>
      </c>
      <c r="L10" s="9">
        <v>20000</v>
      </c>
      <c r="M10" s="9">
        <v>4.4979599999999997E-6</v>
      </c>
      <c r="N10" s="9">
        <v>7.2573500000000001E-6</v>
      </c>
      <c r="P10" s="13">
        <f t="shared" si="3"/>
        <v>1.175531E-5</v>
      </c>
      <c r="R10" s="9">
        <f t="shared" si="4"/>
        <v>3.506954057279236E-8</v>
      </c>
    </row>
    <row r="11" spans="3:20" x14ac:dyDescent="0.25">
      <c r="C11" s="11">
        <f t="shared" si="0"/>
        <v>2.5</v>
      </c>
      <c r="D11" s="9">
        <v>25000</v>
      </c>
      <c r="E11" s="11">
        <v>0</v>
      </c>
      <c r="F11" s="9">
        <v>0</v>
      </c>
      <c r="G11" s="9"/>
      <c r="H11" s="9">
        <f t="shared" si="1"/>
        <v>0</v>
      </c>
      <c r="K11" s="13">
        <f t="shared" si="2"/>
        <v>2.5</v>
      </c>
      <c r="L11" s="9">
        <v>25000</v>
      </c>
      <c r="M11" s="9">
        <v>5.2068699999999997E-6</v>
      </c>
      <c r="N11" s="9">
        <v>1.0513799999999999E-5</v>
      </c>
      <c r="P11" s="13">
        <f t="shared" si="3"/>
        <v>1.5720669999999998E-5</v>
      </c>
      <c r="R11" s="9">
        <f t="shared" si="4"/>
        <v>4.6899373508353208E-8</v>
      </c>
    </row>
    <row r="12" spans="3:20" x14ac:dyDescent="0.25">
      <c r="C12" s="11">
        <f t="shared" si="0"/>
        <v>3</v>
      </c>
      <c r="D12" s="9">
        <v>30000</v>
      </c>
      <c r="E12" s="11">
        <v>0.4945</v>
      </c>
      <c r="F12" s="9">
        <v>0</v>
      </c>
      <c r="G12" s="9"/>
      <c r="H12" s="9">
        <f t="shared" si="1"/>
        <v>1.4752386634844865E-9</v>
      </c>
      <c r="K12" s="13">
        <f t="shared" si="2"/>
        <v>3</v>
      </c>
      <c r="L12" s="9">
        <v>30000</v>
      </c>
      <c r="M12" s="9">
        <v>5.3204900000000003E-6</v>
      </c>
      <c r="N12" s="9">
        <v>8.3686300000000002E-6</v>
      </c>
      <c r="P12" s="13">
        <f t="shared" si="3"/>
        <v>1.368912E-5</v>
      </c>
      <c r="R12" s="9">
        <f t="shared" si="4"/>
        <v>4.0838663484486866E-8</v>
      </c>
    </row>
    <row r="13" spans="3:20" x14ac:dyDescent="0.25">
      <c r="C13" s="11">
        <f t="shared" si="0"/>
        <v>3.5</v>
      </c>
      <c r="D13" s="9">
        <v>35000</v>
      </c>
      <c r="E13" s="11">
        <v>0</v>
      </c>
      <c r="F13" s="9">
        <v>0</v>
      </c>
      <c r="G13" s="9"/>
      <c r="H13" s="9">
        <f t="shared" si="1"/>
        <v>0</v>
      </c>
      <c r="K13" s="13">
        <f t="shared" si="2"/>
        <v>3.5</v>
      </c>
      <c r="L13" s="9">
        <v>35000</v>
      </c>
      <c r="M13" s="9">
        <v>5.2340399999999996E-6</v>
      </c>
      <c r="N13" s="9">
        <v>1.10025E-5</v>
      </c>
      <c r="P13" s="13">
        <f t="shared" si="3"/>
        <v>1.6236539999999999E-5</v>
      </c>
      <c r="R13" s="9">
        <f t="shared" si="4"/>
        <v>4.8438365155131259E-8</v>
      </c>
    </row>
    <row r="14" spans="3:20" x14ac:dyDescent="0.25">
      <c r="C14" s="11">
        <f t="shared" si="0"/>
        <v>4</v>
      </c>
      <c r="D14" s="9">
        <v>40000</v>
      </c>
      <c r="E14" s="11">
        <v>0</v>
      </c>
      <c r="F14" s="9">
        <v>0</v>
      </c>
      <c r="G14" s="9"/>
      <c r="H14" s="9">
        <f t="shared" si="1"/>
        <v>0</v>
      </c>
      <c r="K14" s="13">
        <f t="shared" si="2"/>
        <v>4</v>
      </c>
      <c r="L14" s="9">
        <v>40000</v>
      </c>
      <c r="M14" s="9">
        <v>5.0487800000000001E-6</v>
      </c>
      <c r="N14" s="9">
        <v>8.1749399999999997E-6</v>
      </c>
      <c r="P14" s="13">
        <f t="shared" si="3"/>
        <v>1.322372E-5</v>
      </c>
      <c r="R14" s="9">
        <f t="shared" si="4"/>
        <v>3.9450238663484477E-8</v>
      </c>
    </row>
    <row r="15" spans="3:20" x14ac:dyDescent="0.25">
      <c r="C15" s="11">
        <f t="shared" si="0"/>
        <v>4.5</v>
      </c>
      <c r="D15" s="9">
        <v>45000</v>
      </c>
      <c r="E15" s="11">
        <v>0</v>
      </c>
      <c r="F15" s="9">
        <v>0</v>
      </c>
      <c r="G15" s="9"/>
      <c r="H15" s="9">
        <f t="shared" si="1"/>
        <v>0</v>
      </c>
      <c r="K15" s="13">
        <f t="shared" si="2"/>
        <v>4.5</v>
      </c>
      <c r="L15" s="9">
        <v>45000</v>
      </c>
      <c r="M15" s="9">
        <v>5.2513300000000004E-6</v>
      </c>
      <c r="N15" s="9">
        <v>1.27972E-5</v>
      </c>
      <c r="P15" s="13">
        <f t="shared" si="3"/>
        <v>1.804853E-5</v>
      </c>
      <c r="R15" s="9">
        <f t="shared" si="4"/>
        <v>5.3844063245823393E-8</v>
      </c>
    </row>
    <row r="16" spans="3:20" x14ac:dyDescent="0.25">
      <c r="C16" s="11">
        <f t="shared" si="0"/>
        <v>5</v>
      </c>
      <c r="D16" s="9">
        <v>50000</v>
      </c>
      <c r="E16" s="11">
        <v>0.24725</v>
      </c>
      <c r="F16" s="9">
        <v>0</v>
      </c>
      <c r="G16" s="9"/>
      <c r="H16" s="9">
        <f t="shared" si="1"/>
        <v>7.3761933174224327E-10</v>
      </c>
      <c r="K16" s="13">
        <f t="shared" si="2"/>
        <v>5</v>
      </c>
      <c r="L16" s="9">
        <v>50000</v>
      </c>
      <c r="M16" s="9">
        <v>5.3649500000000002E-6</v>
      </c>
      <c r="N16" s="9">
        <v>1.42227E-5</v>
      </c>
      <c r="P16" s="13">
        <f t="shared" si="3"/>
        <v>1.9587649999999999E-5</v>
      </c>
      <c r="R16" s="9">
        <f t="shared" si="4"/>
        <v>5.8435710023866326E-8</v>
      </c>
    </row>
    <row r="17" spans="3:18" x14ac:dyDescent="0.25">
      <c r="C17" s="11">
        <f t="shared" si="0"/>
        <v>5.5</v>
      </c>
      <c r="D17" s="9">
        <v>55000</v>
      </c>
      <c r="E17" s="11">
        <v>0</v>
      </c>
      <c r="F17" s="9">
        <v>0</v>
      </c>
      <c r="G17" s="9"/>
      <c r="H17" s="9">
        <f t="shared" si="1"/>
        <v>0</v>
      </c>
      <c r="K17" s="13">
        <f t="shared" si="2"/>
        <v>5.5</v>
      </c>
      <c r="L17" s="9">
        <v>55000</v>
      </c>
      <c r="M17" s="9">
        <v>5.44152E-6</v>
      </c>
      <c r="N17" s="9">
        <v>9.5931199999999994E-6</v>
      </c>
      <c r="P17" s="13">
        <f t="shared" si="3"/>
        <v>1.5034639999999999E-5</v>
      </c>
      <c r="R17" s="9">
        <f t="shared" si="4"/>
        <v>4.4852744630071588E-8</v>
      </c>
    </row>
    <row r="18" spans="3:18" x14ac:dyDescent="0.25">
      <c r="C18" s="11">
        <f t="shared" si="0"/>
        <v>6</v>
      </c>
      <c r="D18" s="9">
        <v>60000</v>
      </c>
      <c r="E18" s="11">
        <v>0.24725</v>
      </c>
      <c r="F18" s="9">
        <v>0</v>
      </c>
      <c r="G18" s="9"/>
      <c r="H18" s="9">
        <f t="shared" si="1"/>
        <v>7.3761933174224327E-10</v>
      </c>
      <c r="K18" s="13">
        <f t="shared" si="2"/>
        <v>6</v>
      </c>
      <c r="L18" s="9">
        <v>60000</v>
      </c>
      <c r="M18" s="9">
        <v>5.4217600000000001E-6</v>
      </c>
      <c r="N18" s="9">
        <v>9.9957300000000003E-6</v>
      </c>
      <c r="P18" s="13">
        <f t="shared" si="3"/>
        <v>1.5417489999999999E-5</v>
      </c>
      <c r="R18" s="9">
        <f t="shared" si="4"/>
        <v>4.5994898568019073E-8</v>
      </c>
    </row>
    <row r="19" spans="3:18" x14ac:dyDescent="0.25">
      <c r="C19" s="11">
        <f t="shared" si="0"/>
        <v>6.5</v>
      </c>
      <c r="D19" s="9">
        <v>65000</v>
      </c>
      <c r="E19" s="11">
        <v>0.24725</v>
      </c>
      <c r="F19" s="9">
        <v>0</v>
      </c>
      <c r="G19" s="9"/>
      <c r="H19" s="9">
        <f t="shared" si="1"/>
        <v>7.3761933174224327E-10</v>
      </c>
      <c r="K19" s="13">
        <f t="shared" si="2"/>
        <v>6.5</v>
      </c>
      <c r="L19" s="9">
        <v>65000</v>
      </c>
      <c r="M19" s="9">
        <v>5.5798399999999998E-6</v>
      </c>
      <c r="N19" s="9">
        <v>1.0376399999999999E-5</v>
      </c>
      <c r="P19" s="13">
        <f t="shared" si="3"/>
        <v>1.5956239999999998E-5</v>
      </c>
      <c r="R19" s="9">
        <f t="shared" si="4"/>
        <v>4.7602147971360373E-8</v>
      </c>
    </row>
    <row r="20" spans="3:18" x14ac:dyDescent="0.25">
      <c r="C20" s="11">
        <f t="shared" si="0"/>
        <v>7</v>
      </c>
      <c r="D20" s="9">
        <v>70000</v>
      </c>
      <c r="E20" s="11">
        <v>0.24725</v>
      </c>
      <c r="F20" s="9">
        <v>0</v>
      </c>
      <c r="G20" s="9"/>
      <c r="H20" s="9">
        <f t="shared" si="1"/>
        <v>7.3761933174224327E-10</v>
      </c>
      <c r="K20" s="13">
        <f t="shared" si="2"/>
        <v>7</v>
      </c>
      <c r="L20" s="9">
        <v>70000</v>
      </c>
      <c r="M20" s="9">
        <v>5.6737100000000003E-6</v>
      </c>
      <c r="N20" s="9">
        <v>1.5088200000000001E-5</v>
      </c>
      <c r="P20" s="13">
        <f t="shared" si="3"/>
        <v>2.0761910000000003E-5</v>
      </c>
      <c r="R20" s="9">
        <f t="shared" si="4"/>
        <v>6.1938872315035795E-8</v>
      </c>
    </row>
    <row r="21" spans="3:18" x14ac:dyDescent="0.25">
      <c r="C21" s="11">
        <f t="shared" si="0"/>
        <v>7.5</v>
      </c>
      <c r="D21" s="9">
        <v>75000</v>
      </c>
      <c r="E21" s="11">
        <v>0.74175000000000002</v>
      </c>
      <c r="F21" s="9">
        <v>0</v>
      </c>
      <c r="G21" s="9"/>
      <c r="H21" s="9">
        <f t="shared" si="1"/>
        <v>2.2128579952267302E-9</v>
      </c>
      <c r="K21" s="13">
        <f t="shared" si="2"/>
        <v>7.5</v>
      </c>
      <c r="L21" s="9">
        <v>75000</v>
      </c>
      <c r="M21" s="9">
        <v>5.79721E-6</v>
      </c>
      <c r="N21" s="9">
        <v>1.6105900000000001E-5</v>
      </c>
      <c r="P21" s="13">
        <f t="shared" si="3"/>
        <v>2.1903110000000001E-5</v>
      </c>
      <c r="R21" s="9">
        <f t="shared" si="4"/>
        <v>6.5343406921241036E-8</v>
      </c>
    </row>
    <row r="22" spans="3:18" x14ac:dyDescent="0.25">
      <c r="C22" s="11">
        <f t="shared" si="0"/>
        <v>8</v>
      </c>
      <c r="D22" s="9">
        <v>80000</v>
      </c>
      <c r="E22" s="11">
        <v>0.24725</v>
      </c>
      <c r="F22" s="9">
        <v>0</v>
      </c>
      <c r="G22" s="9"/>
      <c r="H22" s="9">
        <f t="shared" si="1"/>
        <v>7.3761933174224327E-10</v>
      </c>
      <c r="K22" s="13">
        <f t="shared" si="2"/>
        <v>8</v>
      </c>
      <c r="L22" s="9">
        <v>80000</v>
      </c>
      <c r="M22" s="9">
        <v>5.8762499999999999E-6</v>
      </c>
      <c r="N22" s="9">
        <v>1.1620100000000001E-5</v>
      </c>
      <c r="P22" s="13">
        <f t="shared" si="3"/>
        <v>1.7496350000000001E-5</v>
      </c>
      <c r="R22" s="9">
        <f t="shared" si="4"/>
        <v>5.2196748210023857E-8</v>
      </c>
    </row>
    <row r="23" spans="3:18" x14ac:dyDescent="0.25">
      <c r="C23" s="11">
        <f t="shared" si="0"/>
        <v>8.5</v>
      </c>
      <c r="D23" s="9">
        <v>85000</v>
      </c>
      <c r="E23" s="11">
        <v>0.4945</v>
      </c>
      <c r="F23" s="9">
        <v>0</v>
      </c>
      <c r="G23" s="9"/>
      <c r="H23" s="9">
        <f t="shared" si="1"/>
        <v>1.4752386634844865E-9</v>
      </c>
      <c r="K23" s="13">
        <f t="shared" si="2"/>
        <v>8.5</v>
      </c>
      <c r="L23" s="9">
        <v>85000</v>
      </c>
      <c r="M23" s="9">
        <v>5.8391999999999999E-6</v>
      </c>
      <c r="N23" s="9">
        <v>1.4170599999999999E-5</v>
      </c>
      <c r="P23" s="13">
        <f t="shared" si="3"/>
        <v>2.0009799999999999E-5</v>
      </c>
      <c r="R23" s="9">
        <f t="shared" si="4"/>
        <v>5.9695107398568015E-8</v>
      </c>
    </row>
    <row r="24" spans="3:18" x14ac:dyDescent="0.25">
      <c r="C24" s="11">
        <f t="shared" si="0"/>
        <v>9</v>
      </c>
      <c r="D24" s="9">
        <v>90000</v>
      </c>
      <c r="E24" s="11">
        <v>0.98899999999999999</v>
      </c>
      <c r="F24" s="9">
        <v>0</v>
      </c>
      <c r="G24" s="9"/>
      <c r="H24" s="9">
        <f t="shared" si="1"/>
        <v>2.9504773269689731E-9</v>
      </c>
      <c r="K24" s="13">
        <f t="shared" si="2"/>
        <v>9</v>
      </c>
      <c r="L24" s="9">
        <v>90000</v>
      </c>
      <c r="M24" s="9">
        <v>6.0392700000000004E-6</v>
      </c>
      <c r="N24" s="9">
        <v>1.0075600000000001E-5</v>
      </c>
      <c r="P24" s="13">
        <f t="shared" si="3"/>
        <v>1.6114870000000002E-5</v>
      </c>
      <c r="R24" s="9">
        <f t="shared" si="4"/>
        <v>4.8075387828162284E-8</v>
      </c>
    </row>
    <row r="25" spans="3:18" x14ac:dyDescent="0.25">
      <c r="C25" s="11">
        <f t="shared" si="0"/>
        <v>9.5</v>
      </c>
      <c r="D25" s="9">
        <v>95000</v>
      </c>
      <c r="E25" s="11">
        <v>0.4945</v>
      </c>
      <c r="F25" s="9">
        <v>0</v>
      </c>
      <c r="G25" s="9"/>
      <c r="H25" s="9">
        <f t="shared" si="1"/>
        <v>1.4752386634844865E-9</v>
      </c>
      <c r="K25" s="13">
        <f t="shared" si="2"/>
        <v>9.5</v>
      </c>
      <c r="L25" s="9">
        <v>95000</v>
      </c>
      <c r="M25" s="9">
        <v>6.14549E-6</v>
      </c>
      <c r="N25" s="9">
        <v>1.3275700000000001E-5</v>
      </c>
      <c r="P25" s="13">
        <f t="shared" si="3"/>
        <v>1.9421190000000002E-5</v>
      </c>
      <c r="R25" s="9">
        <f t="shared" si="4"/>
        <v>5.7939110978520276E-8</v>
      </c>
    </row>
    <row r="26" spans="3:18" x14ac:dyDescent="0.25">
      <c r="C26" s="11">
        <f t="shared" si="0"/>
        <v>10</v>
      </c>
      <c r="D26" s="9">
        <v>100000</v>
      </c>
      <c r="E26" s="11">
        <v>0.4945</v>
      </c>
      <c r="F26" s="9">
        <v>0</v>
      </c>
      <c r="G26" s="9"/>
      <c r="H26" s="9">
        <f t="shared" si="1"/>
        <v>1.4752386634844865E-9</v>
      </c>
      <c r="K26" s="13">
        <f t="shared" si="2"/>
        <v>10</v>
      </c>
      <c r="L26" s="9">
        <v>100000</v>
      </c>
      <c r="M26" s="9">
        <v>6.12573E-6</v>
      </c>
      <c r="N26" s="9">
        <v>1.0082600000000001E-5</v>
      </c>
      <c r="P26" s="13">
        <f t="shared" si="3"/>
        <v>1.6208330000000001E-5</v>
      </c>
      <c r="R26" s="9">
        <f t="shared" si="4"/>
        <v>4.8354206443914076E-8</v>
      </c>
    </row>
    <row r="27" spans="3:18" x14ac:dyDescent="0.25">
      <c r="C27" s="11">
        <f t="shared" si="0"/>
        <v>10.5</v>
      </c>
      <c r="D27" s="9">
        <v>105000</v>
      </c>
      <c r="E27" s="11">
        <v>0.4945</v>
      </c>
      <c r="F27" s="9">
        <v>0</v>
      </c>
      <c r="G27" s="9"/>
      <c r="H27" s="9">
        <f t="shared" si="1"/>
        <v>1.4752386634844865E-9</v>
      </c>
      <c r="K27" s="13">
        <f t="shared" si="2"/>
        <v>10.5</v>
      </c>
      <c r="L27" s="9">
        <v>105000</v>
      </c>
      <c r="M27" s="9">
        <v>6.2418199999999998E-6</v>
      </c>
      <c r="N27" s="9">
        <v>1.32652E-5</v>
      </c>
      <c r="P27" s="13">
        <f t="shared" si="3"/>
        <v>1.9507019999999999E-5</v>
      </c>
      <c r="R27" s="9">
        <f t="shared" si="4"/>
        <v>5.8195167064439133E-8</v>
      </c>
    </row>
    <row r="28" spans="3:18" x14ac:dyDescent="0.25">
      <c r="C28" s="11">
        <f t="shared" si="0"/>
        <v>11</v>
      </c>
      <c r="D28" s="9">
        <v>110000</v>
      </c>
      <c r="E28" s="11">
        <v>0.4945</v>
      </c>
      <c r="F28" s="9">
        <v>0</v>
      </c>
      <c r="G28" s="9"/>
      <c r="H28" s="9">
        <f t="shared" si="1"/>
        <v>1.4752386634844865E-9</v>
      </c>
      <c r="K28" s="13">
        <f t="shared" si="2"/>
        <v>11</v>
      </c>
      <c r="L28" s="9">
        <v>110000</v>
      </c>
      <c r="M28" s="9">
        <v>6.2146499999999999E-6</v>
      </c>
      <c r="N28" s="9">
        <v>1.2111E-5</v>
      </c>
      <c r="P28" s="13">
        <f t="shared" si="3"/>
        <v>1.832565E-5</v>
      </c>
      <c r="R28" s="9">
        <f t="shared" si="4"/>
        <v>5.4670793556085915E-8</v>
      </c>
    </row>
    <row r="29" spans="3:18" x14ac:dyDescent="0.25">
      <c r="C29" s="11">
        <f t="shared" si="0"/>
        <v>11.5</v>
      </c>
      <c r="D29" s="9">
        <v>115000</v>
      </c>
      <c r="E29" s="11">
        <v>0.24725</v>
      </c>
      <c r="F29" s="9">
        <v>0</v>
      </c>
      <c r="G29" s="9"/>
      <c r="H29" s="9">
        <f t="shared" si="1"/>
        <v>7.3761933174224327E-10</v>
      </c>
      <c r="K29" s="13">
        <f t="shared" si="2"/>
        <v>11.5</v>
      </c>
      <c r="L29" s="9">
        <v>115000</v>
      </c>
      <c r="M29" s="9">
        <v>6.5308100000000001E-6</v>
      </c>
      <c r="N29" s="9">
        <v>1.6299799999999999E-5</v>
      </c>
      <c r="P29" s="13">
        <f t="shared" si="3"/>
        <v>2.2830609999999999E-5</v>
      </c>
      <c r="R29" s="9">
        <f t="shared" si="4"/>
        <v>6.811041169451073E-8</v>
      </c>
    </row>
    <row r="30" spans="3:18" x14ac:dyDescent="0.25">
      <c r="C30" s="11">
        <f t="shared" si="0"/>
        <v>12</v>
      </c>
      <c r="D30" s="9">
        <v>120000</v>
      </c>
      <c r="E30" s="11">
        <v>0.4945</v>
      </c>
      <c r="F30" s="9">
        <v>0</v>
      </c>
      <c r="G30" s="9"/>
      <c r="H30" s="9">
        <f t="shared" si="1"/>
        <v>1.4752386634844865E-9</v>
      </c>
      <c r="K30" s="13">
        <f t="shared" si="2"/>
        <v>12</v>
      </c>
      <c r="L30" s="9">
        <v>120000</v>
      </c>
      <c r="M30" s="9">
        <v>6.3010999999999997E-6</v>
      </c>
      <c r="N30" s="9">
        <v>1.44916E-5</v>
      </c>
      <c r="P30" s="13">
        <f t="shared" si="3"/>
        <v>2.0792700000000002E-5</v>
      </c>
      <c r="R30" s="9">
        <f t="shared" si="4"/>
        <v>6.2030727923627672E-8</v>
      </c>
    </row>
    <row r="31" spans="3:18" x14ac:dyDescent="0.25">
      <c r="C31" s="11">
        <f t="shared" si="0"/>
        <v>12.5</v>
      </c>
      <c r="D31" s="9">
        <v>125000</v>
      </c>
      <c r="E31" s="11">
        <v>0.24725</v>
      </c>
      <c r="F31" s="9">
        <v>0</v>
      </c>
      <c r="G31" s="9"/>
      <c r="H31" s="9">
        <f t="shared" si="1"/>
        <v>7.3761933174224327E-10</v>
      </c>
      <c r="K31" s="13">
        <f t="shared" si="2"/>
        <v>12.5</v>
      </c>
      <c r="L31" s="9">
        <v>125000</v>
      </c>
      <c r="M31" s="9">
        <v>6.56045E-6</v>
      </c>
      <c r="N31" s="9">
        <v>1.7609899999999999E-5</v>
      </c>
      <c r="P31" s="13">
        <f t="shared" si="3"/>
        <v>2.4170349999999998E-5</v>
      </c>
      <c r="R31" s="9">
        <f t="shared" si="4"/>
        <v>7.2107249403341262E-8</v>
      </c>
    </row>
    <row r="32" spans="3:18" x14ac:dyDescent="0.25">
      <c r="C32" s="11">
        <f t="shared" si="0"/>
        <v>13</v>
      </c>
      <c r="D32" s="9">
        <v>130000</v>
      </c>
      <c r="E32" s="11">
        <v>0.74175000000000002</v>
      </c>
      <c r="F32" s="9">
        <v>0</v>
      </c>
      <c r="G32" s="9"/>
      <c r="H32" s="9">
        <f t="shared" si="1"/>
        <v>2.2128579952267302E-9</v>
      </c>
      <c r="K32" s="13">
        <f t="shared" si="2"/>
        <v>13</v>
      </c>
      <c r="L32" s="9">
        <v>130000</v>
      </c>
      <c r="M32" s="9">
        <v>6.6716099999999996E-6</v>
      </c>
      <c r="N32" s="9">
        <v>1.3785799999999999E-5</v>
      </c>
      <c r="P32" s="13">
        <f t="shared" si="3"/>
        <v>2.0457409999999999E-5</v>
      </c>
      <c r="R32" s="9">
        <f t="shared" si="4"/>
        <v>6.1030459427207627E-8</v>
      </c>
    </row>
    <row r="33" spans="3:18" x14ac:dyDescent="0.25">
      <c r="C33" s="11">
        <f t="shared" si="0"/>
        <v>13.5</v>
      </c>
      <c r="D33" s="9">
        <v>135000</v>
      </c>
      <c r="E33" s="11">
        <v>0.4945</v>
      </c>
      <c r="F33" s="9">
        <v>0</v>
      </c>
      <c r="G33" s="9"/>
      <c r="H33" s="9">
        <f t="shared" si="1"/>
        <v>1.4752386634844865E-9</v>
      </c>
      <c r="K33" s="13">
        <f t="shared" si="2"/>
        <v>13.5</v>
      </c>
      <c r="L33" s="9">
        <v>135000</v>
      </c>
      <c r="M33" s="9">
        <v>6.8642700000000001E-6</v>
      </c>
      <c r="N33" s="9">
        <v>1.4856E-5</v>
      </c>
      <c r="P33" s="13">
        <f t="shared" si="3"/>
        <v>2.1720270000000001E-5</v>
      </c>
      <c r="R33" s="9">
        <f t="shared" si="4"/>
        <v>6.4797941527446311E-8</v>
      </c>
    </row>
    <row r="34" spans="3:18" x14ac:dyDescent="0.25">
      <c r="C34" s="11">
        <f t="shared" si="0"/>
        <v>14</v>
      </c>
      <c r="D34" s="9">
        <v>140000</v>
      </c>
      <c r="E34" s="11">
        <v>0.74175000000000002</v>
      </c>
      <c r="F34" s="9">
        <v>0</v>
      </c>
      <c r="G34" s="9"/>
      <c r="H34" s="9">
        <f t="shared" si="1"/>
        <v>2.2128579952267302E-9</v>
      </c>
      <c r="K34" s="13">
        <f t="shared" si="2"/>
        <v>14</v>
      </c>
      <c r="L34" s="9">
        <v>140000</v>
      </c>
      <c r="M34" s="9">
        <v>6.6518499999999997E-6</v>
      </c>
      <c r="N34" s="9">
        <v>1.2013300000000001E-5</v>
      </c>
      <c r="P34" s="13">
        <f t="shared" si="3"/>
        <v>1.8665150000000002E-5</v>
      </c>
      <c r="R34" s="9">
        <f t="shared" si="4"/>
        <v>5.5683621718377079E-8</v>
      </c>
    </row>
    <row r="35" spans="3:18" x14ac:dyDescent="0.25">
      <c r="C35" s="11">
        <f t="shared" si="0"/>
        <v>14.5</v>
      </c>
      <c r="D35" s="9">
        <v>145000</v>
      </c>
      <c r="E35" s="11">
        <v>0.24725</v>
      </c>
      <c r="F35" s="9">
        <v>0</v>
      </c>
      <c r="G35" s="9"/>
      <c r="H35" s="9">
        <f t="shared" si="1"/>
        <v>7.3761933174224327E-10</v>
      </c>
      <c r="K35" s="13">
        <f t="shared" si="2"/>
        <v>14.5</v>
      </c>
      <c r="L35" s="9">
        <v>145000</v>
      </c>
      <c r="M35" s="9">
        <v>6.9556599999999999E-6</v>
      </c>
      <c r="N35" s="9">
        <v>1.6326800000000001E-5</v>
      </c>
      <c r="P35" s="13">
        <f t="shared" si="3"/>
        <v>2.328246E-5</v>
      </c>
      <c r="R35" s="9">
        <f t="shared" si="4"/>
        <v>6.945841288782817E-8</v>
      </c>
    </row>
    <row r="36" spans="3:18" x14ac:dyDescent="0.25">
      <c r="C36" s="11">
        <f t="shared" si="0"/>
        <v>15</v>
      </c>
      <c r="D36" s="9">
        <v>150000</v>
      </c>
      <c r="E36" s="11">
        <v>0.74175000000000002</v>
      </c>
      <c r="F36" s="9">
        <v>0</v>
      </c>
      <c r="G36" s="9"/>
      <c r="H36" s="9">
        <f t="shared" si="1"/>
        <v>2.2128579952267302E-9</v>
      </c>
      <c r="K36" s="13">
        <f t="shared" si="2"/>
        <v>15</v>
      </c>
      <c r="L36" s="9">
        <v>150000</v>
      </c>
      <c r="M36" s="9">
        <v>6.8346300000000002E-6</v>
      </c>
      <c r="N36" s="9">
        <v>1.6579299999999999E-5</v>
      </c>
      <c r="P36" s="13">
        <f t="shared" si="3"/>
        <v>2.3413929999999998E-5</v>
      </c>
      <c r="R36" s="9">
        <f t="shared" si="4"/>
        <v>6.9850626491646776E-8</v>
      </c>
    </row>
    <row r="37" spans="3:18" x14ac:dyDescent="0.25">
      <c r="C37" s="11">
        <f t="shared" si="0"/>
        <v>15.5</v>
      </c>
      <c r="D37" s="9">
        <v>155000</v>
      </c>
      <c r="E37" s="11">
        <v>0.4945</v>
      </c>
      <c r="F37" s="9">
        <v>0</v>
      </c>
      <c r="G37" s="9"/>
      <c r="H37" s="9">
        <f t="shared" si="1"/>
        <v>1.4752386634844865E-9</v>
      </c>
      <c r="K37" s="13">
        <f t="shared" si="2"/>
        <v>15.5</v>
      </c>
      <c r="L37" s="9">
        <v>155000</v>
      </c>
      <c r="M37" s="9">
        <v>7.0124699999999998E-6</v>
      </c>
      <c r="N37" s="9">
        <v>1.5988799999999998E-5</v>
      </c>
      <c r="P37" s="13">
        <f t="shared" si="3"/>
        <v>2.3001269999999997E-5</v>
      </c>
      <c r="R37" s="9">
        <f t="shared" si="4"/>
        <v>6.8619540572792346E-8</v>
      </c>
    </row>
    <row r="38" spans="3:18" x14ac:dyDescent="0.25">
      <c r="C38" s="11">
        <f t="shared" si="0"/>
        <v>16</v>
      </c>
      <c r="D38" s="9">
        <v>160000</v>
      </c>
      <c r="E38" s="11">
        <v>0.98899999999999999</v>
      </c>
      <c r="F38" s="9">
        <v>0</v>
      </c>
      <c r="G38" s="9"/>
      <c r="H38" s="9">
        <f t="shared" si="1"/>
        <v>2.9504773269689731E-9</v>
      </c>
      <c r="K38" s="13">
        <f t="shared" si="2"/>
        <v>16</v>
      </c>
      <c r="L38" s="9">
        <v>160000</v>
      </c>
      <c r="M38" s="9">
        <v>7.6250499999999999E-6</v>
      </c>
      <c r="N38" s="9">
        <v>1.61455E-5</v>
      </c>
      <c r="P38" s="13">
        <f t="shared" si="3"/>
        <v>2.3770549999999999E-5</v>
      </c>
      <c r="R38" s="9">
        <f t="shared" si="4"/>
        <v>7.0914528639618128E-8</v>
      </c>
    </row>
    <row r="39" spans="3:18" x14ac:dyDescent="0.25">
      <c r="C39" s="11">
        <f t="shared" si="0"/>
        <v>16.5</v>
      </c>
      <c r="D39" s="9">
        <v>165000</v>
      </c>
      <c r="E39" s="11">
        <v>0.4945</v>
      </c>
      <c r="F39" s="9">
        <v>0</v>
      </c>
      <c r="G39" s="9"/>
      <c r="H39" s="9">
        <f t="shared" si="1"/>
        <v>1.4752386634844865E-9</v>
      </c>
      <c r="K39" s="13">
        <f t="shared" si="2"/>
        <v>16.5</v>
      </c>
      <c r="L39" s="9">
        <v>165000</v>
      </c>
      <c r="M39" s="9">
        <v>7.4842500000000004E-6</v>
      </c>
      <c r="N39" s="9">
        <v>1.89331E-5</v>
      </c>
      <c r="P39" s="13">
        <f t="shared" si="3"/>
        <v>2.6417349999999999E-5</v>
      </c>
      <c r="R39" s="9">
        <f t="shared" si="4"/>
        <v>7.8810710023866341E-8</v>
      </c>
    </row>
    <row r="40" spans="3:18" x14ac:dyDescent="0.25">
      <c r="C40" s="11">
        <f t="shared" si="0"/>
        <v>17</v>
      </c>
      <c r="D40" s="9">
        <v>170000</v>
      </c>
      <c r="E40" s="11">
        <v>0.24725</v>
      </c>
      <c r="F40" s="9">
        <v>0</v>
      </c>
      <c r="G40" s="9"/>
      <c r="H40" s="9">
        <f t="shared" si="1"/>
        <v>7.3761933174224327E-10</v>
      </c>
      <c r="K40" s="13">
        <f t="shared" si="2"/>
        <v>17</v>
      </c>
      <c r="L40" s="9">
        <v>170000</v>
      </c>
      <c r="M40" s="9">
        <v>7.3730999999999998E-6</v>
      </c>
      <c r="N40" s="9">
        <v>1.9538499999999999E-5</v>
      </c>
      <c r="P40" s="13">
        <f t="shared" si="3"/>
        <v>2.6911599999999998E-5</v>
      </c>
      <c r="R40" s="9">
        <f t="shared" si="4"/>
        <v>8.0285202863961786E-8</v>
      </c>
    </row>
    <row r="41" spans="3:18" x14ac:dyDescent="0.25">
      <c r="C41" s="11">
        <f t="shared" si="0"/>
        <v>17.5</v>
      </c>
      <c r="D41" s="9">
        <v>175000</v>
      </c>
      <c r="E41" s="11">
        <v>0.74175000000000002</v>
      </c>
      <c r="F41" s="9">
        <v>0</v>
      </c>
      <c r="G41" s="9"/>
      <c r="H41" s="9">
        <f t="shared" si="1"/>
        <v>2.2128579952267302E-9</v>
      </c>
      <c r="K41" s="13">
        <f t="shared" si="2"/>
        <v>17.5</v>
      </c>
      <c r="L41" s="9">
        <v>175000</v>
      </c>
      <c r="M41" s="9">
        <v>7.6522200000000007E-6</v>
      </c>
      <c r="N41" s="9">
        <v>1.4210699999999999E-5</v>
      </c>
      <c r="P41" s="13">
        <f t="shared" si="3"/>
        <v>2.1862919999999998E-5</v>
      </c>
      <c r="R41" s="9">
        <f t="shared" si="4"/>
        <v>6.5223508353221955E-8</v>
      </c>
    </row>
    <row r="42" spans="3:18" x14ac:dyDescent="0.25">
      <c r="C42" s="11">
        <f t="shared" si="0"/>
        <v>18</v>
      </c>
      <c r="D42" s="9">
        <v>180000</v>
      </c>
      <c r="E42" s="11">
        <v>0.98899999999999999</v>
      </c>
      <c r="F42" s="9">
        <v>0</v>
      </c>
      <c r="G42" s="9"/>
      <c r="H42" s="9">
        <f t="shared" si="1"/>
        <v>2.9504773269689731E-9</v>
      </c>
      <c r="K42" s="13">
        <f t="shared" si="2"/>
        <v>18</v>
      </c>
      <c r="L42" s="9">
        <v>180000</v>
      </c>
      <c r="M42" s="9">
        <v>7.6571600000000007E-6</v>
      </c>
      <c r="N42" s="9">
        <v>1.8448799999999999E-5</v>
      </c>
      <c r="P42" s="13">
        <f t="shared" si="3"/>
        <v>2.6105960000000001E-5</v>
      </c>
      <c r="R42" s="9">
        <f t="shared" si="4"/>
        <v>7.7881742243436739E-8</v>
      </c>
    </row>
    <row r="43" spans="3:18" x14ac:dyDescent="0.25">
      <c r="C43" s="11">
        <f t="shared" si="0"/>
        <v>18.5</v>
      </c>
      <c r="D43" s="9">
        <v>185000</v>
      </c>
      <c r="E43" s="11">
        <v>0.74175000000000002</v>
      </c>
      <c r="F43" s="9">
        <v>0</v>
      </c>
      <c r="G43" s="9"/>
      <c r="H43" s="9">
        <f t="shared" si="1"/>
        <v>2.2128579952267302E-9</v>
      </c>
      <c r="K43" s="13">
        <f t="shared" si="2"/>
        <v>18.5</v>
      </c>
      <c r="L43" s="9">
        <v>185000</v>
      </c>
      <c r="M43" s="9">
        <v>7.9486200000000001E-6</v>
      </c>
      <c r="N43" s="9">
        <v>1.8477900000000001E-5</v>
      </c>
      <c r="P43" s="13">
        <f t="shared" si="3"/>
        <v>2.6426520000000003E-5</v>
      </c>
      <c r="R43" s="9">
        <f t="shared" si="4"/>
        <v>7.8838066825775658E-8</v>
      </c>
    </row>
    <row r="44" spans="3:18" x14ac:dyDescent="0.25">
      <c r="C44" s="11">
        <f t="shared" si="0"/>
        <v>19</v>
      </c>
      <c r="D44" s="9">
        <v>190000</v>
      </c>
      <c r="E44" s="11">
        <v>0.74175000000000002</v>
      </c>
      <c r="F44" s="9">
        <v>0</v>
      </c>
      <c r="G44" s="9"/>
      <c r="H44" s="9">
        <f t="shared" si="1"/>
        <v>2.2128579952267302E-9</v>
      </c>
      <c r="K44" s="13">
        <f t="shared" si="2"/>
        <v>19</v>
      </c>
      <c r="L44" s="9">
        <v>190000</v>
      </c>
      <c r="M44" s="9">
        <v>7.9683800000000001E-6</v>
      </c>
      <c r="N44" s="9">
        <v>2.1960500000000001E-5</v>
      </c>
      <c r="P44" s="13">
        <f t="shared" si="3"/>
        <v>2.9928880000000003E-5</v>
      </c>
      <c r="R44" s="9">
        <f t="shared" si="4"/>
        <v>8.9286634844868732E-8</v>
      </c>
    </row>
    <row r="45" spans="3:18" x14ac:dyDescent="0.25">
      <c r="C45" s="11">
        <f t="shared" si="0"/>
        <v>19.5</v>
      </c>
      <c r="D45" s="9">
        <v>195000</v>
      </c>
      <c r="E45" s="11">
        <v>1.4835</v>
      </c>
      <c r="F45" s="9">
        <v>0</v>
      </c>
      <c r="G45" s="9"/>
      <c r="H45" s="9">
        <f t="shared" si="1"/>
        <v>4.4257159904534604E-9</v>
      </c>
      <c r="K45" s="13">
        <f t="shared" si="2"/>
        <v>19.5</v>
      </c>
      <c r="L45" s="9">
        <v>195000</v>
      </c>
      <c r="M45" s="9">
        <v>8.3043100000000001E-6</v>
      </c>
      <c r="N45" s="9">
        <v>2.09617E-5</v>
      </c>
      <c r="P45" s="13">
        <f t="shared" si="3"/>
        <v>2.9266010000000001E-5</v>
      </c>
      <c r="R45" s="9">
        <f t="shared" si="4"/>
        <v>8.7309099045346047E-8</v>
      </c>
    </row>
    <row r="46" spans="3:18" x14ac:dyDescent="0.25">
      <c r="C46" s="11">
        <f t="shared" si="0"/>
        <v>20</v>
      </c>
      <c r="D46" s="9">
        <v>200000</v>
      </c>
      <c r="E46" s="11">
        <v>0.98899999999999999</v>
      </c>
      <c r="F46" s="9">
        <v>0</v>
      </c>
      <c r="G46" s="9"/>
      <c r="H46" s="9">
        <f t="shared" si="1"/>
        <v>2.9504773269689731E-9</v>
      </c>
      <c r="K46" s="13">
        <f t="shared" si="2"/>
        <v>20</v>
      </c>
      <c r="L46" s="9">
        <v>200000</v>
      </c>
      <c r="M46" s="9">
        <v>8.34136E-6</v>
      </c>
      <c r="N46" s="9">
        <v>1.47448E-5</v>
      </c>
      <c r="P46" s="13">
        <f t="shared" si="3"/>
        <v>2.308616E-5</v>
      </c>
      <c r="R46" s="9">
        <f t="shared" si="4"/>
        <v>6.8872792362768486E-8</v>
      </c>
    </row>
    <row r="47" spans="3:18" x14ac:dyDescent="0.25">
      <c r="C47" s="11">
        <f t="shared" si="0"/>
        <v>20.5</v>
      </c>
      <c r="D47" s="9">
        <v>205000</v>
      </c>
      <c r="E47" s="11">
        <v>1.4835</v>
      </c>
      <c r="F47" s="9">
        <v>0</v>
      </c>
      <c r="G47" s="9"/>
      <c r="H47" s="9">
        <f t="shared" si="1"/>
        <v>4.4257159904534604E-9</v>
      </c>
      <c r="K47" s="13">
        <f t="shared" si="2"/>
        <v>20.5</v>
      </c>
      <c r="L47" s="9">
        <v>205000</v>
      </c>
      <c r="M47" s="9">
        <v>8.6353000000000001E-6</v>
      </c>
      <c r="N47" s="9">
        <v>1.7855300000000002E-5</v>
      </c>
      <c r="P47" s="13">
        <f t="shared" si="3"/>
        <v>2.64906E-5</v>
      </c>
      <c r="R47" s="9">
        <f t="shared" si="4"/>
        <v>7.9029236276849617E-8</v>
      </c>
    </row>
    <row r="48" spans="3:18" x14ac:dyDescent="0.25">
      <c r="C48" s="11">
        <f t="shared" si="0"/>
        <v>21</v>
      </c>
      <c r="D48" s="9">
        <v>210000</v>
      </c>
      <c r="E48" s="11">
        <v>1.4835</v>
      </c>
      <c r="F48" s="9">
        <v>0</v>
      </c>
      <c r="G48" s="9"/>
      <c r="H48" s="9">
        <f t="shared" si="1"/>
        <v>4.4257159904534604E-9</v>
      </c>
      <c r="K48" s="13">
        <f t="shared" si="2"/>
        <v>21</v>
      </c>
      <c r="L48" s="9">
        <v>210000</v>
      </c>
      <c r="M48" s="9">
        <v>8.9292299999999995E-6</v>
      </c>
      <c r="N48" s="9">
        <v>1.7508800000000001E-5</v>
      </c>
      <c r="P48" s="13">
        <f t="shared" si="3"/>
        <v>2.6438030000000002E-5</v>
      </c>
      <c r="R48" s="9">
        <f t="shared" si="4"/>
        <v>7.8872404534606211E-8</v>
      </c>
    </row>
    <row r="49" spans="3:18" x14ac:dyDescent="0.25">
      <c r="C49" s="11">
        <f t="shared" si="0"/>
        <v>21.5</v>
      </c>
      <c r="D49" s="9">
        <v>215000</v>
      </c>
      <c r="E49" s="11">
        <v>1.7306999999999999</v>
      </c>
      <c r="F49" s="9">
        <v>0</v>
      </c>
      <c r="G49" s="9"/>
      <c r="H49" s="9">
        <f t="shared" si="1"/>
        <v>5.1631861575178991E-9</v>
      </c>
      <c r="K49" s="13">
        <f t="shared" si="2"/>
        <v>21.5</v>
      </c>
      <c r="L49" s="9">
        <v>215000</v>
      </c>
      <c r="M49" s="9">
        <v>9.1490699999999998E-6</v>
      </c>
      <c r="N49" s="9">
        <v>2.1416900000000002E-5</v>
      </c>
      <c r="P49" s="13">
        <f t="shared" si="3"/>
        <v>3.0565970000000003E-5</v>
      </c>
      <c r="R49" s="9">
        <f t="shared" si="4"/>
        <v>9.1187261336515511E-8</v>
      </c>
    </row>
    <row r="50" spans="3:18" x14ac:dyDescent="0.25">
      <c r="C50" s="11">
        <f t="shared" si="0"/>
        <v>22</v>
      </c>
      <c r="D50" s="9">
        <v>220000</v>
      </c>
      <c r="E50" s="11">
        <v>1.7306999999999999</v>
      </c>
      <c r="F50" s="9">
        <v>0</v>
      </c>
      <c r="G50" s="9"/>
      <c r="H50" s="9">
        <f t="shared" si="1"/>
        <v>5.1631861575178991E-9</v>
      </c>
      <c r="K50" s="13">
        <f t="shared" si="2"/>
        <v>22</v>
      </c>
      <c r="L50" s="9">
        <v>220000</v>
      </c>
      <c r="M50" s="9">
        <v>9.3343199999999994E-6</v>
      </c>
      <c r="N50" s="9">
        <v>2.0704300000000001E-5</v>
      </c>
      <c r="P50" s="13">
        <f t="shared" si="3"/>
        <v>3.0038620000000002E-5</v>
      </c>
      <c r="R50" s="9">
        <f t="shared" si="4"/>
        <v>8.9614021479713597E-8</v>
      </c>
    </row>
    <row r="51" spans="3:18" x14ac:dyDescent="0.25">
      <c r="C51" s="11">
        <f t="shared" si="0"/>
        <v>22.5</v>
      </c>
      <c r="D51" s="9">
        <v>225000</v>
      </c>
      <c r="E51" s="11">
        <v>0.98899999999999999</v>
      </c>
      <c r="F51" s="9">
        <v>0</v>
      </c>
      <c r="G51" s="9"/>
      <c r="H51" s="9">
        <f t="shared" si="1"/>
        <v>2.9504773269689731E-9</v>
      </c>
      <c r="K51" s="13">
        <f t="shared" si="2"/>
        <v>22.5</v>
      </c>
      <c r="L51" s="9">
        <v>225000</v>
      </c>
      <c r="M51" s="9">
        <v>9.3935999999999993E-6</v>
      </c>
      <c r="N51" s="9">
        <v>1.8145500000000001E-5</v>
      </c>
      <c r="P51" s="13">
        <f t="shared" si="3"/>
        <v>2.7539100000000002E-5</v>
      </c>
      <c r="R51" s="9">
        <f t="shared" si="4"/>
        <v>8.2157219570405724E-8</v>
      </c>
    </row>
    <row r="52" spans="3:18" x14ac:dyDescent="0.25">
      <c r="C52" s="11">
        <f t="shared" si="0"/>
        <v>23</v>
      </c>
      <c r="D52" s="9">
        <v>230000</v>
      </c>
      <c r="E52" s="11">
        <v>1.4835</v>
      </c>
      <c r="F52" s="9">
        <v>0</v>
      </c>
      <c r="G52" s="9"/>
      <c r="H52" s="9">
        <f t="shared" si="1"/>
        <v>4.4257159904534604E-9</v>
      </c>
      <c r="K52" s="13">
        <f t="shared" si="2"/>
        <v>23</v>
      </c>
      <c r="L52" s="9">
        <v>230000</v>
      </c>
      <c r="M52" s="9">
        <v>9.8135100000000008E-6</v>
      </c>
      <c r="N52" s="9">
        <v>1.90675E-5</v>
      </c>
      <c r="P52" s="13">
        <f t="shared" si="3"/>
        <v>2.8881010000000001E-5</v>
      </c>
      <c r="R52" s="9">
        <f t="shared" si="4"/>
        <v>8.6160531026252971E-8</v>
      </c>
    </row>
    <row r="53" spans="3:18" x14ac:dyDescent="0.25">
      <c r="C53" s="11">
        <f t="shared" si="0"/>
        <v>23.5</v>
      </c>
      <c r="D53" s="9">
        <v>235000</v>
      </c>
      <c r="E53" s="11">
        <v>2.4725000000000001</v>
      </c>
      <c r="F53" s="9">
        <v>0</v>
      </c>
      <c r="G53" s="9"/>
      <c r="H53" s="9">
        <f t="shared" si="1"/>
        <v>7.3761933174224335E-9</v>
      </c>
      <c r="K53" s="13">
        <f t="shared" si="2"/>
        <v>23.5</v>
      </c>
      <c r="L53" s="9">
        <v>235000</v>
      </c>
      <c r="M53" s="9">
        <v>9.9765300000000005E-6</v>
      </c>
      <c r="N53" s="9">
        <v>2.2306800000000001E-5</v>
      </c>
      <c r="P53" s="13">
        <f t="shared" si="3"/>
        <v>3.2283329999999998E-5</v>
      </c>
      <c r="R53" s="9">
        <f t="shared" si="4"/>
        <v>9.6310650357995215E-8</v>
      </c>
    </row>
    <row r="54" spans="3:18" x14ac:dyDescent="0.25">
      <c r="C54" s="11">
        <f t="shared" si="0"/>
        <v>24</v>
      </c>
      <c r="D54" s="9">
        <v>240000</v>
      </c>
      <c r="E54" s="11">
        <v>1.2362</v>
      </c>
      <c r="F54" s="9">
        <v>0</v>
      </c>
      <c r="G54" s="9"/>
      <c r="H54" s="9">
        <f t="shared" si="1"/>
        <v>3.6879474940334125E-9</v>
      </c>
      <c r="K54" s="13">
        <f t="shared" si="2"/>
        <v>24</v>
      </c>
      <c r="L54" s="9">
        <v>240000</v>
      </c>
      <c r="M54" s="9">
        <v>1.00852E-5</v>
      </c>
      <c r="N54" s="9">
        <v>1.83244E-5</v>
      </c>
      <c r="P54" s="13">
        <f t="shared" si="3"/>
        <v>2.84096E-5</v>
      </c>
      <c r="R54" s="9">
        <f t="shared" si="4"/>
        <v>8.4754176610978506E-8</v>
      </c>
    </row>
    <row r="55" spans="3:18" x14ac:dyDescent="0.25">
      <c r="C55" s="11">
        <f t="shared" si="0"/>
        <v>24.5</v>
      </c>
      <c r="D55" s="9">
        <v>245000</v>
      </c>
      <c r="E55" s="11">
        <v>2.4725000000000001</v>
      </c>
      <c r="F55" s="9">
        <v>0</v>
      </c>
      <c r="G55" s="9"/>
      <c r="H55" s="9">
        <f t="shared" si="1"/>
        <v>7.3761933174224335E-9</v>
      </c>
      <c r="K55" s="13">
        <f t="shared" si="2"/>
        <v>24.5</v>
      </c>
      <c r="L55" s="9">
        <v>245000</v>
      </c>
      <c r="M55" s="9">
        <v>1.08682E-5</v>
      </c>
      <c r="N55" s="9">
        <v>1.86427E-5</v>
      </c>
      <c r="P55" s="13">
        <f t="shared" si="3"/>
        <v>2.9510900000000002E-5</v>
      </c>
      <c r="R55" s="9">
        <f t="shared" si="4"/>
        <v>8.8039677804295945E-8</v>
      </c>
    </row>
    <row r="56" spans="3:18" x14ac:dyDescent="0.25">
      <c r="C56" s="11">
        <f t="shared" si="0"/>
        <v>25</v>
      </c>
      <c r="D56" s="9">
        <v>250000</v>
      </c>
      <c r="E56" s="11">
        <v>2.7197</v>
      </c>
      <c r="F56" s="9">
        <v>0</v>
      </c>
      <c r="G56" s="9"/>
      <c r="H56" s="9">
        <f t="shared" si="1"/>
        <v>8.1136634844868721E-9</v>
      </c>
      <c r="K56" s="13">
        <f t="shared" si="2"/>
        <v>25</v>
      </c>
      <c r="L56" s="9">
        <v>250000</v>
      </c>
      <c r="M56" s="9">
        <v>1.08806E-5</v>
      </c>
      <c r="N56" s="9">
        <v>1.9820400000000001E-5</v>
      </c>
      <c r="P56" s="13">
        <f t="shared" si="3"/>
        <v>3.0701000000000003E-5</v>
      </c>
      <c r="R56" s="9">
        <f t="shared" si="4"/>
        <v>9.1590095465393798E-8</v>
      </c>
    </row>
    <row r="57" spans="3:18" x14ac:dyDescent="0.25">
      <c r="C57" s="11">
        <f t="shared" si="0"/>
        <v>25.5</v>
      </c>
      <c r="D57" s="9">
        <v>255000</v>
      </c>
      <c r="E57" s="11">
        <v>4.4504999999999999</v>
      </c>
      <c r="F57" s="9">
        <v>0</v>
      </c>
      <c r="G57" s="9"/>
      <c r="H57" s="9">
        <f t="shared" si="1"/>
        <v>1.3277147971360381E-8</v>
      </c>
      <c r="K57" s="13">
        <f t="shared" si="2"/>
        <v>25.5</v>
      </c>
      <c r="L57" s="9">
        <v>255000</v>
      </c>
      <c r="M57" s="9">
        <v>1.1335099999999999E-5</v>
      </c>
      <c r="N57" s="9">
        <v>2.6167900000000001E-5</v>
      </c>
      <c r="P57" s="13">
        <f t="shared" si="3"/>
        <v>3.7502999999999997E-5</v>
      </c>
      <c r="R57" s="9">
        <f t="shared" si="4"/>
        <v>1.1188245823389018E-7</v>
      </c>
    </row>
    <row r="58" spans="3:18" x14ac:dyDescent="0.25">
      <c r="C58" s="11">
        <f t="shared" si="0"/>
        <v>26</v>
      </c>
      <c r="D58" s="9">
        <v>260000</v>
      </c>
      <c r="E58" s="11">
        <v>2.7197</v>
      </c>
      <c r="F58" s="9">
        <v>0</v>
      </c>
      <c r="G58" s="9"/>
      <c r="H58" s="9">
        <f t="shared" si="1"/>
        <v>8.1136634844868721E-9</v>
      </c>
      <c r="K58" s="13">
        <f t="shared" si="2"/>
        <v>26</v>
      </c>
      <c r="L58" s="9">
        <v>260000</v>
      </c>
      <c r="M58" s="9">
        <v>1.1737699999999999E-5</v>
      </c>
      <c r="N58" s="9">
        <v>2.2954000000000001E-5</v>
      </c>
      <c r="P58" s="13">
        <f t="shared" si="3"/>
        <v>3.4691699999999999E-5</v>
      </c>
      <c r="R58" s="9">
        <f t="shared" si="4"/>
        <v>1.0349552505966587E-7</v>
      </c>
    </row>
    <row r="59" spans="3:18" x14ac:dyDescent="0.25">
      <c r="C59" s="11">
        <f t="shared" si="0"/>
        <v>26.5</v>
      </c>
      <c r="D59" s="9">
        <v>265000</v>
      </c>
      <c r="E59" s="11">
        <v>3.956</v>
      </c>
      <c r="F59" s="9">
        <v>0</v>
      </c>
      <c r="G59" s="9"/>
      <c r="H59" s="9">
        <f t="shared" si="1"/>
        <v>1.1801909307875892E-8</v>
      </c>
      <c r="K59" s="13">
        <f t="shared" si="2"/>
        <v>26.5</v>
      </c>
      <c r="L59" s="9">
        <v>265000</v>
      </c>
      <c r="M59" s="9">
        <v>1.23181E-5</v>
      </c>
      <c r="N59" s="9">
        <v>2.2245399999999999E-5</v>
      </c>
      <c r="P59" s="13">
        <f t="shared" si="3"/>
        <v>3.4563499999999995E-5</v>
      </c>
      <c r="R59" s="9">
        <f t="shared" si="4"/>
        <v>1.0311306682577563E-7</v>
      </c>
    </row>
    <row r="60" spans="3:18" x14ac:dyDescent="0.25">
      <c r="C60" s="11">
        <f t="shared" si="0"/>
        <v>27</v>
      </c>
      <c r="D60" s="9">
        <v>270000</v>
      </c>
      <c r="E60" s="11">
        <v>2.9670000000000001</v>
      </c>
      <c r="F60" s="9">
        <v>0</v>
      </c>
      <c r="G60" s="9"/>
      <c r="H60" s="9">
        <f t="shared" si="1"/>
        <v>8.8514319809069209E-9</v>
      </c>
      <c r="K60" s="13">
        <f t="shared" si="2"/>
        <v>27</v>
      </c>
      <c r="L60" s="9">
        <v>270000</v>
      </c>
      <c r="M60" s="9">
        <v>1.25306E-5</v>
      </c>
      <c r="N60" s="9">
        <v>2.6995199999999999E-5</v>
      </c>
      <c r="P60" s="13">
        <f t="shared" si="3"/>
        <v>3.95258E-5</v>
      </c>
      <c r="R60" s="9">
        <f t="shared" si="4"/>
        <v>1.1791706443914079E-7</v>
      </c>
    </row>
    <row r="61" spans="3:18" x14ac:dyDescent="0.25">
      <c r="C61" s="11">
        <f t="shared" si="0"/>
        <v>27.5</v>
      </c>
      <c r="D61" s="9">
        <v>275000</v>
      </c>
      <c r="E61" s="11">
        <v>3.7086999999999999</v>
      </c>
      <c r="F61" s="9">
        <v>0</v>
      </c>
      <c r="G61" s="9"/>
      <c r="H61" s="9">
        <f t="shared" si="1"/>
        <v>1.1064140811455845E-8</v>
      </c>
      <c r="K61" s="13">
        <f t="shared" si="2"/>
        <v>27.5</v>
      </c>
      <c r="L61" s="9">
        <v>275000</v>
      </c>
      <c r="M61" s="9">
        <v>1.30468E-5</v>
      </c>
      <c r="N61" s="9">
        <v>2.5415800000000002E-5</v>
      </c>
      <c r="P61" s="13">
        <f t="shared" si="3"/>
        <v>3.84626E-5</v>
      </c>
      <c r="R61" s="9">
        <f t="shared" si="4"/>
        <v>1.1474522673031024E-7</v>
      </c>
    </row>
    <row r="62" spans="3:18" x14ac:dyDescent="0.25">
      <c r="C62" s="11">
        <f t="shared" si="0"/>
        <v>28</v>
      </c>
      <c r="D62" s="9">
        <v>280000</v>
      </c>
      <c r="E62" s="11">
        <v>6.6757</v>
      </c>
      <c r="F62" s="9">
        <v>0</v>
      </c>
      <c r="G62" s="9"/>
      <c r="H62" s="9">
        <f t="shared" si="1"/>
        <v>1.9915572792362764E-8</v>
      </c>
      <c r="K62" s="13">
        <f t="shared" si="2"/>
        <v>28</v>
      </c>
      <c r="L62" s="9">
        <v>280000</v>
      </c>
      <c r="M62" s="9">
        <v>1.38595E-5</v>
      </c>
      <c r="N62" s="9">
        <v>2.4378800000000001E-5</v>
      </c>
      <c r="P62" s="13">
        <f t="shared" si="3"/>
        <v>3.8238300000000003E-5</v>
      </c>
      <c r="R62" s="9">
        <f t="shared" si="4"/>
        <v>1.1407607398568018E-7</v>
      </c>
    </row>
    <row r="63" spans="3:18" x14ac:dyDescent="0.25">
      <c r="C63" s="11">
        <f t="shared" si="0"/>
        <v>28.5</v>
      </c>
      <c r="D63" s="9">
        <v>285000</v>
      </c>
      <c r="E63" s="11">
        <v>8.6537000000000006</v>
      </c>
      <c r="F63" s="9">
        <v>0</v>
      </c>
      <c r="G63" s="9"/>
      <c r="H63" s="9">
        <f t="shared" si="1"/>
        <v>2.5816527446300711E-8</v>
      </c>
      <c r="K63" s="13">
        <f t="shared" si="2"/>
        <v>28.5</v>
      </c>
      <c r="L63" s="9">
        <v>285000</v>
      </c>
      <c r="M63" s="9">
        <v>1.4435E-5</v>
      </c>
      <c r="N63" s="9">
        <v>2.9898799999999999E-5</v>
      </c>
      <c r="P63" s="13">
        <f t="shared" si="3"/>
        <v>4.4333799999999999E-5</v>
      </c>
      <c r="R63" s="9">
        <f t="shared" si="4"/>
        <v>1.3226073985680189E-7</v>
      </c>
    </row>
    <row r="64" spans="3:18" x14ac:dyDescent="0.25">
      <c r="C64" s="11">
        <f t="shared" si="0"/>
        <v>29</v>
      </c>
      <c r="D64" s="9">
        <v>290000</v>
      </c>
      <c r="E64" s="11">
        <v>8.1592000000000002</v>
      </c>
      <c r="F64" s="9">
        <v>0</v>
      </c>
      <c r="G64" s="9"/>
      <c r="H64" s="9">
        <f t="shared" si="1"/>
        <v>2.4341288782816228E-8</v>
      </c>
      <c r="K64" s="13">
        <f t="shared" si="2"/>
        <v>29</v>
      </c>
      <c r="L64" s="9">
        <v>290000</v>
      </c>
      <c r="M64" s="9">
        <v>1.5366199999999999E-5</v>
      </c>
      <c r="N64" s="9">
        <v>3.2228399999999998E-5</v>
      </c>
      <c r="P64" s="13">
        <f t="shared" si="3"/>
        <v>4.7594599999999993E-5</v>
      </c>
      <c r="R64" s="9">
        <f t="shared" si="4"/>
        <v>1.4198866348448682E-7</v>
      </c>
    </row>
    <row r="65" spans="3:18" x14ac:dyDescent="0.25">
      <c r="C65" s="11">
        <f t="shared" si="0"/>
        <v>29.5</v>
      </c>
      <c r="D65" s="9">
        <v>295000</v>
      </c>
      <c r="E65" s="11">
        <v>12.362</v>
      </c>
      <c r="F65" s="9">
        <v>0</v>
      </c>
      <c r="G65" s="9"/>
      <c r="H65" s="9">
        <f t="shared" si="1"/>
        <v>3.687947494033413E-8</v>
      </c>
      <c r="K65" s="13">
        <f t="shared" si="2"/>
        <v>29.5</v>
      </c>
      <c r="L65" s="9">
        <v>295000</v>
      </c>
      <c r="M65" s="9">
        <v>1.6645699999999999E-5</v>
      </c>
      <c r="N65" s="9">
        <v>3.17689E-5</v>
      </c>
      <c r="P65" s="13">
        <f t="shared" si="3"/>
        <v>4.8414600000000002E-5</v>
      </c>
      <c r="R65" s="9">
        <f t="shared" si="4"/>
        <v>1.444349642004773E-7</v>
      </c>
    </row>
    <row r="66" spans="3:18" x14ac:dyDescent="0.25">
      <c r="C66" s="11">
        <f t="shared" si="0"/>
        <v>30</v>
      </c>
      <c r="D66" s="9">
        <v>300000</v>
      </c>
      <c r="E66" s="11">
        <v>16.071000000000002</v>
      </c>
      <c r="F66" s="9">
        <v>0</v>
      </c>
      <c r="G66" s="9"/>
      <c r="H66" s="9">
        <f t="shared" si="1"/>
        <v>4.7944510739856789E-8</v>
      </c>
      <c r="K66" s="13">
        <f t="shared" si="2"/>
        <v>30</v>
      </c>
      <c r="L66" s="9">
        <v>300000</v>
      </c>
      <c r="M66" s="9">
        <v>1.7771999999999999E-5</v>
      </c>
      <c r="N66" s="9">
        <v>3.2676699999999998E-5</v>
      </c>
      <c r="P66" s="13">
        <f t="shared" si="3"/>
        <v>5.0448699999999997E-5</v>
      </c>
      <c r="R66" s="9">
        <f t="shared" si="4"/>
        <v>1.5050328162291168E-7</v>
      </c>
    </row>
    <row r="67" spans="3:18" x14ac:dyDescent="0.25">
      <c r="C67" s="11">
        <f t="shared" si="0"/>
        <v>30.5</v>
      </c>
      <c r="D67" s="9">
        <v>305000</v>
      </c>
      <c r="E67" s="11">
        <v>17.059999999999999</v>
      </c>
      <c r="F67" s="9">
        <v>0</v>
      </c>
      <c r="G67" s="9"/>
      <c r="H67" s="9">
        <f t="shared" si="1"/>
        <v>5.0894988066825767E-8</v>
      </c>
      <c r="K67" s="13">
        <f t="shared" si="2"/>
        <v>30.5</v>
      </c>
      <c r="L67" s="9">
        <v>305000</v>
      </c>
      <c r="M67" s="9">
        <v>1.9179899999999999E-5</v>
      </c>
      <c r="N67" s="9">
        <v>3.4908199999999999E-5</v>
      </c>
      <c r="P67" s="13">
        <f t="shared" si="3"/>
        <v>5.4088099999999995E-5</v>
      </c>
      <c r="R67" s="9">
        <f t="shared" si="4"/>
        <v>1.6136068019093077E-7</v>
      </c>
    </row>
    <row r="68" spans="3:18" x14ac:dyDescent="0.25">
      <c r="C68" s="11">
        <f t="shared" si="0"/>
        <v>31</v>
      </c>
      <c r="D68" s="9">
        <v>310000</v>
      </c>
      <c r="E68" s="11">
        <v>21.015999999999998</v>
      </c>
      <c r="F68" s="9">
        <v>0</v>
      </c>
      <c r="G68" s="9"/>
      <c r="H68" s="9">
        <f t="shared" si="1"/>
        <v>6.2696897374701666E-8</v>
      </c>
      <c r="K68" s="13">
        <f t="shared" si="2"/>
        <v>31</v>
      </c>
      <c r="L68" s="9">
        <v>310000</v>
      </c>
      <c r="M68" s="9">
        <v>2.0595299999999999E-5</v>
      </c>
      <c r="N68" s="9">
        <v>3.88119E-5</v>
      </c>
      <c r="P68" s="13">
        <f t="shared" si="3"/>
        <v>5.9407199999999996E-5</v>
      </c>
      <c r="R68" s="9">
        <f t="shared" si="4"/>
        <v>1.7722911694510735E-7</v>
      </c>
    </row>
    <row r="69" spans="3:18" x14ac:dyDescent="0.25">
      <c r="C69" s="11">
        <f t="shared" si="0"/>
        <v>31.5</v>
      </c>
      <c r="D69" s="9">
        <v>315000</v>
      </c>
      <c r="E69" s="11">
        <v>22.747</v>
      </c>
      <c r="F69" s="9">
        <v>0</v>
      </c>
      <c r="G69" s="9"/>
      <c r="H69" s="9">
        <f t="shared" si="1"/>
        <v>6.7860978520286389E-8</v>
      </c>
      <c r="K69" s="13">
        <f t="shared" si="2"/>
        <v>31.5</v>
      </c>
      <c r="L69" s="9">
        <v>315000</v>
      </c>
      <c r="M69" s="9">
        <v>2.2425600000000001E-5</v>
      </c>
      <c r="N69" s="9">
        <v>4.5529299999999998E-5</v>
      </c>
      <c r="P69" s="13">
        <f t="shared" si="3"/>
        <v>6.7954900000000002E-5</v>
      </c>
      <c r="R69" s="9">
        <f t="shared" si="4"/>
        <v>2.0272941527446299E-7</v>
      </c>
    </row>
    <row r="70" spans="3:18" x14ac:dyDescent="0.25">
      <c r="C70" s="11">
        <f t="shared" si="0"/>
        <v>32</v>
      </c>
      <c r="D70" s="9">
        <v>320000</v>
      </c>
      <c r="E70" s="11">
        <v>31.895</v>
      </c>
      <c r="F70" s="9">
        <v>0</v>
      </c>
      <c r="G70" s="9"/>
      <c r="H70" s="9">
        <f t="shared" si="1"/>
        <v>9.5152147971360358E-8</v>
      </c>
      <c r="K70" s="13">
        <f t="shared" si="2"/>
        <v>32</v>
      </c>
      <c r="L70" s="9">
        <v>320000</v>
      </c>
      <c r="M70" s="9">
        <v>2.4910500000000001E-5</v>
      </c>
      <c r="N70" s="9">
        <v>4.3938199999999999E-5</v>
      </c>
      <c r="P70" s="13">
        <f t="shared" si="3"/>
        <v>6.8848699999999997E-5</v>
      </c>
      <c r="R70" s="9">
        <f t="shared" si="4"/>
        <v>2.0539588305489257E-7</v>
      </c>
    </row>
    <row r="71" spans="3:18" x14ac:dyDescent="0.25">
      <c r="C71" s="11">
        <f t="shared" si="0"/>
        <v>32.5</v>
      </c>
      <c r="D71" s="9">
        <v>325000</v>
      </c>
      <c r="E71" s="11">
        <v>52.17</v>
      </c>
      <c r="F71" s="9">
        <v>0</v>
      </c>
      <c r="G71" s="9"/>
      <c r="H71" s="9">
        <f t="shared" si="1"/>
        <v>1.5563842482100236E-7</v>
      </c>
      <c r="K71" s="13">
        <f t="shared" si="2"/>
        <v>32.5</v>
      </c>
      <c r="L71" s="9">
        <v>325000</v>
      </c>
      <c r="M71" s="9">
        <v>2.9045300000000001E-5</v>
      </c>
      <c r="N71" s="9">
        <v>4.6038899999999997E-5</v>
      </c>
      <c r="P71" s="13">
        <f t="shared" si="3"/>
        <v>7.5084200000000002E-5</v>
      </c>
      <c r="R71" s="9">
        <f t="shared" si="4"/>
        <v>2.2399821002386633E-7</v>
      </c>
    </row>
    <row r="72" spans="3:18" x14ac:dyDescent="0.25">
      <c r="C72" s="11">
        <f t="shared" ref="C72:C106" si="5">D72/10000</f>
        <v>33</v>
      </c>
      <c r="D72" s="9">
        <v>330000</v>
      </c>
      <c r="E72" s="11">
        <v>88.021000000000001</v>
      </c>
      <c r="F72" s="9">
        <v>0</v>
      </c>
      <c r="G72" s="9"/>
      <c r="H72" s="9">
        <f t="shared" ref="H72:H106" si="6">E72*$T$2*10^-6*$T$3/($T$4)*100</f>
        <v>2.6259248210023865E-7</v>
      </c>
      <c r="K72" s="13">
        <f t="shared" ref="K72:K106" si="7">L72/10000</f>
        <v>33</v>
      </c>
      <c r="L72" s="9">
        <v>330000</v>
      </c>
      <c r="M72" s="9">
        <v>3.4736300000000001E-5</v>
      </c>
      <c r="N72" s="9">
        <v>5.5188500000000002E-5</v>
      </c>
      <c r="P72" s="13">
        <f t="shared" ref="P72:P106" si="8">M72+N72</f>
        <v>8.9924800000000003E-5</v>
      </c>
      <c r="R72" s="9">
        <f t="shared" ref="R72:R106" si="9">P72*10^8*$T$2*10^-6*$T$3/($T$4)</f>
        <v>2.6827207637231499E-7</v>
      </c>
    </row>
    <row r="73" spans="3:18" x14ac:dyDescent="0.25">
      <c r="C73" s="11">
        <f t="shared" si="5"/>
        <v>33.5</v>
      </c>
      <c r="D73" s="9">
        <v>335000</v>
      </c>
      <c r="E73" s="11">
        <v>222.52</v>
      </c>
      <c r="F73" s="9">
        <v>0</v>
      </c>
      <c r="G73" s="9"/>
      <c r="H73" s="9">
        <f t="shared" si="6"/>
        <v>6.6384248210023867E-7</v>
      </c>
      <c r="K73" s="13">
        <f t="shared" si="7"/>
        <v>33.5</v>
      </c>
      <c r="L73" s="9">
        <v>335000</v>
      </c>
      <c r="M73" s="9">
        <v>4.8173400000000002E-5</v>
      </c>
      <c r="N73" s="9">
        <v>6.6324500000000005E-5</v>
      </c>
      <c r="P73" s="13">
        <f t="shared" si="8"/>
        <v>1.1449790000000001E-4</v>
      </c>
      <c r="R73" s="9">
        <f t="shared" si="9"/>
        <v>3.4158084725536987E-7</v>
      </c>
    </row>
    <row r="74" spans="3:18" x14ac:dyDescent="0.25">
      <c r="C74" s="11">
        <f t="shared" si="5"/>
        <v>34</v>
      </c>
      <c r="D74" s="9">
        <v>340000</v>
      </c>
      <c r="E74" s="11">
        <v>749.41</v>
      </c>
      <c r="F74" s="9">
        <v>0</v>
      </c>
      <c r="G74" s="9"/>
      <c r="H74" s="9">
        <f t="shared" si="6"/>
        <v>2.2357100238663483E-6</v>
      </c>
      <c r="K74" s="13">
        <f t="shared" si="7"/>
        <v>34</v>
      </c>
      <c r="L74" s="9">
        <v>340000</v>
      </c>
      <c r="M74" s="9">
        <v>7.7954799999999994E-5</v>
      </c>
      <c r="N74" s="9">
        <v>9.2314799999999999E-5</v>
      </c>
      <c r="P74" s="13">
        <f t="shared" si="8"/>
        <v>1.7026960000000001E-4</v>
      </c>
      <c r="R74" s="9">
        <f t="shared" si="9"/>
        <v>5.0796420047732688E-7</v>
      </c>
    </row>
    <row r="75" spans="3:18" x14ac:dyDescent="0.25">
      <c r="C75" s="11">
        <f t="shared" si="5"/>
        <v>34.5</v>
      </c>
      <c r="D75" s="9">
        <v>345000</v>
      </c>
      <c r="E75" s="11">
        <v>2284.6</v>
      </c>
      <c r="F75" s="9">
        <v>0</v>
      </c>
      <c r="G75" s="9"/>
      <c r="H75" s="9">
        <f t="shared" si="6"/>
        <v>6.8156324582338897E-6</v>
      </c>
      <c r="K75" s="13">
        <f t="shared" si="7"/>
        <v>34.5</v>
      </c>
      <c r="L75" s="9">
        <v>345000</v>
      </c>
      <c r="M75" s="9">
        <v>1.3784600000000001E-4</v>
      </c>
      <c r="N75" s="9">
        <v>1.21469E-4</v>
      </c>
      <c r="P75" s="13">
        <f t="shared" si="8"/>
        <v>2.5931499999999998E-4</v>
      </c>
      <c r="R75" s="9">
        <f t="shared" si="9"/>
        <v>7.7361276849641979E-7</v>
      </c>
    </row>
    <row r="76" spans="3:18" x14ac:dyDescent="0.25">
      <c r="C76" s="11">
        <f t="shared" si="5"/>
        <v>35</v>
      </c>
      <c r="D76" s="9">
        <v>350000</v>
      </c>
      <c r="E76" s="11">
        <v>4575.1000000000004</v>
      </c>
      <c r="F76" s="9">
        <v>0</v>
      </c>
      <c r="G76" s="9"/>
      <c r="H76" s="9">
        <f t="shared" si="6"/>
        <v>1.3648866348448685E-5</v>
      </c>
      <c r="K76" s="13">
        <f t="shared" si="7"/>
        <v>35</v>
      </c>
      <c r="L76" s="9">
        <v>350000</v>
      </c>
      <c r="M76" s="9">
        <v>2.0477200000000001E-4</v>
      </c>
      <c r="N76" s="9">
        <v>1.3943699999999999E-4</v>
      </c>
      <c r="P76" s="13">
        <f t="shared" si="8"/>
        <v>3.44209E-4</v>
      </c>
      <c r="R76" s="9">
        <f t="shared" si="9"/>
        <v>1.0268764916467779E-6</v>
      </c>
    </row>
    <row r="77" spans="3:18" x14ac:dyDescent="0.25">
      <c r="C77" s="11">
        <f t="shared" si="5"/>
        <v>35.5</v>
      </c>
      <c r="D77" s="9">
        <v>355000</v>
      </c>
      <c r="E77" s="11">
        <v>5615</v>
      </c>
      <c r="F77" s="9">
        <v>0</v>
      </c>
      <c r="G77" s="9"/>
      <c r="H77" s="9">
        <f t="shared" si="6"/>
        <v>1.675119331742243E-5</v>
      </c>
      <c r="K77" s="13">
        <f t="shared" si="7"/>
        <v>35.5</v>
      </c>
      <c r="L77" s="9">
        <v>355000</v>
      </c>
      <c r="M77" s="9">
        <v>2.08257E-4</v>
      </c>
      <c r="N77" s="9">
        <v>1.17052E-4</v>
      </c>
      <c r="P77" s="13">
        <f t="shared" si="8"/>
        <v>3.2530899999999997E-4</v>
      </c>
      <c r="R77" s="9">
        <f t="shared" si="9"/>
        <v>9.704922434367541E-7</v>
      </c>
    </row>
    <row r="78" spans="3:18" x14ac:dyDescent="0.25">
      <c r="C78" s="11">
        <f t="shared" si="5"/>
        <v>36</v>
      </c>
      <c r="D78" s="9">
        <v>360000</v>
      </c>
      <c r="E78" s="11">
        <v>3944.9</v>
      </c>
      <c r="F78" s="9">
        <v>0</v>
      </c>
      <c r="G78" s="9"/>
      <c r="H78" s="9">
        <f t="shared" si="6"/>
        <v>1.176879474940334E-5</v>
      </c>
      <c r="K78" s="13">
        <f t="shared" si="7"/>
        <v>36</v>
      </c>
      <c r="L78" s="9">
        <v>360000</v>
      </c>
      <c r="M78" s="9">
        <v>1.3068800000000001E-4</v>
      </c>
      <c r="N78" s="9">
        <v>6.4257200000000005E-5</v>
      </c>
      <c r="P78" s="13">
        <f t="shared" si="8"/>
        <v>1.9494520000000001E-4</v>
      </c>
      <c r="R78" s="9">
        <f t="shared" si="9"/>
        <v>5.8157875894988074E-7</v>
      </c>
    </row>
    <row r="79" spans="3:18" x14ac:dyDescent="0.25">
      <c r="C79" s="11">
        <f t="shared" si="5"/>
        <v>36.5</v>
      </c>
      <c r="D79" s="9">
        <v>365000</v>
      </c>
      <c r="E79" s="11">
        <v>1752.8</v>
      </c>
      <c r="F79" s="9">
        <v>0</v>
      </c>
      <c r="G79" s="9"/>
      <c r="H79" s="9">
        <f t="shared" si="6"/>
        <v>5.2291169451073974E-6</v>
      </c>
      <c r="K79" s="13">
        <f t="shared" si="7"/>
        <v>36.5</v>
      </c>
      <c r="L79" s="9">
        <v>365000</v>
      </c>
      <c r="M79" s="9">
        <v>5.1957499999999998E-5</v>
      </c>
      <c r="N79" s="9">
        <v>2.1854299999999998E-5</v>
      </c>
      <c r="P79" s="13">
        <f t="shared" si="8"/>
        <v>7.381179999999999E-5</v>
      </c>
      <c r="R79" s="9">
        <f t="shared" si="9"/>
        <v>2.2020226730310261E-7</v>
      </c>
    </row>
    <row r="80" spans="3:18" x14ac:dyDescent="0.25">
      <c r="C80" s="11">
        <f t="shared" si="5"/>
        <v>37</v>
      </c>
      <c r="D80" s="9">
        <v>370000</v>
      </c>
      <c r="E80" s="11">
        <v>445.79</v>
      </c>
      <c r="F80" s="9">
        <v>0</v>
      </c>
      <c r="G80" s="9"/>
      <c r="H80" s="9">
        <f t="shared" si="6"/>
        <v>1.3299224343675418E-6</v>
      </c>
      <c r="K80" s="13">
        <f t="shared" si="7"/>
        <v>37</v>
      </c>
      <c r="L80" s="9">
        <v>370000</v>
      </c>
      <c r="M80" s="9">
        <v>1.2552799999999999E-5</v>
      </c>
      <c r="N80" s="9">
        <v>4.7937899999999999E-6</v>
      </c>
      <c r="P80" s="13">
        <f t="shared" si="8"/>
        <v>1.734659E-5</v>
      </c>
      <c r="R80" s="9">
        <f t="shared" si="9"/>
        <v>5.1749970167064438E-8</v>
      </c>
    </row>
    <row r="81" spans="3:18" x14ac:dyDescent="0.25">
      <c r="C81" s="11">
        <f t="shared" si="5"/>
        <v>37.5</v>
      </c>
      <c r="D81" s="9">
        <v>375000</v>
      </c>
      <c r="E81" s="11">
        <v>65.521000000000001</v>
      </c>
      <c r="F81" s="9">
        <v>0</v>
      </c>
      <c r="G81" s="9"/>
      <c r="H81" s="9">
        <f t="shared" si="6"/>
        <v>1.9546837708830547E-7</v>
      </c>
      <c r="K81" s="13">
        <f t="shared" si="7"/>
        <v>37.5</v>
      </c>
      <c r="L81" s="9">
        <v>375000</v>
      </c>
      <c r="M81" s="9">
        <v>1.5808299999999999E-6</v>
      </c>
      <c r="N81" s="9">
        <v>4.1685300000000001E-7</v>
      </c>
      <c r="P81" s="13">
        <f t="shared" si="8"/>
        <v>1.9976830000000001E-6</v>
      </c>
      <c r="R81" s="9">
        <f t="shared" si="9"/>
        <v>5.9596748210023869E-9</v>
      </c>
    </row>
    <row r="82" spans="3:18" x14ac:dyDescent="0.25">
      <c r="C82" s="11">
        <f t="shared" si="5"/>
        <v>38</v>
      </c>
      <c r="D82" s="9">
        <v>380000</v>
      </c>
      <c r="E82" s="11">
        <v>3.956</v>
      </c>
      <c r="F82" s="9">
        <v>0</v>
      </c>
      <c r="G82" s="9"/>
      <c r="H82" s="9">
        <f t="shared" si="6"/>
        <v>1.1801909307875892E-8</v>
      </c>
      <c r="K82" s="13">
        <f t="shared" si="7"/>
        <v>38</v>
      </c>
      <c r="L82" s="9">
        <v>380000</v>
      </c>
      <c r="M82" s="9">
        <v>9.1391899999999997E-8</v>
      </c>
      <c r="N82" s="9">
        <v>3.3208299999999998E-8</v>
      </c>
      <c r="P82" s="13">
        <f t="shared" si="8"/>
        <v>1.246002E-7</v>
      </c>
      <c r="R82" s="9">
        <f t="shared" si="9"/>
        <v>3.7171897374701666E-10</v>
      </c>
    </row>
    <row r="83" spans="3:18" x14ac:dyDescent="0.25">
      <c r="C83" s="11">
        <f t="shared" si="5"/>
        <v>38.5</v>
      </c>
      <c r="D83" s="9">
        <v>385000</v>
      </c>
      <c r="E83" s="11">
        <v>0</v>
      </c>
      <c r="F83" s="9">
        <v>0</v>
      </c>
      <c r="G83" s="9"/>
      <c r="H83" s="9">
        <f t="shared" si="6"/>
        <v>0</v>
      </c>
      <c r="K83" s="13">
        <f t="shared" si="7"/>
        <v>38.5</v>
      </c>
      <c r="L83" s="9">
        <v>385000</v>
      </c>
      <c r="M83" s="9">
        <v>0</v>
      </c>
      <c r="N83" s="9">
        <v>0</v>
      </c>
      <c r="P83" s="13">
        <f t="shared" si="8"/>
        <v>0</v>
      </c>
      <c r="R83" s="9">
        <f t="shared" si="9"/>
        <v>0</v>
      </c>
    </row>
    <row r="84" spans="3:18" x14ac:dyDescent="0.25">
      <c r="C84" s="11">
        <f t="shared" si="5"/>
        <v>39</v>
      </c>
      <c r="D84" s="9">
        <v>390000</v>
      </c>
      <c r="E84" s="11">
        <v>0</v>
      </c>
      <c r="F84" s="9">
        <v>0</v>
      </c>
      <c r="G84" s="9"/>
      <c r="H84" s="9">
        <f t="shared" si="6"/>
        <v>0</v>
      </c>
      <c r="K84" s="13">
        <f t="shared" si="7"/>
        <v>39</v>
      </c>
      <c r="L84" s="9">
        <v>390000</v>
      </c>
      <c r="M84" s="9">
        <v>0</v>
      </c>
      <c r="N84" s="9">
        <v>0</v>
      </c>
      <c r="P84" s="13">
        <f t="shared" si="8"/>
        <v>0</v>
      </c>
      <c r="R84" s="9">
        <f t="shared" si="9"/>
        <v>0</v>
      </c>
    </row>
    <row r="85" spans="3:18" x14ac:dyDescent="0.25">
      <c r="C85" s="11">
        <f t="shared" si="5"/>
        <v>39.5</v>
      </c>
      <c r="D85" s="9">
        <v>395000</v>
      </c>
      <c r="E85" s="11">
        <v>0</v>
      </c>
      <c r="F85" s="9">
        <v>0</v>
      </c>
      <c r="G85" s="9"/>
      <c r="H85" s="9">
        <f t="shared" si="6"/>
        <v>0</v>
      </c>
      <c r="K85" s="13">
        <f t="shared" si="7"/>
        <v>39.5</v>
      </c>
      <c r="L85" s="9">
        <v>395000</v>
      </c>
      <c r="M85" s="9">
        <v>0</v>
      </c>
      <c r="N85" s="9">
        <v>0</v>
      </c>
      <c r="P85" s="13">
        <f t="shared" si="8"/>
        <v>0</v>
      </c>
      <c r="R85" s="9">
        <f t="shared" si="9"/>
        <v>0</v>
      </c>
    </row>
    <row r="86" spans="3:18" x14ac:dyDescent="0.25">
      <c r="C86" s="11">
        <f t="shared" si="5"/>
        <v>40</v>
      </c>
      <c r="D86" s="9">
        <v>400000</v>
      </c>
      <c r="E86" s="11">
        <v>0</v>
      </c>
      <c r="F86" s="9">
        <v>0</v>
      </c>
      <c r="G86" s="9"/>
      <c r="H86" s="9">
        <f t="shared" si="6"/>
        <v>0</v>
      </c>
      <c r="K86" s="13">
        <f t="shared" si="7"/>
        <v>40</v>
      </c>
      <c r="L86" s="9">
        <v>400000</v>
      </c>
      <c r="M86" s="9">
        <v>0</v>
      </c>
      <c r="N86" s="9">
        <v>0</v>
      </c>
      <c r="P86" s="13">
        <f t="shared" si="8"/>
        <v>0</v>
      </c>
      <c r="R86" s="9">
        <f t="shared" si="9"/>
        <v>0</v>
      </c>
    </row>
    <row r="87" spans="3:18" x14ac:dyDescent="0.25">
      <c r="C87" s="11">
        <f t="shared" si="5"/>
        <v>40.5</v>
      </c>
      <c r="D87" s="9">
        <v>405000</v>
      </c>
      <c r="E87" s="11">
        <v>0</v>
      </c>
      <c r="F87" s="9">
        <v>0</v>
      </c>
      <c r="G87" s="9"/>
      <c r="H87" s="9">
        <f t="shared" si="6"/>
        <v>0</v>
      </c>
      <c r="K87" s="13">
        <f t="shared" si="7"/>
        <v>40.5</v>
      </c>
      <c r="L87" s="9">
        <v>405000</v>
      </c>
      <c r="M87" s="9">
        <v>0</v>
      </c>
      <c r="N87" s="9">
        <v>0</v>
      </c>
      <c r="P87" s="13">
        <f t="shared" si="8"/>
        <v>0</v>
      </c>
      <c r="R87" s="9">
        <f t="shared" si="9"/>
        <v>0</v>
      </c>
    </row>
    <row r="88" spans="3:18" x14ac:dyDescent="0.25">
      <c r="C88" s="11">
        <f t="shared" si="5"/>
        <v>41</v>
      </c>
      <c r="D88" s="9">
        <v>410000</v>
      </c>
      <c r="E88" s="11">
        <v>0</v>
      </c>
      <c r="F88" s="9">
        <v>0</v>
      </c>
      <c r="G88" s="9"/>
      <c r="H88" s="9">
        <f t="shared" si="6"/>
        <v>0</v>
      </c>
      <c r="K88" s="13">
        <f t="shared" si="7"/>
        <v>41</v>
      </c>
      <c r="L88" s="9">
        <v>410000</v>
      </c>
      <c r="M88" s="9">
        <v>0</v>
      </c>
      <c r="N88" s="9">
        <v>0</v>
      </c>
      <c r="P88" s="13">
        <f t="shared" si="8"/>
        <v>0</v>
      </c>
      <c r="R88" s="9">
        <f t="shared" si="9"/>
        <v>0</v>
      </c>
    </row>
    <row r="89" spans="3:18" x14ac:dyDescent="0.25">
      <c r="C89" s="11">
        <f t="shared" si="5"/>
        <v>41.5</v>
      </c>
      <c r="D89" s="9">
        <v>415000</v>
      </c>
      <c r="E89" s="11">
        <v>0</v>
      </c>
      <c r="F89" s="9">
        <v>0</v>
      </c>
      <c r="G89" s="9"/>
      <c r="H89" s="9">
        <f t="shared" si="6"/>
        <v>0</v>
      </c>
      <c r="K89" s="13">
        <f t="shared" si="7"/>
        <v>41.5</v>
      </c>
      <c r="L89" s="9">
        <v>415000</v>
      </c>
      <c r="M89" s="9">
        <v>0</v>
      </c>
      <c r="N89" s="9">
        <v>0</v>
      </c>
      <c r="P89" s="13">
        <f t="shared" si="8"/>
        <v>0</v>
      </c>
      <c r="R89" s="9">
        <f t="shared" si="9"/>
        <v>0</v>
      </c>
    </row>
    <row r="90" spans="3:18" x14ac:dyDescent="0.25">
      <c r="C90" s="11">
        <f t="shared" si="5"/>
        <v>42</v>
      </c>
      <c r="D90" s="9">
        <v>420000</v>
      </c>
      <c r="E90" s="11">
        <v>0</v>
      </c>
      <c r="F90" s="9">
        <v>0</v>
      </c>
      <c r="G90" s="9"/>
      <c r="H90" s="9">
        <f t="shared" si="6"/>
        <v>0</v>
      </c>
      <c r="K90" s="13">
        <f t="shared" si="7"/>
        <v>42</v>
      </c>
      <c r="L90" s="9">
        <v>420000</v>
      </c>
      <c r="M90" s="9">
        <v>0</v>
      </c>
      <c r="N90" s="9">
        <v>0</v>
      </c>
      <c r="P90" s="13">
        <f t="shared" si="8"/>
        <v>0</v>
      </c>
      <c r="R90" s="9">
        <f t="shared" si="9"/>
        <v>0</v>
      </c>
    </row>
    <row r="91" spans="3:18" x14ac:dyDescent="0.25">
      <c r="C91" s="11">
        <f t="shared" si="5"/>
        <v>42.5</v>
      </c>
      <c r="D91" s="9">
        <v>425000</v>
      </c>
      <c r="E91" s="11">
        <v>0</v>
      </c>
      <c r="F91" s="9">
        <v>0</v>
      </c>
      <c r="G91" s="9"/>
      <c r="H91" s="9">
        <f t="shared" si="6"/>
        <v>0</v>
      </c>
      <c r="K91" s="13">
        <f t="shared" si="7"/>
        <v>42.5</v>
      </c>
      <c r="L91" s="9">
        <v>425000</v>
      </c>
      <c r="M91" s="9">
        <v>0</v>
      </c>
      <c r="N91" s="9">
        <v>0</v>
      </c>
      <c r="P91" s="13">
        <f t="shared" si="8"/>
        <v>0</v>
      </c>
      <c r="R91" s="9">
        <f t="shared" si="9"/>
        <v>0</v>
      </c>
    </row>
    <row r="92" spans="3:18" x14ac:dyDescent="0.25">
      <c r="C92" s="11">
        <f t="shared" si="5"/>
        <v>43</v>
      </c>
      <c r="D92" s="9">
        <v>430000</v>
      </c>
      <c r="E92" s="11">
        <v>0</v>
      </c>
      <c r="F92" s="9">
        <v>0</v>
      </c>
      <c r="G92" s="9"/>
      <c r="H92" s="9">
        <f t="shared" si="6"/>
        <v>0</v>
      </c>
      <c r="K92" s="13">
        <f t="shared" si="7"/>
        <v>43</v>
      </c>
      <c r="L92" s="9">
        <v>430000</v>
      </c>
      <c r="M92" s="9">
        <v>0</v>
      </c>
      <c r="N92" s="9">
        <v>0</v>
      </c>
      <c r="P92" s="13">
        <f t="shared" si="8"/>
        <v>0</v>
      </c>
      <c r="R92" s="9">
        <f t="shared" si="9"/>
        <v>0</v>
      </c>
    </row>
    <row r="93" spans="3:18" x14ac:dyDescent="0.25">
      <c r="C93" s="11">
        <f t="shared" si="5"/>
        <v>43.5</v>
      </c>
      <c r="D93" s="9">
        <v>435000</v>
      </c>
      <c r="E93" s="11">
        <v>0</v>
      </c>
      <c r="F93" s="9">
        <v>0</v>
      </c>
      <c r="G93" s="9"/>
      <c r="H93" s="9">
        <f t="shared" si="6"/>
        <v>0</v>
      </c>
      <c r="K93" s="13">
        <f t="shared" si="7"/>
        <v>43.5</v>
      </c>
      <c r="L93" s="9">
        <v>435000</v>
      </c>
      <c r="M93" s="9">
        <v>0</v>
      </c>
      <c r="N93" s="9">
        <v>0</v>
      </c>
      <c r="P93" s="13">
        <f t="shared" si="8"/>
        <v>0</v>
      </c>
      <c r="R93" s="9">
        <f t="shared" si="9"/>
        <v>0</v>
      </c>
    </row>
    <row r="94" spans="3:18" x14ac:dyDescent="0.25">
      <c r="C94" s="11">
        <f t="shared" si="5"/>
        <v>44</v>
      </c>
      <c r="D94" s="9">
        <v>440000</v>
      </c>
      <c r="E94" s="11">
        <v>0</v>
      </c>
      <c r="F94" s="9">
        <v>0</v>
      </c>
      <c r="G94" s="9"/>
      <c r="H94" s="9">
        <f t="shared" si="6"/>
        <v>0</v>
      </c>
      <c r="K94" s="13">
        <f t="shared" si="7"/>
        <v>44</v>
      </c>
      <c r="L94" s="9">
        <v>440000</v>
      </c>
      <c r="M94" s="9">
        <v>0</v>
      </c>
      <c r="N94" s="9">
        <v>0</v>
      </c>
      <c r="P94" s="13">
        <f t="shared" si="8"/>
        <v>0</v>
      </c>
      <c r="R94" s="9">
        <f t="shared" si="9"/>
        <v>0</v>
      </c>
    </row>
    <row r="95" spans="3:18" x14ac:dyDescent="0.25">
      <c r="C95" s="11">
        <f t="shared" si="5"/>
        <v>44.5</v>
      </c>
      <c r="D95" s="9">
        <v>445000</v>
      </c>
      <c r="E95" s="11">
        <v>0</v>
      </c>
      <c r="F95" s="9">
        <v>0</v>
      </c>
      <c r="G95" s="9"/>
      <c r="H95" s="9">
        <f t="shared" si="6"/>
        <v>0</v>
      </c>
      <c r="K95" s="13">
        <f t="shared" si="7"/>
        <v>44.5</v>
      </c>
      <c r="L95" s="9">
        <v>445000</v>
      </c>
      <c r="M95" s="9">
        <v>0</v>
      </c>
      <c r="N95" s="9">
        <v>0</v>
      </c>
      <c r="P95" s="13">
        <f t="shared" si="8"/>
        <v>0</v>
      </c>
      <c r="R95" s="9">
        <f t="shared" si="9"/>
        <v>0</v>
      </c>
    </row>
    <row r="96" spans="3:18" x14ac:dyDescent="0.25">
      <c r="C96" s="11">
        <f t="shared" si="5"/>
        <v>45</v>
      </c>
      <c r="D96" s="9">
        <v>450000</v>
      </c>
      <c r="E96" s="11">
        <v>0</v>
      </c>
      <c r="F96" s="9">
        <v>0</v>
      </c>
      <c r="G96" s="9"/>
      <c r="H96" s="9">
        <f t="shared" si="6"/>
        <v>0</v>
      </c>
      <c r="K96" s="13">
        <f t="shared" si="7"/>
        <v>45</v>
      </c>
      <c r="L96" s="9">
        <v>450000</v>
      </c>
      <c r="M96" s="9">
        <v>0</v>
      </c>
      <c r="N96" s="9">
        <v>0</v>
      </c>
      <c r="P96" s="13">
        <f t="shared" si="8"/>
        <v>0</v>
      </c>
      <c r="R96" s="9">
        <f t="shared" si="9"/>
        <v>0</v>
      </c>
    </row>
    <row r="97" spans="3:18" x14ac:dyDescent="0.25">
      <c r="C97" s="11">
        <f t="shared" si="5"/>
        <v>45.5</v>
      </c>
      <c r="D97" s="9">
        <v>455000</v>
      </c>
      <c r="E97" s="11">
        <v>0</v>
      </c>
      <c r="F97" s="9">
        <v>0</v>
      </c>
      <c r="G97" s="9"/>
      <c r="H97" s="9">
        <f t="shared" si="6"/>
        <v>0</v>
      </c>
      <c r="K97" s="13">
        <f t="shared" si="7"/>
        <v>45.5</v>
      </c>
      <c r="L97" s="9">
        <v>455000</v>
      </c>
      <c r="M97" s="9">
        <v>0</v>
      </c>
      <c r="N97" s="9">
        <v>0</v>
      </c>
      <c r="P97" s="13">
        <f t="shared" si="8"/>
        <v>0</v>
      </c>
      <c r="R97" s="9">
        <f t="shared" si="9"/>
        <v>0</v>
      </c>
    </row>
    <row r="98" spans="3:18" x14ac:dyDescent="0.25">
      <c r="C98" s="11">
        <f t="shared" si="5"/>
        <v>46</v>
      </c>
      <c r="D98" s="9">
        <v>460000</v>
      </c>
      <c r="E98" s="11">
        <v>0</v>
      </c>
      <c r="F98" s="9">
        <v>0</v>
      </c>
      <c r="G98" s="9"/>
      <c r="H98" s="9">
        <f t="shared" si="6"/>
        <v>0</v>
      </c>
      <c r="K98" s="13">
        <f t="shared" si="7"/>
        <v>46</v>
      </c>
      <c r="L98" s="9">
        <v>460000</v>
      </c>
      <c r="M98" s="9">
        <v>0</v>
      </c>
      <c r="N98" s="9">
        <v>0</v>
      </c>
      <c r="P98" s="13">
        <f t="shared" si="8"/>
        <v>0</v>
      </c>
      <c r="R98" s="9">
        <f t="shared" si="9"/>
        <v>0</v>
      </c>
    </row>
    <row r="99" spans="3:18" x14ac:dyDescent="0.25">
      <c r="C99" s="11">
        <f t="shared" si="5"/>
        <v>46.5</v>
      </c>
      <c r="D99" s="9">
        <v>465000</v>
      </c>
      <c r="E99" s="11">
        <v>0</v>
      </c>
      <c r="F99" s="9">
        <v>0</v>
      </c>
      <c r="G99" s="9"/>
      <c r="H99" s="9">
        <f t="shared" si="6"/>
        <v>0</v>
      </c>
      <c r="K99" s="13">
        <f t="shared" si="7"/>
        <v>46.5</v>
      </c>
      <c r="L99" s="9">
        <v>465000</v>
      </c>
      <c r="M99" s="9">
        <v>0</v>
      </c>
      <c r="N99" s="9">
        <v>0</v>
      </c>
      <c r="P99" s="13">
        <f t="shared" si="8"/>
        <v>0</v>
      </c>
      <c r="R99" s="9">
        <f t="shared" si="9"/>
        <v>0</v>
      </c>
    </row>
    <row r="100" spans="3:18" x14ac:dyDescent="0.25">
      <c r="C100" s="11">
        <f t="shared" si="5"/>
        <v>47</v>
      </c>
      <c r="D100" s="9">
        <v>470000</v>
      </c>
      <c r="E100" s="11">
        <v>0</v>
      </c>
      <c r="F100" s="9">
        <v>0</v>
      </c>
      <c r="G100" s="9"/>
      <c r="H100" s="9">
        <f t="shared" si="6"/>
        <v>0</v>
      </c>
      <c r="K100" s="13">
        <f t="shared" si="7"/>
        <v>47</v>
      </c>
      <c r="L100" s="9">
        <v>470000</v>
      </c>
      <c r="M100" s="9">
        <v>0</v>
      </c>
      <c r="N100" s="9">
        <v>0</v>
      </c>
      <c r="P100" s="13">
        <f t="shared" si="8"/>
        <v>0</v>
      </c>
      <c r="R100" s="9">
        <f t="shared" si="9"/>
        <v>0</v>
      </c>
    </row>
    <row r="101" spans="3:18" x14ac:dyDescent="0.25">
      <c r="C101" s="11">
        <f t="shared" si="5"/>
        <v>47.5</v>
      </c>
      <c r="D101" s="9">
        <v>475000</v>
      </c>
      <c r="E101" s="11">
        <v>0</v>
      </c>
      <c r="F101" s="9">
        <v>0</v>
      </c>
      <c r="G101" s="9"/>
      <c r="H101" s="9">
        <f t="shared" si="6"/>
        <v>0</v>
      </c>
      <c r="K101" s="13">
        <f t="shared" si="7"/>
        <v>47.5</v>
      </c>
      <c r="L101" s="9">
        <v>475000</v>
      </c>
      <c r="M101" s="9">
        <v>0</v>
      </c>
      <c r="N101" s="9">
        <v>0</v>
      </c>
      <c r="P101" s="13">
        <f t="shared" si="8"/>
        <v>0</v>
      </c>
      <c r="R101" s="9">
        <f t="shared" si="9"/>
        <v>0</v>
      </c>
    </row>
    <row r="102" spans="3:18" x14ac:dyDescent="0.25">
      <c r="C102" s="11">
        <f t="shared" si="5"/>
        <v>48</v>
      </c>
      <c r="D102" s="9">
        <v>480000</v>
      </c>
      <c r="E102" s="11">
        <v>0</v>
      </c>
      <c r="F102" s="9">
        <v>0</v>
      </c>
      <c r="G102" s="9"/>
      <c r="H102" s="9">
        <f t="shared" si="6"/>
        <v>0</v>
      </c>
      <c r="K102" s="13">
        <f t="shared" si="7"/>
        <v>48</v>
      </c>
      <c r="L102" s="9">
        <v>480000</v>
      </c>
      <c r="M102" s="9">
        <v>0</v>
      </c>
      <c r="N102" s="9">
        <v>0</v>
      </c>
      <c r="P102" s="13">
        <f t="shared" si="8"/>
        <v>0</v>
      </c>
      <c r="R102" s="9">
        <f t="shared" si="9"/>
        <v>0</v>
      </c>
    </row>
    <row r="103" spans="3:18" x14ac:dyDescent="0.25">
      <c r="C103" s="11">
        <f t="shared" si="5"/>
        <v>48.5</v>
      </c>
      <c r="D103" s="9">
        <v>485000</v>
      </c>
      <c r="E103" s="11">
        <v>0</v>
      </c>
      <c r="F103" s="9">
        <v>0</v>
      </c>
      <c r="G103" s="9"/>
      <c r="H103" s="9">
        <f t="shared" si="6"/>
        <v>0</v>
      </c>
      <c r="K103" s="13">
        <f t="shared" si="7"/>
        <v>48.5</v>
      </c>
      <c r="L103" s="9">
        <v>485000</v>
      </c>
      <c r="M103" s="9">
        <v>0</v>
      </c>
      <c r="N103" s="9">
        <v>0</v>
      </c>
      <c r="P103" s="13">
        <f t="shared" si="8"/>
        <v>0</v>
      </c>
      <c r="R103" s="9">
        <f t="shared" si="9"/>
        <v>0</v>
      </c>
    </row>
    <row r="104" spans="3:18" x14ac:dyDescent="0.25">
      <c r="C104" s="11">
        <f t="shared" si="5"/>
        <v>49</v>
      </c>
      <c r="D104" s="9">
        <v>490000</v>
      </c>
      <c r="E104" s="11">
        <v>0</v>
      </c>
      <c r="F104" s="9">
        <v>0</v>
      </c>
      <c r="G104" s="9"/>
      <c r="H104" s="9">
        <f t="shared" si="6"/>
        <v>0</v>
      </c>
      <c r="K104" s="13">
        <f t="shared" si="7"/>
        <v>49</v>
      </c>
      <c r="L104" s="9">
        <v>490000</v>
      </c>
      <c r="M104" s="9">
        <v>0</v>
      </c>
      <c r="N104" s="9">
        <v>0</v>
      </c>
      <c r="P104" s="13">
        <f t="shared" si="8"/>
        <v>0</v>
      </c>
      <c r="R104" s="9">
        <f t="shared" si="9"/>
        <v>0</v>
      </c>
    </row>
    <row r="105" spans="3:18" x14ac:dyDescent="0.25">
      <c r="C105" s="11">
        <f t="shared" si="5"/>
        <v>49.5</v>
      </c>
      <c r="D105" s="9">
        <v>495000</v>
      </c>
      <c r="E105" s="11">
        <v>0</v>
      </c>
      <c r="F105" s="9">
        <v>0</v>
      </c>
      <c r="G105" s="9"/>
      <c r="H105" s="9">
        <f t="shared" si="6"/>
        <v>0</v>
      </c>
      <c r="K105" s="13">
        <f t="shared" si="7"/>
        <v>49.5</v>
      </c>
      <c r="L105" s="9">
        <v>495000</v>
      </c>
      <c r="M105" s="9">
        <v>0</v>
      </c>
      <c r="N105" s="9">
        <v>0</v>
      </c>
      <c r="P105" s="13">
        <f t="shared" si="8"/>
        <v>0</v>
      </c>
      <c r="R105" s="9">
        <f t="shared" si="9"/>
        <v>0</v>
      </c>
    </row>
    <row r="106" spans="3:18" x14ac:dyDescent="0.25">
      <c r="C106" s="11">
        <f t="shared" si="5"/>
        <v>50</v>
      </c>
      <c r="D106" s="9">
        <v>500000</v>
      </c>
      <c r="E106" s="11">
        <v>0</v>
      </c>
      <c r="F106" s="9">
        <v>0</v>
      </c>
      <c r="G106" s="9"/>
      <c r="H106" s="9">
        <f t="shared" si="6"/>
        <v>0</v>
      </c>
      <c r="K106" s="13">
        <f t="shared" si="7"/>
        <v>50</v>
      </c>
      <c r="L106" s="9">
        <v>500000</v>
      </c>
      <c r="M106" s="9">
        <v>0</v>
      </c>
      <c r="N106" s="9">
        <v>0</v>
      </c>
      <c r="P106" s="13">
        <f t="shared" si="8"/>
        <v>0</v>
      </c>
      <c r="R106" s="9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atomic percentage</vt:lpstr>
      <vt:lpstr>SRIM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2024-07-22T19:15:35Z</dcterms:created>
  <dcterms:modified xsi:type="dcterms:W3CDTF">2024-08-10T01:54:49Z</dcterms:modified>
</cp:coreProperties>
</file>