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B3115F4E-B5BE-43B1-8496-E070288B22FC}" xr6:coauthVersionLast="47" xr6:coauthVersionMax="47" xr10:uidLastSave="{00000000-0000-0000-0000-000000000000}"/>
  <bookViews>
    <workbookView xWindow="5340" yWindow="2160" windowWidth="20910" windowHeight="13065" activeTab="3" xr2:uid="{00000000-000D-0000-FFFF-FFFF00000000}"/>
  </bookViews>
  <sheets>
    <sheet name="Raw_Data_Vacancies" sheetId="1" r:id="rId1"/>
    <sheet name="Analysis_DPA" sheetId="2" r:id="rId2"/>
    <sheet name="TGS data" sheetId="5" r:id="rId3"/>
    <sheet name="Unirradiated avg" sheetId="6" r:id="rId4"/>
    <sheet name="DPA vs Diffusivit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5" i="7"/>
  <c r="B4" i="7"/>
  <c r="B3" i="7"/>
  <c r="M3" i="7"/>
  <c r="B12" i="6"/>
  <c r="C5" i="7" l="1"/>
  <c r="C4" i="7"/>
  <c r="G2" i="1" l="1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5" i="2" l="1"/>
  <c r="D21" i="2"/>
  <c r="D37" i="2"/>
  <c r="D53" i="2"/>
  <c r="D69" i="2"/>
  <c r="D85" i="2"/>
  <c r="D101" i="2"/>
  <c r="D39" i="2"/>
  <c r="D71" i="2"/>
  <c r="D4" i="2"/>
  <c r="D73" i="2"/>
  <c r="D42" i="2"/>
  <c r="D75" i="2"/>
  <c r="D28" i="2"/>
  <c r="D76" i="2"/>
  <c r="D77" i="2"/>
  <c r="D46" i="2"/>
  <c r="D78" i="2"/>
  <c r="D47" i="2"/>
  <c r="D95" i="2"/>
  <c r="D80" i="2"/>
  <c r="D49" i="2"/>
  <c r="D81" i="2"/>
  <c r="D66" i="2"/>
  <c r="D98" i="2"/>
  <c r="D67" i="2"/>
  <c r="D83" i="2"/>
  <c r="D52" i="2"/>
  <c r="D100" i="2"/>
  <c r="D6" i="2"/>
  <c r="D22" i="2"/>
  <c r="D38" i="2"/>
  <c r="D54" i="2"/>
  <c r="D70" i="2"/>
  <c r="D86" i="2"/>
  <c r="D102" i="2"/>
  <c r="D23" i="2"/>
  <c r="D55" i="2"/>
  <c r="D87" i="2"/>
  <c r="D25" i="2"/>
  <c r="D57" i="2"/>
  <c r="D26" i="2"/>
  <c r="D74" i="2"/>
  <c r="D27" i="2"/>
  <c r="D59" i="2"/>
  <c r="D91" i="2"/>
  <c r="D60" i="2"/>
  <c r="D29" i="2"/>
  <c r="D45" i="2"/>
  <c r="D30" i="2"/>
  <c r="D94" i="2"/>
  <c r="D63" i="2"/>
  <c r="D48" i="2"/>
  <c r="D96" i="2"/>
  <c r="D65" i="2"/>
  <c r="D97" i="2"/>
  <c r="D50" i="2"/>
  <c r="D35" i="2"/>
  <c r="D99" i="2"/>
  <c r="D68" i="2"/>
  <c r="D7" i="2"/>
  <c r="D8" i="2"/>
  <c r="D24" i="2"/>
  <c r="D40" i="2"/>
  <c r="D56" i="2"/>
  <c r="D72" i="2"/>
  <c r="D88" i="2"/>
  <c r="D3" i="2"/>
  <c r="D41" i="2"/>
  <c r="D89" i="2"/>
  <c r="D58" i="2"/>
  <c r="D90" i="2"/>
  <c r="D43" i="2"/>
  <c r="D44" i="2"/>
  <c r="D92" i="2"/>
  <c r="D61" i="2"/>
  <c r="D93" i="2"/>
  <c r="D62" i="2"/>
  <c r="D31" i="2"/>
  <c r="D79" i="2"/>
  <c r="D32" i="2"/>
  <c r="D64" i="2"/>
  <c r="D33" i="2"/>
  <c r="D34" i="2"/>
  <c r="D82" i="2"/>
  <c r="D51" i="2"/>
  <c r="D36" i="2"/>
  <c r="D84" i="2"/>
  <c r="D9" i="2"/>
  <c r="D10" i="2"/>
  <c r="D11" i="2"/>
  <c r="D12" i="2"/>
  <c r="D13" i="2"/>
  <c r="D14" i="2"/>
  <c r="D15" i="2"/>
  <c r="D16" i="2"/>
  <c r="D17" i="2"/>
  <c r="D18" i="2"/>
  <c r="D19" i="2"/>
  <c r="D20" i="2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3E4D5-5D8E-47F4-AA77-ACE1AB3386B8}" keepAlive="1" name="Query - W6Ta-2024-01-22-03 40um-spot00-_postprocessing" description="Connection to the 'W6Ta-2024-01-22-03 40um-spot00-_postprocessing' query in the workbook." type="5" refreshedVersion="7" background="1" saveData="1">
    <dbPr connection="Provider=Microsoft.Mashup.OleDb.1;Data Source=$Workbook$;Location=&quot;W6Ta-2024-01-22-03 40um-spot00-_postprocessing&quot;;Extended Properties=&quot;&quot;" command="SELECT * FROM [W6Ta-2024-01-22-03 40um-spot00-_postprocessing]"/>
  </connection>
</connections>
</file>

<file path=xl/sharedStrings.xml><?xml version="1.0" encoding="utf-8"?>
<sst xmlns="http://schemas.openxmlformats.org/spreadsheetml/2006/main" count="213" uniqueCount="201">
  <si>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</si>
  <si>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</si>
  <si>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</si>
  <si>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</si>
  <si>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</si>
  <si>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</si>
  <si>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</si>
  <si>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</si>
  <si>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</si>
  <si>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</si>
  <si>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</si>
  <si>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</si>
  <si>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</si>
  <si>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</si>
  <si>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</si>
  <si>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</si>
  <si>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</si>
  <si>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</si>
  <si>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</si>
  <si>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</si>
  <si>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</si>
  <si>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</si>
  <si>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</si>
  <si>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</si>
  <si>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</si>
  <si>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</si>
  <si>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</si>
  <si>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</si>
  <si>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</si>
  <si>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</si>
  <si>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</si>
  <si>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</si>
  <si>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</si>
  <si>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</si>
  <si>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</si>
  <si>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</si>
  <si>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</si>
  <si>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</si>
  <si>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</si>
  <si>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Run</t>
  </si>
  <si>
    <t>Thermal Diffusivity (M^2s^-1)</t>
  </si>
  <si>
    <t>AVG</t>
  </si>
  <si>
    <t>DPA</t>
  </si>
  <si>
    <t>Thermal Diffusivity [m^2s^-1]</t>
  </si>
  <si>
    <t>Thermal Diffusivity Error [m^2s^-1]</t>
  </si>
  <si>
    <t>Start DPA/min:</t>
  </si>
  <si>
    <t>End DPA/min:</t>
  </si>
  <si>
    <t>DPA/min^2</t>
  </si>
  <si>
    <t>Update manually</t>
  </si>
  <si>
    <t>Fluence (ions/m^2)</t>
  </si>
  <si>
    <t>Spot Size Area(m^2)</t>
  </si>
  <si>
    <t>Timestamp</t>
  </si>
  <si>
    <t>0'</t>
  </si>
  <si>
    <t>NaN</t>
  </si>
  <si>
    <t>Measured DPA (1.1217 um depth)</t>
  </si>
  <si>
    <t>runs 1-10</t>
  </si>
  <si>
    <t>W3Ta-2024-04-25-03.40um-spot02-1</t>
  </si>
  <si>
    <t>W3Ta-2024-04-25-03.40um-spot02-2</t>
  </si>
  <si>
    <t>W3Ta-2024-04-25-03.40um-spot02-3</t>
  </si>
  <si>
    <t>W3Ta-2024-04-25-03.40um-spot02-4</t>
  </si>
  <si>
    <t>W3Ta-2024-04-25-03.40um-spot02-5</t>
  </si>
  <si>
    <t>W3Ta-2024-04-25-03.40um-spot02-6</t>
  </si>
  <si>
    <t>W3Ta-2024-04-25-03.40um-spot02-7</t>
  </si>
  <si>
    <t>W3Ta-2024-04-25-03.40um-spot02-8</t>
  </si>
  <si>
    <t>W3Ta-2024-04-25-03.40um-spot02-9</t>
  </si>
  <si>
    <t>W3Ta-2024-04-25-03.40um-spot02-10</t>
  </si>
  <si>
    <t>W3Ta-2024-04-25-03.40um-spot02-11</t>
  </si>
  <si>
    <t>W3Ta-2024-04-25-03.40um-spot02-12</t>
  </si>
  <si>
    <t>W3Ta-2024-04-25-03.40um-spot02-13</t>
  </si>
  <si>
    <t>W3Ta-2024-04-25-03.40um-spot02-14</t>
  </si>
  <si>
    <t>W3Ta-2024-04-25-03.40um-spot02-15</t>
  </si>
  <si>
    <t>W3Ta-2024-04-25-03.40um-spot02-16</t>
  </si>
  <si>
    <t>W3Ta-2024-04-25-03.40um-spot02-17</t>
  </si>
  <si>
    <t>W3Ta-2024-04-25-03.40um-spot02-18</t>
  </si>
  <si>
    <t>W3Ta-2024-04-25-03.40um-spot02-19</t>
  </si>
  <si>
    <t>W3Ta-2024-04-25-03.40um-spot02-20</t>
  </si>
  <si>
    <t>W3Ta-2024-04-25-03.40um-spot02-21</t>
  </si>
  <si>
    <t>W3Ta-2024-04-25-03.40um-spot02-22</t>
  </si>
  <si>
    <t>W3Ta-2024-04-25-03.40um-spot02-23</t>
  </si>
  <si>
    <t>W3Ta-2024-04-25-03.40um-spot02-24</t>
  </si>
  <si>
    <t>W3Ta-2024-04-25-03.40um-spot02-25</t>
  </si>
  <si>
    <t>W3Ta-2024-04-25-03.40um-spot02-26</t>
  </si>
  <si>
    <t>W3Ta-2024-04-25-03.40um-spot02-27</t>
  </si>
  <si>
    <t>W3Ta-2024-04-25-03.40um-spot02-28</t>
  </si>
  <si>
    <t>W3Ta-2024-04-25-03.40um-spot02-29</t>
  </si>
  <si>
    <t>W3Ta-2024-04-25-03.40um-spot02-30</t>
  </si>
  <si>
    <t>W3Ta-2024-04-25-03.40um-spot02-31</t>
  </si>
  <si>
    <t>W3Ta-2024-04-25-03.40um-spot02-32</t>
  </si>
  <si>
    <t>W3Ta-2024-04-25-03.40um-spot02-33</t>
  </si>
  <si>
    <t>W3Ta-2024-04-25-03.40um-spot02-34</t>
  </si>
  <si>
    <t>W3Ta-2024-04-25-03.40um-spot02-35</t>
  </si>
  <si>
    <t>W3Ta-2024-04-25-03.40um-spot02-36</t>
  </si>
  <si>
    <t>W3Ta-2024-04-25-03.40um-spot02-37</t>
  </si>
  <si>
    <t>W3Ta-2024-04-25-03.40um-spot02-38</t>
  </si>
  <si>
    <t>W3Ta-2024-04-25-03.40um-spot02-39</t>
  </si>
  <si>
    <t>W3Ta-2024-04-25-03.40um-spot02-40</t>
  </si>
  <si>
    <t>W3Ta-2024-04-25-03.40um-spot02-41</t>
  </si>
  <si>
    <t>W3Ta-2024-04-25-03.40um-spot02-42</t>
  </si>
  <si>
    <t>W3Ta-2024-04-25-03.40um-spot02-43</t>
  </si>
  <si>
    <t>W3Ta-2024-04-25-03.40um-spot02-44</t>
  </si>
  <si>
    <t>W3Ta-2024-04-25-03.40um-spot02-45</t>
  </si>
  <si>
    <t>W3Ta-2024-04-25-03.40um-spot02-46</t>
  </si>
  <si>
    <t>W3Ta-2024-04-25-03.40um-spot02-47</t>
  </si>
  <si>
    <t>W3Ta-2024-04-25-03.40um-spot02-48</t>
  </si>
  <si>
    <t>W3Ta-2024-04-25-03.40um-spot02-49</t>
  </si>
  <si>
    <t>W3Ta-2024-04-25-03.40um-spot02-50</t>
  </si>
  <si>
    <t>W3Ta-2024-04-25-03.40um-spot02-51</t>
  </si>
  <si>
    <t>W3Ta-2024-04-25-03.40um-spot02-52</t>
  </si>
  <si>
    <t>W3Ta-2024-04-25-03.40um-spot02-53</t>
  </si>
  <si>
    <t>W3Ta-2024-04-25-03.40um-spot02-54</t>
  </si>
  <si>
    <t>W3Ta-2024-04-25-03.40um-spot02-55</t>
  </si>
  <si>
    <t>W3Ta-2024-04-25-03.40um-spot02-56</t>
  </si>
  <si>
    <t>W3Ta-2024-04-25-03.40um-spot02-57</t>
  </si>
  <si>
    <t>W3Ta-2024-04-25-03.40um-spot02-58</t>
  </si>
  <si>
    <t>W3Ta-2024-04-25-03.40um-spot02-59</t>
  </si>
  <si>
    <t>W3Ta-2024-04-25-03.40um-spot02-60</t>
  </si>
  <si>
    <t>W3Ta-2024-04-25-03.40um-spot02-61</t>
  </si>
  <si>
    <t>W3Ta-2024-04-25-03.40um-spot02-62</t>
  </si>
  <si>
    <t>W3Ta-2024-04-25-03.40um-spot02-63</t>
  </si>
  <si>
    <t>W3Ta-2024-04-25-03.40um-spot02-64</t>
  </si>
  <si>
    <t>W3Ta-2024-04-25-03.40um-spot02-65</t>
  </si>
  <si>
    <t>W3Ta-2024-04-25-03.40um-spot02-66</t>
  </si>
  <si>
    <t>W3Ta-2024-04-25-03.40um-spot02-67</t>
  </si>
  <si>
    <t>W3Ta-2024-04-25-03.40um-spot02-68</t>
  </si>
  <si>
    <t>W3Ta-2024-04-25-03.40um-spot02-69</t>
  </si>
  <si>
    <t>W3Ta-2024-04-25-03.40um-spot02-70</t>
  </si>
  <si>
    <t>W3Ta-2024-04-25-03.40um-spot02-71</t>
  </si>
  <si>
    <t>W3Ta-2024-04-25-03.40um-spot02-72</t>
  </si>
  <si>
    <t>W3Ta-2024-04-25-03.40um-spot02-73</t>
  </si>
  <si>
    <t>W3Ta-2024-04-25-03.40um-spot02-74</t>
  </si>
  <si>
    <t>W3Ta-2024-04-25-03.40um-spot02-75</t>
  </si>
  <si>
    <t>W3Ta-2024-04-25-03.40um-spot02-76</t>
  </si>
  <si>
    <t>W3Ta-2024-04-25-03.40um-spot02-77</t>
  </si>
  <si>
    <t>W3Ta-2024-04-25-03.40um-spot02-78</t>
  </si>
  <si>
    <t>W3Ta-2024-04-25-03.40um-spot02-79</t>
  </si>
  <si>
    <t>W3Ta-2024-04-25-03.40um-spot02-80</t>
  </si>
  <si>
    <t>W3Ta-2024-04-25-03.40um-spot02-81</t>
  </si>
  <si>
    <t>W3Ta-2024-04-25-03.40um-spot02-82</t>
  </si>
  <si>
    <t>W3Ta-2024-04-25-03.40um-spot02-83</t>
  </si>
  <si>
    <t>W3Ta-2024-04-25-03.40um-spot02-84</t>
  </si>
  <si>
    <t>W3Ta-2024-04-25-03.40um-spot02-85</t>
  </si>
  <si>
    <t>W3Ta-2024-04-25-03.40um-spot02-86</t>
  </si>
  <si>
    <t>W3Ta-2024-04-25-03.40um-spot02-87</t>
  </si>
  <si>
    <t>W3Ta-2024-04-25-03.40um-spot02-88</t>
  </si>
  <si>
    <t>W3Ta-2024-04-25-03.40um-spot02-89</t>
  </si>
  <si>
    <t>W3Ta-2024-04-25-03.40um-spot02-90</t>
  </si>
  <si>
    <t>W3Ta-2024-04-25-03.40um-spot02-91</t>
  </si>
  <si>
    <t>W3Ta-2024-04-25-03.40um-spot02-92</t>
  </si>
  <si>
    <t>W3Ta-2024-04-25-03.40um-spot02-93</t>
  </si>
  <si>
    <t>W3Ta-2024-04-25-03.40um-spot02-94</t>
  </si>
  <si>
    <t>W3Ta-2024-04-25-03.40um-spot02-95</t>
  </si>
  <si>
    <t>W3Ta-2024-04-25-03.40um-spot02-96</t>
  </si>
  <si>
    <t>W3Ta-2024-04-25-03.40um-spot02-97</t>
  </si>
  <si>
    <t>W3Ta-2024-04-25-03.40um-spot02-98</t>
  </si>
  <si>
    <t>W3Ta-2024-04-25-03.40um-spot02-99</t>
  </si>
  <si>
    <t>W3Ta-2024-04-25-03.40um-spot02-100</t>
  </si>
  <si>
    <t>W3Ta-2024-04-25-03.40um-spot02-101</t>
  </si>
  <si>
    <t>W3Ta-2024-04-25-03.40um-spot02-102</t>
  </si>
  <si>
    <t>W3Ta-2024-04-25-03.40um-spot02-103</t>
  </si>
  <si>
    <t>W3Ta-2024-04-25-03.40um-spot02-104</t>
  </si>
  <si>
    <t>W3Ta-2024-04-25-03.40um-spot02-105</t>
  </si>
  <si>
    <t>W3Ta-2024-04-25-03.40um-spot02-106</t>
  </si>
  <si>
    <t>W3Ta-2024-04-25-03.40um-spot02-107</t>
  </si>
  <si>
    <t>W3Ta-2024-04-25-03.40um-spot02-108</t>
  </si>
  <si>
    <t>W3Ta-2024-04-25-03.40um-spot02-109</t>
  </si>
  <si>
    <t>W3Ta-2024-04-25-03.40um-spot02-110</t>
  </si>
  <si>
    <t>W3Ta-2024-04-25-03.40um-spot02-111</t>
  </si>
  <si>
    <t>W3Ta-2024-04-25-03.40um-spot02-112</t>
  </si>
  <si>
    <t>W3Ta-2024-04-25-03.40um-spot02-113</t>
  </si>
  <si>
    <t>W3Ta-2024-04-25-03.40um-spot02-114</t>
  </si>
  <si>
    <t>W3Ta-2024-04-25-03.40um-spot02-115</t>
  </si>
  <si>
    <t>W3Ta-2024-04-25-03.40um-spot02-116</t>
  </si>
  <si>
    <t>W3Ta-2024-04-25-03.40um-spot02-117</t>
  </si>
  <si>
    <t>W3Ta-2024-04-25-03.40um-spot02-118</t>
  </si>
  <si>
    <t>W3Ta-2024-04-25-03.40um-spot02-119</t>
  </si>
  <si>
    <t>W3Ta-2024-04-25-03.40um-spot02-120</t>
  </si>
  <si>
    <t>W3Ta-2024-04-25-03.40um-spot02-121</t>
  </si>
  <si>
    <t>W3Ta-2024-04-25-03.40um-spot02-122</t>
  </si>
  <si>
    <t>W3Ta-2024-04-25-03.40um-spot02-123</t>
  </si>
  <si>
    <t>W3Ta-2024-04-25-03.40um-spot02-124</t>
  </si>
  <si>
    <t>W3Ta-2024-04-25-03.40um-spot02-125</t>
  </si>
  <si>
    <t>W3Ta-2024-04-25-03.40um-spot02-126</t>
  </si>
  <si>
    <t>W3Ta-2024-04-25-03.40um-spot02-127</t>
  </si>
  <si>
    <t>W3Ta-2024-04-25-03.40um-spot02-128</t>
  </si>
  <si>
    <t>W3Ta-2024-04-25-03.40um-spot02-129</t>
  </si>
  <si>
    <t>W3Ta-2024-04-25-03.40um-spot02-130</t>
  </si>
  <si>
    <t>W3Ta-2024-04-25-03.40um-spot02-131</t>
  </si>
  <si>
    <t>W3Ta-2024-04-25-03.40um-spot02-132</t>
  </si>
  <si>
    <t>W3Ta-2024-04-25-03.40um-spot02-133</t>
  </si>
  <si>
    <t>W3Ta-2024-04-25-03.40um-spot02-134</t>
  </si>
  <si>
    <t>W3Ta-2024-04-25-03.40um-spot02-135</t>
  </si>
  <si>
    <t>W3Ta-2024-04-25-03.40um-spot02-136</t>
  </si>
  <si>
    <t>W3Ta-2024-04-25-03.40um-spot02-137</t>
  </si>
  <si>
    <t>W3Ta-2024-04-25-03.40um-spot02-138</t>
  </si>
  <si>
    <t>W3Ta-2024-04-25-03.40um-spot02-139</t>
  </si>
  <si>
    <t>W3Ta-2024-04-25-03.40um-spot02-140</t>
  </si>
  <si>
    <t>W3Ta-2024-04-25-03.40um-spot02-141</t>
  </si>
  <si>
    <t>W3Ta-2024-04-25-03.40um-spot02-142</t>
  </si>
  <si>
    <t>W3Ta-2024-04-25-03.40um-spot02-143</t>
  </si>
  <si>
    <t>W3Ta-2024-04-25-03.40um-spot02-144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</si>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</sst>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" fontId="0" fillId="0" borderId="0" xfId="0" applyNumberFormat="1"/>
    <xf numFmtId="11" fontId="0" fillId="33" borderId="10" xfId="0" applyNumberFormat="1" applyFont="1" applyFill="1" applyBorder="1"/>
    <xf numFmtId="11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W-3%Ta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Analysis_DPA!$A$3:$A$102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Analysis_DPA!$A$3:$A$102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Analysis_DPA!$D$3:$D$102</c:f>
              <c:numCache>
                <c:formatCode>0.00</c:formatCode>
                <c:ptCount val="100"/>
                <c:pt idx="0">
                  <c:v>1.2587987825663078</c:v>
                </c:pt>
                <c:pt idx="1">
                  <c:v>1.2783433209072863</c:v>
                </c:pt>
                <c:pt idx="2">
                  <c:v>1.2654609467370503</c:v>
                </c:pt>
                <c:pt idx="3">
                  <c:v>1.3780826247080544</c:v>
                </c:pt>
                <c:pt idx="4">
                  <c:v>1.3142459545588148</c:v>
                </c:pt>
                <c:pt idx="5">
                  <c:v>1.4255505376594386</c:v>
                </c:pt>
                <c:pt idx="6">
                  <c:v>1.4724843279416995</c:v>
                </c:pt>
                <c:pt idx="7">
                  <c:v>1.4389043620850934</c:v>
                </c:pt>
                <c:pt idx="8">
                  <c:v>1.5684953267034001</c:v>
                </c:pt>
                <c:pt idx="9">
                  <c:v>1.5411461515517098</c:v>
                </c:pt>
                <c:pt idx="10">
                  <c:v>1.6614234705174267</c:v>
                </c:pt>
                <c:pt idx="11">
                  <c:v>1.5882431715401295</c:v>
                </c:pt>
                <c:pt idx="12">
                  <c:v>1.6685330009849546</c:v>
                </c:pt>
                <c:pt idx="13">
                  <c:v>1.7075511788223932</c:v>
                </c:pt>
                <c:pt idx="14">
                  <c:v>1.8026119165825265</c:v>
                </c:pt>
                <c:pt idx="15">
                  <c:v>1.8006665009980736</c:v>
                </c:pt>
                <c:pt idx="16">
                  <c:v>1.8617230705021091</c:v>
                </c:pt>
                <c:pt idx="17">
                  <c:v>1.8778383508004977</c:v>
                </c:pt>
                <c:pt idx="18">
                  <c:v>1.9029608422036417</c:v>
                </c:pt>
                <c:pt idx="19">
                  <c:v>1.9447405841563246</c:v>
                </c:pt>
                <c:pt idx="20">
                  <c:v>2.0674533054918736</c:v>
                </c:pt>
                <c:pt idx="21">
                  <c:v>2.0815446943855411</c:v>
                </c:pt>
                <c:pt idx="22">
                  <c:v>2.0476214103455743</c:v>
                </c:pt>
                <c:pt idx="23">
                  <c:v>2.03266824870285</c:v>
                </c:pt>
                <c:pt idx="24">
                  <c:v>2.076698920726479</c:v>
                </c:pt>
                <c:pt idx="25">
                  <c:v>2.2242867181463053</c:v>
                </c:pt>
                <c:pt idx="26">
                  <c:v>2.059362340179693</c:v>
                </c:pt>
                <c:pt idx="27">
                  <c:v>1.9877023343260154</c:v>
                </c:pt>
                <c:pt idx="28">
                  <c:v>2.1363092620448514</c:v>
                </c:pt>
                <c:pt idx="29">
                  <c:v>2.0568039743176887</c:v>
                </c:pt>
                <c:pt idx="30">
                  <c:v>2.0634049002879942</c:v>
                </c:pt>
                <c:pt idx="31">
                  <c:v>2.0189188249611592</c:v>
                </c:pt>
                <c:pt idx="32">
                  <c:v>2.0766652843662743</c:v>
                </c:pt>
                <c:pt idx="33">
                  <c:v>2.0322360363575651</c:v>
                </c:pt>
                <c:pt idx="34">
                  <c:v>2.0807311977962621</c:v>
                </c:pt>
                <c:pt idx="35">
                  <c:v>1.9341304908922734</c:v>
                </c:pt>
                <c:pt idx="36">
                  <c:v>1.8909316084422338</c:v>
                </c:pt>
                <c:pt idx="37">
                  <c:v>1.8313690020710871</c:v>
                </c:pt>
                <c:pt idx="38">
                  <c:v>1.6894771961713611</c:v>
                </c:pt>
                <c:pt idx="39">
                  <c:v>1.6717892333741664</c:v>
                </c:pt>
                <c:pt idx="40">
                  <c:v>1.611923385609251</c:v>
                </c:pt>
                <c:pt idx="41">
                  <c:v>1.5052829181740819</c:v>
                </c:pt>
                <c:pt idx="42">
                  <c:v>1.3808684892669545</c:v>
                </c:pt>
                <c:pt idx="43">
                  <c:v>1.2682452688401724</c:v>
                </c:pt>
                <c:pt idx="44">
                  <c:v>1.1839909491978993</c:v>
                </c:pt>
                <c:pt idx="45">
                  <c:v>1.1460850443399406</c:v>
                </c:pt>
                <c:pt idx="46">
                  <c:v>1.0161069233214339</c:v>
                </c:pt>
                <c:pt idx="47">
                  <c:v>0.88225342275242613</c:v>
                </c:pt>
                <c:pt idx="48">
                  <c:v>0.81411205619456117</c:v>
                </c:pt>
                <c:pt idx="49">
                  <c:v>0.67441348710757032</c:v>
                </c:pt>
                <c:pt idx="50">
                  <c:v>0.6136026010422303</c:v>
                </c:pt>
                <c:pt idx="51">
                  <c:v>0.5111041685827088</c:v>
                </c:pt>
                <c:pt idx="52">
                  <c:v>0.44578178879202257</c:v>
                </c:pt>
                <c:pt idx="53">
                  <c:v>0.35069610113316929</c:v>
                </c:pt>
                <c:pt idx="54">
                  <c:v>0.29401198784946653</c:v>
                </c:pt>
                <c:pt idx="55">
                  <c:v>0.24111016555705056</c:v>
                </c:pt>
                <c:pt idx="56">
                  <c:v>0.18599106037814414</c:v>
                </c:pt>
                <c:pt idx="57">
                  <c:v>0.14049264426378444</c:v>
                </c:pt>
                <c:pt idx="58">
                  <c:v>0.10826092006001693</c:v>
                </c:pt>
                <c:pt idx="59">
                  <c:v>8.6126639059240409E-2</c:v>
                </c:pt>
                <c:pt idx="60">
                  <c:v>6.6728479771564611E-2</c:v>
                </c:pt>
                <c:pt idx="61">
                  <c:v>4.256635922048823E-2</c:v>
                </c:pt>
                <c:pt idx="62">
                  <c:v>3.8598069710914278E-2</c:v>
                </c:pt>
                <c:pt idx="63">
                  <c:v>2.6840711369732085E-2</c:v>
                </c:pt>
                <c:pt idx="64">
                  <c:v>1.3465182155828452E-2</c:v>
                </c:pt>
                <c:pt idx="65">
                  <c:v>7.9289276266717237E-3</c:v>
                </c:pt>
                <c:pt idx="66">
                  <c:v>8.4004046721123399E-3</c:v>
                </c:pt>
                <c:pt idx="67">
                  <c:v>4.5045932652880557E-3</c:v>
                </c:pt>
                <c:pt idx="68">
                  <c:v>1.1246450984544595E-3</c:v>
                </c:pt>
                <c:pt idx="69">
                  <c:v>1.6727987030290942E-3</c:v>
                </c:pt>
                <c:pt idx="70">
                  <c:v>1.1843489613020891E-3</c:v>
                </c:pt>
                <c:pt idx="71">
                  <c:v>1.0394771849611239E-4</c:v>
                </c:pt>
                <c:pt idx="72">
                  <c:v>3.3299455390087984E-4</c:v>
                </c:pt>
                <c:pt idx="73">
                  <c:v>1.021849892091185E-3</c:v>
                </c:pt>
                <c:pt idx="74">
                  <c:v>2.3732359898659057E-6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J3" sqref="J3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49</v>
      </c>
      <c r="F1" t="s">
        <v>7</v>
      </c>
      <c r="G1" t="s">
        <v>13</v>
      </c>
      <c r="H1" t="s">
        <v>50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D2" s="1">
        <f>I2/H2</f>
        <v>1.715102582279287E+18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7620000000000</v>
      </c>
      <c r="J2" s="1">
        <v>8.9999999999999999E-10</v>
      </c>
      <c r="K2" s="1">
        <v>6.9999999999999996E-10</v>
      </c>
      <c r="L2">
        <f>5*1.6E-19</f>
        <v>7.9999999999999998E-19</v>
      </c>
      <c r="M2" s="1">
        <f>N2*(J2+K2)/2</f>
        <v>6.0959999999999997E-6</v>
      </c>
      <c r="N2" s="1">
        <v>7620</v>
      </c>
    </row>
    <row r="3" spans="1:14" x14ac:dyDescent="0.25">
      <c r="A3" s="1">
        <v>200.01</v>
      </c>
      <c r="B3" s="1">
        <v>3.9872299999999999E-2</v>
      </c>
      <c r="C3" s="1">
        <v>4.6119000000000003</v>
      </c>
      <c r="F3" s="1">
        <v>6.3380000000000003E+22</v>
      </c>
      <c r="J3" s="1">
        <v>8.9999999999999999E-10</v>
      </c>
      <c r="K3" s="1">
        <v>6.9999999999999996E-10</v>
      </c>
      <c r="N3" s="1">
        <v>7620</v>
      </c>
    </row>
    <row r="4" spans="1:14" x14ac:dyDescent="0.25">
      <c r="A4" s="1">
        <v>400.01</v>
      </c>
      <c r="B4" s="1">
        <v>4.1827299999999998E-2</v>
      </c>
      <c r="C4" s="1">
        <v>4.6821700000000002</v>
      </c>
      <c r="D4" s="4"/>
    </row>
    <row r="5" spans="1:14" x14ac:dyDescent="0.25">
      <c r="A5" s="1">
        <v>600.01</v>
      </c>
      <c r="B5" s="1">
        <v>4.22417E-2</v>
      </c>
      <c r="C5" s="1">
        <v>4.63415</v>
      </c>
    </row>
    <row r="6" spans="1:14" x14ac:dyDescent="0.25">
      <c r="A6" s="1">
        <v>800.01</v>
      </c>
      <c r="B6" s="1">
        <v>4.3094500000000001E-2</v>
      </c>
      <c r="C6" s="1">
        <v>5.04948</v>
      </c>
      <c r="D6" s="6"/>
    </row>
    <row r="7" spans="1:14" x14ac:dyDescent="0.25">
      <c r="A7" s="1">
        <v>1000.01</v>
      </c>
      <c r="B7" s="1">
        <v>4.3702100000000001E-2</v>
      </c>
      <c r="C7" s="1">
        <v>4.81297</v>
      </c>
    </row>
    <row r="8" spans="1:14" x14ac:dyDescent="0.25">
      <c r="A8" s="1">
        <v>1200.01</v>
      </c>
      <c r="B8" s="1">
        <v>4.4887700000000003E-2</v>
      </c>
      <c r="C8" s="1">
        <v>5.2230999999999996</v>
      </c>
    </row>
    <row r="9" spans="1:14" x14ac:dyDescent="0.25">
      <c r="A9" s="1">
        <v>1400.01</v>
      </c>
      <c r="B9" s="1">
        <v>4.57971E-2</v>
      </c>
      <c r="C9" s="1">
        <v>5.3956299999999997</v>
      </c>
    </row>
    <row r="10" spans="1:14" x14ac:dyDescent="0.25">
      <c r="A10" s="1">
        <v>1600.01</v>
      </c>
      <c r="B10" s="1">
        <v>4.6725500000000003E-2</v>
      </c>
      <c r="C10" s="1">
        <v>5.2706099999999996</v>
      </c>
    </row>
    <row r="11" spans="1:14" x14ac:dyDescent="0.25">
      <c r="A11" s="1">
        <v>1800.01</v>
      </c>
      <c r="B11" s="1">
        <v>4.7936699999999999E-2</v>
      </c>
      <c r="C11" s="1">
        <v>5.7482899999999999</v>
      </c>
    </row>
    <row r="12" spans="1:14" x14ac:dyDescent="0.25">
      <c r="A12" s="1">
        <v>2000.01</v>
      </c>
      <c r="B12" s="1">
        <v>4.86404E-2</v>
      </c>
      <c r="C12" s="1">
        <v>5.6465199999999998</v>
      </c>
    </row>
    <row r="13" spans="1:14" x14ac:dyDescent="0.25">
      <c r="A13" s="1">
        <v>2200.0100000000002</v>
      </c>
      <c r="B13" s="1">
        <v>4.9633900000000002E-2</v>
      </c>
      <c r="C13" s="1">
        <v>6.09</v>
      </c>
    </row>
    <row r="14" spans="1:14" x14ac:dyDescent="0.25">
      <c r="A14" s="1">
        <v>2400.0100000000002</v>
      </c>
      <c r="B14" s="1">
        <v>5.0233E-2</v>
      </c>
      <c r="C14" s="1">
        <v>5.8189700000000002</v>
      </c>
    </row>
    <row r="15" spans="1:14" x14ac:dyDescent="0.25">
      <c r="A15" s="1">
        <v>2600.0100000000002</v>
      </c>
      <c r="B15" s="1">
        <v>5.1346500000000003E-2</v>
      </c>
      <c r="C15" s="1">
        <v>6.11456</v>
      </c>
    </row>
    <row r="16" spans="1:14" x14ac:dyDescent="0.25">
      <c r="A16" s="1">
        <v>2800.01</v>
      </c>
      <c r="B16" s="1">
        <v>5.2854499999999999E-2</v>
      </c>
      <c r="C16" s="1">
        <v>6.2572400000000004</v>
      </c>
    </row>
    <row r="17" spans="1:4" x14ac:dyDescent="0.25">
      <c r="A17" s="1">
        <v>3000.01</v>
      </c>
      <c r="B17" s="1">
        <v>5.4432500000000002E-2</v>
      </c>
      <c r="C17" s="1">
        <v>6.6069500000000003</v>
      </c>
    </row>
    <row r="18" spans="1:4" x14ac:dyDescent="0.25">
      <c r="A18" s="1">
        <v>3200.01</v>
      </c>
      <c r="B18" s="1">
        <v>5.5283400000000003E-2</v>
      </c>
      <c r="C18" s="1">
        <v>6.5989100000000001</v>
      </c>
    </row>
    <row r="19" spans="1:4" x14ac:dyDescent="0.25">
      <c r="A19" s="1">
        <v>3400.01</v>
      </c>
      <c r="B19" s="1">
        <v>5.6142200000000003E-2</v>
      </c>
      <c r="C19" s="1">
        <v>6.8236800000000004</v>
      </c>
    </row>
    <row r="20" spans="1:4" x14ac:dyDescent="0.25">
      <c r="A20" s="1">
        <v>3600.01</v>
      </c>
      <c r="B20" s="1">
        <v>5.7104700000000001E-2</v>
      </c>
      <c r="C20" s="1">
        <v>6.8822700000000001</v>
      </c>
    </row>
    <row r="21" spans="1:4" x14ac:dyDescent="0.25">
      <c r="A21" s="1">
        <v>3800.01</v>
      </c>
      <c r="B21" s="1">
        <v>5.8522499999999998E-2</v>
      </c>
      <c r="C21" s="1">
        <v>6.9736900000000004</v>
      </c>
    </row>
    <row r="22" spans="1:4" x14ac:dyDescent="0.25">
      <c r="A22" s="1">
        <v>4000.01</v>
      </c>
      <c r="B22" s="1">
        <v>5.9655600000000003E-2</v>
      </c>
      <c r="C22" s="1">
        <v>7.1269499999999999</v>
      </c>
      <c r="D22" s="5"/>
    </row>
    <row r="23" spans="1:4" x14ac:dyDescent="0.25">
      <c r="A23" s="1">
        <v>4200.01</v>
      </c>
      <c r="B23" s="1">
        <v>6.1428900000000002E-2</v>
      </c>
      <c r="C23" s="1">
        <v>7.5786499999999997</v>
      </c>
    </row>
    <row r="24" spans="1:4" x14ac:dyDescent="0.25">
      <c r="A24" s="1">
        <v>4400.01</v>
      </c>
      <c r="B24" s="1">
        <v>6.1912300000000003E-2</v>
      </c>
      <c r="C24" s="1">
        <v>7.6302399999999997</v>
      </c>
    </row>
    <row r="25" spans="1:4" x14ac:dyDescent="0.25">
      <c r="A25" s="1">
        <v>4600.01</v>
      </c>
      <c r="B25" s="1">
        <v>6.4142000000000005E-2</v>
      </c>
      <c r="C25" s="1">
        <v>7.50265</v>
      </c>
    </row>
    <row r="26" spans="1:4" x14ac:dyDescent="0.25">
      <c r="A26" s="1">
        <v>4800.01</v>
      </c>
      <c r="B26" s="1">
        <v>6.3574000000000006E-2</v>
      </c>
      <c r="C26" s="1">
        <v>7.4479600000000001</v>
      </c>
    </row>
    <row r="27" spans="1:4" x14ac:dyDescent="0.25">
      <c r="A27" s="1">
        <v>5000.01</v>
      </c>
      <c r="B27" s="1">
        <v>6.37852E-2</v>
      </c>
      <c r="C27" s="1">
        <v>7.6104599999999998</v>
      </c>
    </row>
    <row r="28" spans="1:4" x14ac:dyDescent="0.25">
      <c r="A28" s="1">
        <v>5200.01</v>
      </c>
      <c r="B28" s="1">
        <v>6.5121999999999999E-2</v>
      </c>
      <c r="C28" s="1">
        <v>8.1545199999999998</v>
      </c>
    </row>
    <row r="29" spans="1:4" x14ac:dyDescent="0.25">
      <c r="A29" s="1">
        <v>5400.01</v>
      </c>
      <c r="B29" s="1">
        <v>6.4639500000000003E-2</v>
      </c>
      <c r="C29" s="1">
        <v>7.5455399999999999</v>
      </c>
    </row>
    <row r="30" spans="1:4" x14ac:dyDescent="0.25">
      <c r="A30" s="1">
        <v>5600.01</v>
      </c>
      <c r="B30" s="1">
        <v>6.4836699999999997E-2</v>
      </c>
      <c r="C30" s="1">
        <v>7.2805299999999997</v>
      </c>
    </row>
    <row r="31" spans="1:4" x14ac:dyDescent="0.25">
      <c r="A31" s="1">
        <v>5800.01</v>
      </c>
      <c r="B31" s="1">
        <v>6.57996E-2</v>
      </c>
      <c r="C31" s="1">
        <v>7.8287300000000002</v>
      </c>
    </row>
    <row r="32" spans="1:4" x14ac:dyDescent="0.25">
      <c r="A32" s="1">
        <v>6000.01</v>
      </c>
      <c r="B32" s="1">
        <v>6.4915299999999995E-2</v>
      </c>
      <c r="C32" s="1">
        <v>7.5358099999999997</v>
      </c>
    </row>
    <row r="33" spans="1:3" x14ac:dyDescent="0.25">
      <c r="A33" s="1">
        <v>6200.01</v>
      </c>
      <c r="B33" s="1">
        <v>6.5578399999999995E-2</v>
      </c>
      <c r="C33" s="1">
        <v>7.5595400000000001</v>
      </c>
    </row>
    <row r="34" spans="1:3" x14ac:dyDescent="0.25">
      <c r="A34" s="1">
        <v>6400.01</v>
      </c>
      <c r="B34" s="1">
        <v>6.4444299999999996E-2</v>
      </c>
      <c r="C34" s="1">
        <v>7.39628</v>
      </c>
    </row>
    <row r="35" spans="1:3" x14ac:dyDescent="0.25">
      <c r="A35" s="1">
        <v>6600.01</v>
      </c>
      <c r="B35" s="1">
        <v>6.4060900000000004E-2</v>
      </c>
      <c r="C35" s="1">
        <v>7.6100599999999998</v>
      </c>
    </row>
    <row r="36" spans="1:3" x14ac:dyDescent="0.25">
      <c r="A36" s="1">
        <v>6800.01</v>
      </c>
      <c r="B36" s="1">
        <v>6.4376799999999998E-2</v>
      </c>
      <c r="C36" s="1">
        <v>7.4455600000000004</v>
      </c>
    </row>
    <row r="37" spans="1:3" x14ac:dyDescent="0.25">
      <c r="A37" s="1">
        <v>7000.01</v>
      </c>
      <c r="B37" s="1">
        <v>6.3726099999999994E-2</v>
      </c>
      <c r="C37" s="1">
        <v>7.6254200000000001</v>
      </c>
    </row>
    <row r="38" spans="1:3" x14ac:dyDescent="0.25">
      <c r="A38" s="1">
        <v>7200.01</v>
      </c>
      <c r="B38" s="1">
        <v>6.2026999999999999E-2</v>
      </c>
      <c r="C38" s="1">
        <v>7.0853700000000002</v>
      </c>
    </row>
    <row r="39" spans="1:3" x14ac:dyDescent="0.25">
      <c r="A39" s="1">
        <v>7400.01</v>
      </c>
      <c r="B39" s="1">
        <v>6.2169599999999998E-2</v>
      </c>
      <c r="C39" s="1">
        <v>6.9255899999999997</v>
      </c>
    </row>
    <row r="40" spans="1:3" x14ac:dyDescent="0.25">
      <c r="A40" s="1">
        <v>7600.01</v>
      </c>
      <c r="B40" s="1">
        <v>5.9601599999999998E-2</v>
      </c>
      <c r="C40" s="1">
        <v>6.7080500000000001</v>
      </c>
    </row>
    <row r="41" spans="1:3" x14ac:dyDescent="0.25">
      <c r="A41" s="1">
        <v>7800.01</v>
      </c>
      <c r="B41" s="1">
        <v>5.5703799999999998E-2</v>
      </c>
      <c r="C41" s="1">
        <v>6.1875999999999998</v>
      </c>
    </row>
    <row r="42" spans="1:3" x14ac:dyDescent="0.25">
      <c r="A42" s="1">
        <v>8000.01</v>
      </c>
      <c r="B42" s="1">
        <v>5.4459599999999997E-2</v>
      </c>
      <c r="C42" s="1">
        <v>6.1234799999999998</v>
      </c>
    </row>
    <row r="43" spans="1:3" x14ac:dyDescent="0.25">
      <c r="A43" s="1">
        <v>8200.01</v>
      </c>
      <c r="B43" s="1">
        <v>5.1790999999999997E-2</v>
      </c>
      <c r="C43" s="1">
        <v>5.9049199999999997</v>
      </c>
    </row>
    <row r="44" spans="1:3" x14ac:dyDescent="0.25">
      <c r="A44" s="1">
        <v>8400.01</v>
      </c>
      <c r="B44" s="1">
        <v>4.9491199999999999E-2</v>
      </c>
      <c r="C44" s="1">
        <v>5.5131399999999999</v>
      </c>
    </row>
    <row r="45" spans="1:3" x14ac:dyDescent="0.25">
      <c r="A45" s="1">
        <v>8600.01</v>
      </c>
      <c r="B45" s="1">
        <v>4.6619399999999998E-2</v>
      </c>
      <c r="C45" s="1">
        <v>5.0562500000000004</v>
      </c>
    </row>
    <row r="46" spans="1:3" x14ac:dyDescent="0.25">
      <c r="A46" s="1">
        <v>8800.01</v>
      </c>
      <c r="B46" s="1">
        <v>4.3000900000000002E-2</v>
      </c>
      <c r="C46" s="1">
        <v>4.6436799999999998</v>
      </c>
    </row>
    <row r="47" spans="1:3" x14ac:dyDescent="0.25">
      <c r="A47" s="1">
        <v>9000.01</v>
      </c>
      <c r="B47" s="1">
        <v>4.0577000000000002E-2</v>
      </c>
      <c r="C47" s="1">
        <v>4.3347499999999997</v>
      </c>
    </row>
    <row r="48" spans="1:3" x14ac:dyDescent="0.25">
      <c r="A48" s="1">
        <v>9200.01</v>
      </c>
      <c r="B48" s="1">
        <v>3.87693E-2</v>
      </c>
      <c r="C48" s="1">
        <v>4.1964800000000002</v>
      </c>
    </row>
    <row r="49" spans="1:3" x14ac:dyDescent="0.25">
      <c r="A49" s="1">
        <v>9400.01</v>
      </c>
      <c r="B49" s="1">
        <v>3.4837399999999998E-2</v>
      </c>
      <c r="C49" s="1">
        <v>3.7200899999999999</v>
      </c>
    </row>
    <row r="50" spans="1:3" x14ac:dyDescent="0.25">
      <c r="A50" s="1">
        <v>9600.01</v>
      </c>
      <c r="B50" s="1">
        <v>3.0744400000000002E-2</v>
      </c>
      <c r="C50" s="1">
        <v>3.2295400000000001</v>
      </c>
    </row>
    <row r="51" spans="1:3" x14ac:dyDescent="0.25">
      <c r="A51" s="1">
        <v>9800.01</v>
      </c>
      <c r="B51" s="1">
        <v>2.8704400000000001E-2</v>
      </c>
      <c r="C51" s="1">
        <v>2.9797699999999998</v>
      </c>
    </row>
    <row r="52" spans="1:3" x14ac:dyDescent="0.25">
      <c r="A52" s="1">
        <v>10000</v>
      </c>
      <c r="B52" s="1">
        <v>2.4661499999999999E-2</v>
      </c>
      <c r="C52" s="1">
        <v>2.4675699999999998</v>
      </c>
    </row>
    <row r="53" spans="1:3" x14ac:dyDescent="0.25">
      <c r="A53" s="1">
        <v>10200</v>
      </c>
      <c r="B53" s="1">
        <v>2.22106E-2</v>
      </c>
      <c r="C53" s="1">
        <v>2.2452999999999999</v>
      </c>
    </row>
    <row r="54" spans="1:3" x14ac:dyDescent="0.25">
      <c r="A54" s="1">
        <v>10400</v>
      </c>
      <c r="B54" s="1">
        <v>1.8767300000000001E-2</v>
      </c>
      <c r="C54" s="1">
        <v>1.8699699999999999</v>
      </c>
    </row>
    <row r="55" spans="1:3" x14ac:dyDescent="0.25">
      <c r="A55" s="1">
        <v>10600</v>
      </c>
      <c r="B55" s="1">
        <v>1.6594600000000001E-2</v>
      </c>
      <c r="C55" s="1">
        <v>1.6307499999999999</v>
      </c>
    </row>
    <row r="56" spans="1:3" x14ac:dyDescent="0.25">
      <c r="A56" s="1">
        <v>10800</v>
      </c>
      <c r="B56" s="1">
        <v>1.38344E-2</v>
      </c>
      <c r="C56" s="1">
        <v>1.28213</v>
      </c>
    </row>
    <row r="57" spans="1:3" x14ac:dyDescent="0.25">
      <c r="A57" s="1">
        <v>11000</v>
      </c>
      <c r="B57" s="1">
        <v>1.15236E-2</v>
      </c>
      <c r="C57" s="1">
        <v>1.07497</v>
      </c>
    </row>
    <row r="58" spans="1:3" x14ac:dyDescent="0.25">
      <c r="A58" s="1">
        <v>11200</v>
      </c>
      <c r="B58" s="1">
        <v>9.2089000000000008E-3</v>
      </c>
      <c r="C58" s="1">
        <v>0.88179099999999999</v>
      </c>
    </row>
    <row r="59" spans="1:3" x14ac:dyDescent="0.25">
      <c r="A59" s="1">
        <v>11400</v>
      </c>
      <c r="B59" s="1">
        <v>7.3214400000000002E-3</v>
      </c>
      <c r="C59" s="1">
        <v>0.67999100000000001</v>
      </c>
    </row>
    <row r="60" spans="1:3" x14ac:dyDescent="0.25">
      <c r="A60" s="1">
        <v>11600</v>
      </c>
      <c r="B60" s="1">
        <v>5.8323300000000002E-3</v>
      </c>
      <c r="C60" s="1">
        <v>0.51334500000000005</v>
      </c>
    </row>
    <row r="61" spans="1:3" x14ac:dyDescent="0.25">
      <c r="A61" s="1">
        <v>11800</v>
      </c>
      <c r="B61" s="1">
        <v>4.44503E-3</v>
      </c>
      <c r="C61" s="1">
        <v>0.395623</v>
      </c>
    </row>
    <row r="62" spans="1:3" x14ac:dyDescent="0.25">
      <c r="A62" s="1">
        <v>12000</v>
      </c>
      <c r="B62" s="1">
        <v>3.7508799999999998E-3</v>
      </c>
      <c r="C62" s="1">
        <v>0.31452200000000002</v>
      </c>
    </row>
    <row r="63" spans="1:3" x14ac:dyDescent="0.25">
      <c r="A63" s="1">
        <v>12200</v>
      </c>
      <c r="B63" s="1">
        <v>2.9038100000000002E-3</v>
      </c>
      <c r="C63" s="1">
        <v>0.24368500000000001</v>
      </c>
    </row>
    <row r="64" spans="1:3" x14ac:dyDescent="0.25">
      <c r="A64" s="1">
        <v>12400</v>
      </c>
      <c r="B64" s="1">
        <v>1.9939699999999999E-3</v>
      </c>
      <c r="C64" s="1">
        <v>0.155306</v>
      </c>
    </row>
    <row r="65" spans="1:3" x14ac:dyDescent="0.25">
      <c r="A65" s="1">
        <v>12600</v>
      </c>
      <c r="B65" s="1">
        <v>1.56653E-3</v>
      </c>
      <c r="C65" s="1">
        <v>0.141069</v>
      </c>
    </row>
    <row r="66" spans="1:3" x14ac:dyDescent="0.25">
      <c r="A66" s="1">
        <v>12800</v>
      </c>
      <c r="B66" s="1">
        <v>1.21502E-3</v>
      </c>
      <c r="C66" s="1">
        <v>9.7972299999999998E-2</v>
      </c>
    </row>
    <row r="67" spans="1:3" x14ac:dyDescent="0.25">
      <c r="A67" s="1">
        <v>13000</v>
      </c>
      <c r="B67" s="1">
        <v>7.4651199999999996E-4</v>
      </c>
      <c r="C67" s="1">
        <v>4.9012800000000002E-2</v>
      </c>
    </row>
    <row r="68" spans="1:3" x14ac:dyDescent="0.25">
      <c r="A68" s="1">
        <v>13200</v>
      </c>
      <c r="B68" s="1">
        <v>4.3000500000000001E-4</v>
      </c>
      <c r="C68" s="1">
        <v>2.88706E-2</v>
      </c>
    </row>
    <row r="69" spans="1:3" x14ac:dyDescent="0.25">
      <c r="A69" s="1">
        <v>13400</v>
      </c>
      <c r="B69" s="1">
        <v>3.9250400000000001E-4</v>
      </c>
      <c r="C69" s="1">
        <v>3.0650400000000001E-2</v>
      </c>
    </row>
    <row r="70" spans="1:3" x14ac:dyDescent="0.25">
      <c r="A70" s="1">
        <v>13600</v>
      </c>
      <c r="B70" s="1">
        <v>2.1550000000000001E-4</v>
      </c>
      <c r="C70" s="1">
        <v>1.6430799999999999E-2</v>
      </c>
    </row>
    <row r="71" spans="1:3" x14ac:dyDescent="0.25">
      <c r="A71" s="1">
        <v>13800</v>
      </c>
      <c r="B71" s="1">
        <v>6.7999999999999999E-5</v>
      </c>
      <c r="C71" s="1">
        <v>4.0880200000000004E-3</v>
      </c>
    </row>
    <row r="72" spans="1:3" x14ac:dyDescent="0.25">
      <c r="A72" s="1">
        <v>14000</v>
      </c>
      <c r="B72" s="1">
        <v>7.6000000000000004E-5</v>
      </c>
      <c r="C72" s="1">
        <v>6.1056699999999997E-3</v>
      </c>
    </row>
    <row r="73" spans="1:3" x14ac:dyDescent="0.25">
      <c r="A73" s="1">
        <v>14200</v>
      </c>
      <c r="B73" s="1">
        <v>5.8499999999999999E-5</v>
      </c>
      <c r="C73" s="1">
        <v>4.3181499999999998E-3</v>
      </c>
    </row>
    <row r="74" spans="1:3" x14ac:dyDescent="0.25">
      <c r="A74" s="1">
        <v>14400</v>
      </c>
      <c r="B74" s="1">
        <v>1.15E-5</v>
      </c>
      <c r="C74" s="1">
        <v>3.7262900000000003E-4</v>
      </c>
    </row>
    <row r="75" spans="1:3" x14ac:dyDescent="0.25">
      <c r="A75" s="1">
        <v>14600</v>
      </c>
      <c r="B75" s="1">
        <v>8.4999999999999999E-6</v>
      </c>
      <c r="C75" s="1">
        <v>1.2220499999999999E-3</v>
      </c>
    </row>
    <row r="76" spans="1:3" x14ac:dyDescent="0.25">
      <c r="A76" s="1">
        <v>14800</v>
      </c>
      <c r="B76" s="1">
        <v>2.0000000000000002E-5</v>
      </c>
      <c r="C76" s="1">
        <v>3.7561500000000002E-3</v>
      </c>
    </row>
    <row r="77" spans="1:3" x14ac:dyDescent="0.25">
      <c r="A77" s="1">
        <v>15000</v>
      </c>
      <c r="B77" s="1">
        <v>1.5E-6</v>
      </c>
      <c r="C77" s="1">
        <v>7.2700699999999997E-6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G2" sqref="G2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54</v>
      </c>
    </row>
    <row r="2" spans="1:7" x14ac:dyDescent="0.25">
      <c r="A2" t="s">
        <v>4</v>
      </c>
      <c r="B2" t="s">
        <v>20</v>
      </c>
      <c r="D2" s="3" t="s">
        <v>20</v>
      </c>
      <c r="G2" s="3">
        <f>AVERAGE(D3:D58)</f>
        <v>1.5313838957799131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4.6517723000000002</v>
      </c>
      <c r="C3" s="1"/>
      <c r="D3" s="3">
        <f>(B3*Raw_Data_Vacancies!$D$2)*10000*(1/Raw_Data_Vacancies!$F$3)</f>
        <v>1.2587987825663078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4.7239972999999997</v>
      </c>
      <c r="C4" s="1"/>
      <c r="D4" s="3">
        <f>(B4*Raw_Data_Vacancies!$D$2)*10000*(1/Raw_Data_Vacancies!$F$3)</f>
        <v>1.2783433209072863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4.6763916999999999</v>
      </c>
      <c r="C5" s="1"/>
      <c r="D5" s="3">
        <f>(B5*Raw_Data_Vacancies!$D$2)*10000*(1/Raw_Data_Vacancies!$F$3)</f>
        <v>1.2654609467370503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5.0925744999999996</v>
      </c>
      <c r="C6" s="1"/>
      <c r="D6" s="3">
        <f>(B6*Raw_Data_Vacancies!$D$2)*10000*(1/Raw_Data_Vacancies!$F$3)</f>
        <v>1.3780826247080544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4.8566720999999999</v>
      </c>
      <c r="C7" s="1"/>
      <c r="D7" s="3">
        <f>(B7*Raw_Data_Vacancies!$D$2)*10000*(1/Raw_Data_Vacancies!$F$3)</f>
        <v>1.3142459545588148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5.2679876999999999</v>
      </c>
      <c r="C8" s="1"/>
      <c r="D8" s="3">
        <f>(B8*Raw_Data_Vacancies!$D$2)*10000*(1/Raw_Data_Vacancies!$F$3)</f>
        <v>1.4255505376594386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5.4414270999999994</v>
      </c>
      <c r="C9" s="1"/>
      <c r="D9" s="3">
        <f>(B9*Raw_Data_Vacancies!$D$2)*10000*(1/Raw_Data_Vacancies!$F$3)</f>
        <v>1.4724843279416995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5.3173354999999995</v>
      </c>
      <c r="C10" s="1"/>
      <c r="D10" s="3">
        <f>(B10*Raw_Data_Vacancies!$D$2)*10000*(1/Raw_Data_Vacancies!$F$3)</f>
        <v>1.4389043620850934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5.7962267000000001</v>
      </c>
      <c r="C11" s="1"/>
      <c r="D11" s="3">
        <f>(B11*Raw_Data_Vacancies!$D$2)*10000*(1/Raw_Data_Vacancies!$F$3)</f>
        <v>1.5684953267034001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5.6951603999999998</v>
      </c>
      <c r="C12" s="1"/>
      <c r="D12" s="3">
        <f>(B12*Raw_Data_Vacancies!$D$2)*10000*(1/Raw_Data_Vacancies!$F$3)</f>
        <v>1.5411461515517098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6.1396338999999998</v>
      </c>
      <c r="C13" s="1"/>
      <c r="D13" s="3">
        <f>(B13*Raw_Data_Vacancies!$D$2)*10000*(1/Raw_Data_Vacancies!$F$3)</f>
        <v>1.6614234705174267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5.8692030000000006</v>
      </c>
      <c r="C14" s="1"/>
      <c r="D14" s="3">
        <f>(B14*Raw_Data_Vacancies!$D$2)*10000*(1/Raw_Data_Vacancies!$F$3)</f>
        <v>1.5882431715401295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6.1659065000000002</v>
      </c>
      <c r="C15" s="1"/>
      <c r="D15" s="3">
        <f>(B15*Raw_Data_Vacancies!$D$2)*10000*(1/Raw_Data_Vacancies!$F$3)</f>
        <v>1.6685330009849546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6.3100944999999999</v>
      </c>
      <c r="C16" s="1"/>
      <c r="D16" s="3">
        <f>(B16*Raw_Data_Vacancies!$D$2)*10000*(1/Raw_Data_Vacancies!$F$3)</f>
        <v>1.7075511788223932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6.6613825000000002</v>
      </c>
      <c r="C17" s="1"/>
      <c r="D17" s="3">
        <f>(B17*Raw_Data_Vacancies!$D$2)*10000*(1/Raw_Data_Vacancies!$F$3)</f>
        <v>1.8026119165825265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6.6541934000000005</v>
      </c>
      <c r="C18" s="1"/>
      <c r="D18" s="3">
        <f>(B18*Raw_Data_Vacancies!$D$2)*10000*(1/Raw_Data_Vacancies!$F$3)</f>
        <v>1.8006665009980736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6.8798222000000004</v>
      </c>
      <c r="C19" s="1"/>
      <c r="D19" s="3">
        <f>(B19*Raw_Data_Vacancies!$D$2)*10000*(1/Raw_Data_Vacancies!$F$3)</f>
        <v>1.8617230705021091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6.9393747000000001</v>
      </c>
      <c r="C20" s="1"/>
      <c r="D20" s="3">
        <f>(B20*Raw_Data_Vacancies!$D$2)*10000*(1/Raw_Data_Vacancies!$F$3)</f>
        <v>1.8778383508004977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7.0322125</v>
      </c>
      <c r="C21" s="1"/>
      <c r="D21" s="3">
        <f>(B21*Raw_Data_Vacancies!$D$2)*10000*(1/Raw_Data_Vacancies!$F$3)</f>
        <v>1.9029608422036417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7.1866056</v>
      </c>
      <c r="C22" s="1"/>
      <c r="D22" s="3">
        <f>(B22*Raw_Data_Vacancies!$D$2)*10000*(1/Raw_Data_Vacancies!$F$3)</f>
        <v>1.9447405841563246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7.6400788999999998</v>
      </c>
      <c r="C23" s="1"/>
      <c r="D23" s="3">
        <f>(B23*Raw_Data_Vacancies!$D$2)*10000*(1/Raw_Data_Vacancies!$F$3)</f>
        <v>2.0674533054918736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7.6921523000000001</v>
      </c>
      <c r="C24" s="1"/>
      <c r="D24" s="3">
        <f>(B24*Raw_Data_Vacancies!$D$2)*10000*(1/Raw_Data_Vacancies!$F$3)</f>
        <v>2.0815446943855411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7.5667920000000004</v>
      </c>
      <c r="C25" s="1"/>
      <c r="D25" s="3">
        <f>(B25*Raw_Data_Vacancies!$D$2)*10000*(1/Raw_Data_Vacancies!$F$3)</f>
        <v>2.0476214103455743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7.5115340000000002</v>
      </c>
      <c r="C26" s="1"/>
      <c r="D26" s="3">
        <f>(B26*Raw_Data_Vacancies!$D$2)*10000*(1/Raw_Data_Vacancies!$F$3)</f>
        <v>2.03266824870285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7.6742451999999997</v>
      </c>
      <c r="C27" s="1"/>
      <c r="D27" s="3">
        <f>(B27*Raw_Data_Vacancies!$D$2)*10000*(1/Raw_Data_Vacancies!$F$3)</f>
        <v>2.076698920726479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8.2196420000000003</v>
      </c>
      <c r="C28" s="1"/>
      <c r="D28" s="3">
        <f>(B28*Raw_Data_Vacancies!$D$2)*10000*(1/Raw_Data_Vacancies!$F$3)</f>
        <v>2.2242867181463053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7.6101795000000001</v>
      </c>
      <c r="C29" s="1"/>
      <c r="D29" s="3">
        <f>(B29*Raw_Data_Vacancies!$D$2)*10000*(1/Raw_Data_Vacancies!$F$3)</f>
        <v>2.059362340179693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7.3453666999999996</v>
      </c>
      <c r="C30" s="1"/>
      <c r="D30" s="3">
        <f>(B30*Raw_Data_Vacancies!$D$2)*10000*(1/Raw_Data_Vacancies!$F$3)</f>
        <v>1.9877023343260154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7.8945296000000003</v>
      </c>
      <c r="C31" s="1"/>
      <c r="D31" s="3">
        <f>(B31*Raw_Data_Vacancies!$D$2)*10000*(1/Raw_Data_Vacancies!$F$3)</f>
        <v>2.1363092620448514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7.6007252999999997</v>
      </c>
      <c r="C32" s="1"/>
      <c r="D32" s="3">
        <f>(B32*Raw_Data_Vacancies!$D$2)*10000*(1/Raw_Data_Vacancies!$F$3)</f>
        <v>2.0568039743176887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7.6251183999999999</v>
      </c>
      <c r="C33" s="1"/>
      <c r="D33" s="3">
        <f>(B33*Raw_Data_Vacancies!$D$2)*10000*(1/Raw_Data_Vacancies!$F$3)</f>
        <v>2.0634049002879942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7.4607242999999999</v>
      </c>
      <c r="C34" s="1"/>
      <c r="D34" s="3">
        <f>(B34*Raw_Data_Vacancies!$D$2)*10000*(1/Raw_Data_Vacancies!$F$3)</f>
        <v>2.0189188249611592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7.6741209000000001</v>
      </c>
      <c r="C35" s="1"/>
      <c r="D35" s="3">
        <f>(B35*Raw_Data_Vacancies!$D$2)*10000*(1/Raw_Data_Vacancies!$F$3)</f>
        <v>2.0766652843662743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7.5099368000000002</v>
      </c>
      <c r="C36" s="1"/>
      <c r="D36" s="3">
        <f>(B36*Raw_Data_Vacancies!$D$2)*10000*(1/Raw_Data_Vacancies!$F$3)</f>
        <v>2.0322360363575651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7.6891461000000003</v>
      </c>
      <c r="C37" s="1"/>
      <c r="D37" s="3">
        <f>(B37*Raw_Data_Vacancies!$D$2)*10000*(1/Raw_Data_Vacancies!$F$3)</f>
        <v>2.0807311977962621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7.1473969999999998</v>
      </c>
      <c r="C38" s="1"/>
      <c r="D38" s="3">
        <f>(B38*Raw_Data_Vacancies!$D$2)*10000*(1/Raw_Data_Vacancies!$F$3)</f>
        <v>1.9341304908922734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6.9877595999999995</v>
      </c>
      <c r="C39" s="1"/>
      <c r="D39" s="3">
        <f>(B39*Raw_Data_Vacancies!$D$2)*10000*(1/Raw_Data_Vacancies!$F$3)</f>
        <v>1.8909316084422338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6.7676515999999998</v>
      </c>
      <c r="C40" s="1"/>
      <c r="D40" s="3">
        <f>(B40*Raw_Data_Vacancies!$D$2)*10000*(1/Raw_Data_Vacancies!$F$3)</f>
        <v>1.8313690020710871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6.2433037999999996</v>
      </c>
      <c r="C41" s="1"/>
      <c r="D41" s="3">
        <f>(B41*Raw_Data_Vacancies!$D$2)*10000*(1/Raw_Data_Vacancies!$F$3)</f>
        <v>1.6894771961713611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6.1779396000000002</v>
      </c>
      <c r="C42" s="1"/>
      <c r="D42" s="3">
        <f>(B42*Raw_Data_Vacancies!$D$2)*10000*(1/Raw_Data_Vacancies!$F$3)</f>
        <v>1.6717892333741664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5.9567109999999994</v>
      </c>
      <c r="C43" s="1"/>
      <c r="D43" s="3">
        <f>(B43*Raw_Data_Vacancies!$D$2)*10000*(1/Raw_Data_Vacancies!$F$3)</f>
        <v>1.611923385609251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5.5626312000000002</v>
      </c>
      <c r="C44" s="1"/>
      <c r="D44" s="3">
        <f>(B44*Raw_Data_Vacancies!$D$2)*10000*(1/Raw_Data_Vacancies!$F$3)</f>
        <v>1.5052829181740819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5.1028694000000003</v>
      </c>
      <c r="C45" s="1"/>
      <c r="D45" s="3">
        <f>(B45*Raw_Data_Vacancies!$D$2)*10000*(1/Raw_Data_Vacancies!$F$3)</f>
        <v>1.3808684892669545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4.6866808999999998</v>
      </c>
      <c r="C46" s="1"/>
      <c r="D46" s="3">
        <f>(B46*Raw_Data_Vacancies!$D$2)*10000*(1/Raw_Data_Vacancies!$F$3)</f>
        <v>1.2682452688401724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4.3753269999999995</v>
      </c>
      <c r="C47" s="1"/>
      <c r="D47" s="3">
        <f>(B47*Raw_Data_Vacancies!$D$2)*10000*(1/Raw_Data_Vacancies!$F$3)</f>
        <v>1.1839909491978993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4.2352493000000004</v>
      </c>
      <c r="C48" s="1"/>
      <c r="D48" s="3">
        <f>(B48*Raw_Data_Vacancies!$D$2)*10000*(1/Raw_Data_Vacancies!$F$3)</f>
        <v>1.1460850443399406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3.7549273999999997</v>
      </c>
      <c r="C49" s="1"/>
      <c r="D49" s="3">
        <f>(B49*Raw_Data_Vacancies!$D$2)*10000*(1/Raw_Data_Vacancies!$F$3)</f>
        <v>1.0161069233214339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3.2602844000000002</v>
      </c>
      <c r="C50" s="1"/>
      <c r="D50" s="3">
        <f>(B50*Raw_Data_Vacancies!$D$2)*10000*(1/Raw_Data_Vacancies!$F$3)</f>
        <v>0.88225342275242613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3.0084743999999999</v>
      </c>
      <c r="C51" s="1"/>
      <c r="D51" s="3">
        <f>(B51*Raw_Data_Vacancies!$D$2)*10000*(1/Raw_Data_Vacancies!$F$3)</f>
        <v>0.81411205619456117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2.4922314999999999</v>
      </c>
      <c r="C52" s="1"/>
      <c r="D52" s="3">
        <f>(B52*Raw_Data_Vacancies!$D$2)*10000*(1/Raw_Data_Vacancies!$F$3)</f>
        <v>0.67441348710757032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2.2675106</v>
      </c>
      <c r="C53" s="1"/>
      <c r="D53" s="3">
        <f>(B53*Raw_Data_Vacancies!$D$2)*10000*(1/Raw_Data_Vacancies!$F$3)</f>
        <v>0.6136026010422303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1.8887372999999998</v>
      </c>
      <c r="C54" s="1"/>
      <c r="D54" s="3">
        <f>(B54*Raw_Data_Vacancies!$D$2)*10000*(1/Raw_Data_Vacancies!$F$3)</f>
        <v>0.5111041685827088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1.6473445999999998</v>
      </c>
      <c r="C55" s="1"/>
      <c r="D55" s="3">
        <f>(B55*Raw_Data_Vacancies!$D$2)*10000*(1/Raw_Data_Vacancies!$F$3)</f>
        <v>0.44578178879202257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1.2959643999999999</v>
      </c>
      <c r="C56" s="1"/>
      <c r="D56" s="3">
        <f>(B56*Raw_Data_Vacancies!$D$2)*10000*(1/Raw_Data_Vacancies!$F$3)</f>
        <v>0.35069610113316929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1.0864936000000001</v>
      </c>
      <c r="C57" s="1"/>
      <c r="D57" s="3">
        <f>(B57*Raw_Data_Vacancies!$D$2)*10000*(1/Raw_Data_Vacancies!$F$3)</f>
        <v>0.29401198784946653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0.89099989999999996</v>
      </c>
      <c r="C58" s="1"/>
      <c r="D58" s="3">
        <f>(B58*Raw_Data_Vacancies!$D$2)*10000*(1/Raw_Data_Vacancies!$F$3)</f>
        <v>0.24111016555705056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0.68731244000000002</v>
      </c>
      <c r="C59" s="1"/>
      <c r="D59" s="3">
        <f>(B59*Raw_Data_Vacancies!$D$2)*10000*(1/Raw_Data_Vacancies!$F$3)</f>
        <v>0.18599106037814414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0.5191773300000001</v>
      </c>
      <c r="C60" s="1"/>
      <c r="D60" s="3">
        <f>(B60*Raw_Data_Vacancies!$D$2)*10000*(1/Raw_Data_Vacancies!$F$3)</f>
        <v>0.14049264426378444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0.40006803000000002</v>
      </c>
      <c r="C61" s="1"/>
      <c r="D61" s="3">
        <f>(B61*Raw_Data_Vacancies!$D$2)*10000*(1/Raw_Data_Vacancies!$F$3)</f>
        <v>0.10826092006001693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0.31827288000000004</v>
      </c>
      <c r="C62" s="1"/>
      <c r="D62" s="3">
        <f>(B62*Raw_Data_Vacancies!$D$2)*10000*(1/Raw_Data_Vacancies!$F$3)</f>
        <v>8.6126639059240409E-2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0.24658881000000002</v>
      </c>
      <c r="C63" s="1"/>
      <c r="D63" s="3">
        <f>(B63*Raw_Data_Vacancies!$D$2)*10000*(1/Raw_Data_Vacancies!$F$3)</f>
        <v>6.6728479771564611E-2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0.15729997000000001</v>
      </c>
      <c r="C64" s="1"/>
      <c r="D64" s="3">
        <f>(B64*Raw_Data_Vacancies!$D$2)*10000*(1/Raw_Data_Vacancies!$F$3)</f>
        <v>4.256635922048823E-2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0.14263553000000001</v>
      </c>
      <c r="C65" s="1"/>
      <c r="D65" s="3">
        <f>(B65*Raw_Data_Vacancies!$D$2)*10000*(1/Raw_Data_Vacancies!$F$3)</f>
        <v>3.8598069710914278E-2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9.9187319999999995E-2</v>
      </c>
      <c r="C66" s="1"/>
      <c r="D66" s="3">
        <f>(B66*Raw_Data_Vacancies!$D$2)*10000*(1/Raw_Data_Vacancies!$F$3)</f>
        <v>2.6840711369732085E-2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4.9759312E-2</v>
      </c>
      <c r="C67" s="1"/>
      <c r="D67" s="3">
        <f>(B67*Raw_Data_Vacancies!$D$2)*10000*(1/Raw_Data_Vacancies!$F$3)</f>
        <v>1.3465182155828452E-2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2.9300605E-2</v>
      </c>
      <c r="C68" s="1"/>
      <c r="D68" s="3">
        <f>(B68*Raw_Data_Vacancies!$D$2)*10000*(1/Raw_Data_Vacancies!$F$3)</f>
        <v>7.9289276266717237E-3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3.1042904E-2</v>
      </c>
      <c r="C69" s="1"/>
      <c r="D69" s="3">
        <f>(B69*Raw_Data_Vacancies!$D$2)*10000*(1/Raw_Data_Vacancies!$F$3)</f>
        <v>8.4004046721123399E-3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1.6646299999999999E-2</v>
      </c>
      <c r="C70" s="1"/>
      <c r="D70" s="3">
        <f>(B70*Raw_Data_Vacancies!$D$2)*10000*(1/Raw_Data_Vacancies!$F$3)</f>
        <v>4.5045932652880557E-3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4.1560200000000007E-3</v>
      </c>
      <c r="C71" s="1"/>
      <c r="D71" s="3">
        <f>(B71*Raw_Data_Vacancies!$D$2)*10000*(1/Raw_Data_Vacancies!$F$3)</f>
        <v>1.1246450984544595E-3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6.1816699999999994E-3</v>
      </c>
      <c r="C72" s="1"/>
      <c r="D72" s="3">
        <f>(B72*Raw_Data_Vacancies!$D$2)*10000*(1/Raw_Data_Vacancies!$F$3)</f>
        <v>1.6727987030290942E-3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4.3766500000000002E-3</v>
      </c>
      <c r="C73" s="1"/>
      <c r="D73" s="3">
        <f>(B73*Raw_Data_Vacancies!$D$2)*10000*(1/Raw_Data_Vacancies!$F$3)</f>
        <v>1.1843489613020891E-3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3.8412900000000004E-4</v>
      </c>
      <c r="C74" s="1"/>
      <c r="D74" s="3">
        <f>(B74*Raw_Data_Vacancies!$D$2)*10000*(1/Raw_Data_Vacancies!$F$3)</f>
        <v>1.0394771849611239E-4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1.23055E-3</v>
      </c>
      <c r="C75" s="1"/>
      <c r="D75" s="3">
        <f>(B75*Raw_Data_Vacancies!$D$2)*10000*(1/Raw_Data_Vacancies!$F$3)</f>
        <v>3.3299455390087984E-4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3.7761500000000003E-3</v>
      </c>
      <c r="C76" s="1"/>
      <c r="D76" s="3">
        <f>(B76*Raw_Data_Vacancies!$D$2)*10000*(1/Raw_Data_Vacancies!$F$3)</f>
        <v>1.021849892091185E-3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8.7700700000000006E-6</v>
      </c>
      <c r="C77" s="1"/>
      <c r="D77" s="3">
        <f>(B77*Raw_Data_Vacancies!$D$2)*10000*(1/Raw_Data_Vacancies!$F$3)</f>
        <v>2.3732359898659057E-6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CE38-880A-4384-821A-049C58793050}">
  <dimension ref="A1:R145"/>
  <sheetViews>
    <sheetView topLeftCell="A115" workbookViewId="0">
      <selection activeCell="H12" sqref="H12:H133"/>
    </sheetView>
  </sheetViews>
  <sheetFormatPr defaultRowHeight="15" x14ac:dyDescent="0.25"/>
  <cols>
    <col min="1" max="1" width="36" customWidth="1"/>
    <col min="2" max="2" width="10.42578125" customWidth="1"/>
    <col min="3" max="3" width="14.28515625" customWidth="1"/>
    <col min="7" max="7" width="11.42578125" customWidth="1"/>
  </cols>
  <sheetData>
    <row r="1" spans="1:1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 t="s">
        <v>56</v>
      </c>
      <c r="B2">
        <v>3.524</v>
      </c>
      <c r="C2" s="1">
        <v>745773000</v>
      </c>
      <c r="D2" s="1">
        <v>2812.03</v>
      </c>
      <c r="E2">
        <v>0.32422956000000003</v>
      </c>
      <c r="F2">
        <v>7.4696450999999997E-2</v>
      </c>
      <c r="G2" s="1">
        <v>4.9177444999999998E-5</v>
      </c>
      <c r="H2" s="1">
        <v>9.0717541000000003E-7</v>
      </c>
      <c r="I2" s="1">
        <v>1.7033296000000001E-6</v>
      </c>
      <c r="J2" s="1">
        <v>6.7961321E-6</v>
      </c>
      <c r="K2">
        <v>9.3672346999999993E-3</v>
      </c>
      <c r="L2">
        <v>1.0660879999999999E-4</v>
      </c>
      <c r="M2">
        <v>2.6638856</v>
      </c>
      <c r="N2">
        <v>7.6461211000000001E-3</v>
      </c>
      <c r="O2">
        <v>0</v>
      </c>
      <c r="P2" s="1">
        <v>5.9672579000000003E-10</v>
      </c>
      <c r="Q2">
        <v>5.8722612E-4</v>
      </c>
      <c r="R2" s="1">
        <v>1.5497583999999998E-5</v>
      </c>
    </row>
    <row r="3" spans="1:18" x14ac:dyDescent="0.25">
      <c r="A3" t="s">
        <v>57</v>
      </c>
      <c r="B3">
        <v>3.524</v>
      </c>
      <c r="C3" s="1">
        <v>745708000</v>
      </c>
      <c r="D3" s="1">
        <v>2597.39</v>
      </c>
      <c r="E3">
        <v>0.81314428000000005</v>
      </c>
      <c r="F3">
        <v>0.59769954000000003</v>
      </c>
      <c r="G3" s="1">
        <v>4.4530682999999997E-5</v>
      </c>
      <c r="H3" s="1">
        <v>1.3045671000000001E-6</v>
      </c>
      <c r="I3" s="1">
        <v>3.3436533999999998E-7</v>
      </c>
      <c r="J3" s="1">
        <v>2.6436760000000001E-5</v>
      </c>
      <c r="K3">
        <v>9.8668625999999999E-3</v>
      </c>
      <c r="L3">
        <v>1.5109938E-4</v>
      </c>
      <c r="M3">
        <v>-2.4866744999999999</v>
      </c>
      <c r="N3">
        <v>9.2777339999999993E-3</v>
      </c>
      <c r="O3">
        <v>0</v>
      </c>
      <c r="P3" s="1">
        <v>8.1494015000000003E-10</v>
      </c>
      <c r="Q3">
        <v>4.9882864999999999E-4</v>
      </c>
      <c r="R3" s="1">
        <v>1.9043191E-5</v>
      </c>
    </row>
    <row r="4" spans="1:18" x14ac:dyDescent="0.25">
      <c r="A4" t="s">
        <v>58</v>
      </c>
      <c r="B4">
        <v>3.524</v>
      </c>
      <c r="C4" s="1">
        <v>745912000</v>
      </c>
      <c r="D4" s="1">
        <v>2429.56</v>
      </c>
      <c r="E4">
        <v>0.30509874999999997</v>
      </c>
      <c r="F4">
        <v>6.8727919999999998E-2</v>
      </c>
      <c r="G4" s="1">
        <v>4.8075825E-5</v>
      </c>
      <c r="H4" s="1">
        <v>8.6107444000000003E-7</v>
      </c>
      <c r="I4" s="1">
        <v>4.1810179999999998E-7</v>
      </c>
      <c r="J4" s="1">
        <v>6.9863383999999999E-6</v>
      </c>
      <c r="K4">
        <v>9.6319944999999994E-3</v>
      </c>
      <c r="L4">
        <v>1.0409621E-4</v>
      </c>
      <c r="M4">
        <v>2.6522988000000001</v>
      </c>
      <c r="N4">
        <v>7.2606822000000001E-3</v>
      </c>
      <c r="O4" s="1">
        <v>3.9527285999999999E-8</v>
      </c>
      <c r="P4" s="1">
        <v>5.7506830000000004E-10</v>
      </c>
      <c r="Q4">
        <v>8.0686197E-4</v>
      </c>
      <c r="R4" s="1">
        <v>1.5293107E-5</v>
      </c>
    </row>
    <row r="5" spans="1:18" x14ac:dyDescent="0.25">
      <c r="A5" t="s">
        <v>59</v>
      </c>
      <c r="B5">
        <v>3.524</v>
      </c>
      <c r="C5" s="1">
        <v>745686000</v>
      </c>
      <c r="D5" s="1">
        <v>2770.52</v>
      </c>
      <c r="E5">
        <v>0.31066983999999997</v>
      </c>
      <c r="F5">
        <v>7.3432840999999999E-2</v>
      </c>
      <c r="G5" s="1">
        <v>4.8425927000000001E-5</v>
      </c>
      <c r="H5" s="1">
        <v>9.1855253999999998E-7</v>
      </c>
      <c r="I5" s="1">
        <v>1.1478092999999999E-6</v>
      </c>
      <c r="J5" s="1">
        <v>7.1409645000000003E-6</v>
      </c>
      <c r="K5">
        <v>9.4590634000000003E-3</v>
      </c>
      <c r="L5">
        <v>1.1027035E-4</v>
      </c>
      <c r="M5">
        <v>2.66004</v>
      </c>
      <c r="N5">
        <v>7.8319779999999999E-3</v>
      </c>
      <c r="O5">
        <v>0</v>
      </c>
      <c r="P5" s="1">
        <v>6.0655288000000005E-10</v>
      </c>
      <c r="Q5">
        <v>7.4866674999999998E-4</v>
      </c>
      <c r="R5" s="1">
        <v>1.5978452000000002E-5</v>
      </c>
    </row>
    <row r="6" spans="1:18" x14ac:dyDescent="0.25">
      <c r="A6" t="s">
        <v>60</v>
      </c>
      <c r="B6">
        <v>3.524</v>
      </c>
      <c r="C6" s="1">
        <v>746131000</v>
      </c>
      <c r="D6" s="1">
        <v>2865.52</v>
      </c>
      <c r="E6">
        <v>0.31165083999999998</v>
      </c>
      <c r="F6">
        <v>7.3174904999999998E-2</v>
      </c>
      <c r="G6" s="1">
        <v>4.8657791000000002E-5</v>
      </c>
      <c r="H6" s="1">
        <v>9.0735907999999999E-7</v>
      </c>
      <c r="I6" s="1">
        <v>8.9220380999999996E-7</v>
      </c>
      <c r="J6" s="1">
        <v>7.1420115000000002E-6</v>
      </c>
      <c r="K6">
        <v>9.3181658999999997E-3</v>
      </c>
      <c r="L6">
        <v>1.0709914E-4</v>
      </c>
      <c r="M6">
        <v>2.6386661</v>
      </c>
      <c r="N6">
        <v>7.7213795999999998E-3</v>
      </c>
      <c r="O6">
        <v>0</v>
      </c>
      <c r="P6" s="1">
        <v>6.0976066000000002E-10</v>
      </c>
      <c r="Q6">
        <v>9.4619115999999999E-4</v>
      </c>
      <c r="R6" s="1">
        <v>1.5690208E-5</v>
      </c>
    </row>
    <row r="7" spans="1:18" x14ac:dyDescent="0.25">
      <c r="A7" t="s">
        <v>61</v>
      </c>
      <c r="B7">
        <v>3.524</v>
      </c>
      <c r="C7" s="1">
        <v>745590000</v>
      </c>
      <c r="D7" s="1">
        <v>3024.03</v>
      </c>
      <c r="E7">
        <v>0.72283189999999997</v>
      </c>
      <c r="F7">
        <v>0.56403435000000002</v>
      </c>
      <c r="G7" s="1">
        <v>4.2635144000000002E-5</v>
      </c>
      <c r="H7" s="1">
        <v>1.4007770999999999E-6</v>
      </c>
      <c r="I7" s="1">
        <v>5.2506041999999995E-7</v>
      </c>
      <c r="J7" s="1">
        <v>2.8347067000000001E-5</v>
      </c>
      <c r="K7">
        <v>8.4088151999999992E-3</v>
      </c>
      <c r="L7">
        <v>1.606325E-4</v>
      </c>
      <c r="M7">
        <v>-2.6434587000000001</v>
      </c>
      <c r="N7">
        <v>1.1590567E-2</v>
      </c>
      <c r="O7" s="1">
        <v>4.5353844999999997E-8</v>
      </c>
      <c r="P7" s="1">
        <v>1.1187894E-9</v>
      </c>
      <c r="Q7">
        <v>4.2510030000000003E-4</v>
      </c>
      <c r="R7" s="1">
        <v>2.1612471000000001E-5</v>
      </c>
    </row>
    <row r="8" spans="1:18" x14ac:dyDescent="0.25">
      <c r="A8" t="s">
        <v>62</v>
      </c>
      <c r="B8">
        <v>3.524</v>
      </c>
      <c r="C8" s="1">
        <v>745943000</v>
      </c>
      <c r="D8" s="1">
        <v>2669.74</v>
      </c>
      <c r="E8">
        <v>0.30356873000000001</v>
      </c>
      <c r="F8">
        <v>7.5188256999999994E-2</v>
      </c>
      <c r="G8" s="1">
        <v>4.8155987000000002E-5</v>
      </c>
      <c r="H8" s="1">
        <v>9.4940055999999998E-7</v>
      </c>
      <c r="I8" s="1">
        <v>5.3962734999999999E-7</v>
      </c>
      <c r="J8" s="1">
        <v>7.6472241000000008E-6</v>
      </c>
      <c r="K8">
        <v>9.3625238999999992E-3</v>
      </c>
      <c r="L8">
        <v>1.1207956999999999E-4</v>
      </c>
      <c r="M8">
        <v>2.590185</v>
      </c>
      <c r="N8">
        <v>8.0405992999999995E-3</v>
      </c>
      <c r="O8">
        <v>0</v>
      </c>
      <c r="P8" s="1">
        <v>6.4933932000000002E-10</v>
      </c>
      <c r="Q8">
        <v>7.6079412000000003E-4</v>
      </c>
      <c r="R8" s="1">
        <v>1.6647183999999998E-5</v>
      </c>
    </row>
    <row r="9" spans="1:18" x14ac:dyDescent="0.25">
      <c r="A9" t="s">
        <v>63</v>
      </c>
      <c r="B9">
        <v>3.524</v>
      </c>
      <c r="C9" s="1">
        <v>745717000</v>
      </c>
      <c r="D9" s="1">
        <v>2756.58</v>
      </c>
      <c r="E9">
        <v>0.71420828000000003</v>
      </c>
      <c r="F9">
        <v>0.53076825000000005</v>
      </c>
      <c r="G9" s="1">
        <v>4.2488228999999997E-5</v>
      </c>
      <c r="H9" s="1">
        <v>1.3295665E-6</v>
      </c>
      <c r="I9" s="1">
        <v>3.3612632000000002E-7</v>
      </c>
      <c r="J9" s="1">
        <v>2.7170450999999999E-5</v>
      </c>
      <c r="K9">
        <v>9.1128295000000008E-3</v>
      </c>
      <c r="L9">
        <v>1.5549299E-4</v>
      </c>
      <c r="M9">
        <v>-2.6311667000000001</v>
      </c>
      <c r="N9">
        <v>1.0348829E-2</v>
      </c>
      <c r="O9">
        <v>0</v>
      </c>
      <c r="P9" s="1">
        <v>9.7689789999999996E-10</v>
      </c>
      <c r="Q9">
        <v>7.4028109000000004E-4</v>
      </c>
      <c r="R9" s="1">
        <v>2.0632883E-5</v>
      </c>
    </row>
    <row r="10" spans="1:18" x14ac:dyDescent="0.25">
      <c r="A10" t="s">
        <v>64</v>
      </c>
      <c r="B10">
        <v>3.524</v>
      </c>
      <c r="C10" s="1">
        <v>745440000</v>
      </c>
      <c r="D10" s="1">
        <v>2765.89</v>
      </c>
      <c r="E10">
        <v>0.31872590000000001</v>
      </c>
      <c r="F10">
        <v>7.2625674000000001E-2</v>
      </c>
      <c r="G10" s="1">
        <v>4.8672340999999997E-5</v>
      </c>
      <c r="H10" s="1">
        <v>8.7446044000000002E-7</v>
      </c>
      <c r="I10" s="1">
        <v>1.2879335E-6</v>
      </c>
      <c r="J10" s="1">
        <v>6.8606121000000003E-6</v>
      </c>
      <c r="K10">
        <v>9.7141539999999992E-3</v>
      </c>
      <c r="L10">
        <v>1.0350157E-4</v>
      </c>
      <c r="M10">
        <v>2.5243977000000002</v>
      </c>
      <c r="N10">
        <v>7.1642498000000004E-3</v>
      </c>
      <c r="O10" s="1">
        <v>4.0054930999999998E-8</v>
      </c>
      <c r="P10" s="1">
        <v>5.5161214000000004E-10</v>
      </c>
      <c r="Q10">
        <v>7.2655411000000002E-4</v>
      </c>
      <c r="R10" s="1">
        <v>1.4925171E-5</v>
      </c>
    </row>
    <row r="11" spans="1:18" x14ac:dyDescent="0.25">
      <c r="A11" t="s">
        <v>65</v>
      </c>
      <c r="B11">
        <v>3.524</v>
      </c>
      <c r="C11" s="1">
        <v>745745000</v>
      </c>
      <c r="D11" s="1">
        <v>2522.2600000000002</v>
      </c>
      <c r="E11">
        <v>0.28425623999999999</v>
      </c>
      <c r="F11">
        <v>1.7142845999999999E-3</v>
      </c>
      <c r="G11" s="1">
        <v>4.6531825000000002E-5</v>
      </c>
      <c r="H11" s="1">
        <v>1.6605583999999999E-7</v>
      </c>
      <c r="I11" s="1">
        <v>5.2771294999999998E-9</v>
      </c>
      <c r="J11" t="s">
        <v>53</v>
      </c>
      <c r="K11">
        <v>1.6313972999999999E-2</v>
      </c>
      <c r="L11" s="1">
        <v>9.1334421000000002E-5</v>
      </c>
      <c r="M11">
        <v>2.4371032000000001</v>
      </c>
      <c r="N11">
        <v>3.7560512999999999E-3</v>
      </c>
      <c r="O11">
        <v>0</v>
      </c>
      <c r="P11" s="1">
        <v>1.856307E-10</v>
      </c>
      <c r="Q11">
        <v>8.0394980000000004E-4</v>
      </c>
      <c r="R11" s="1">
        <v>9.7917471E-6</v>
      </c>
    </row>
    <row r="12" spans="1:18" x14ac:dyDescent="0.25">
      <c r="A12" t="s">
        <v>66</v>
      </c>
      <c r="B12">
        <v>3.524</v>
      </c>
      <c r="C12" s="1">
        <v>745747000</v>
      </c>
      <c r="D12" s="1">
        <v>2825.67</v>
      </c>
      <c r="E12">
        <v>0.30752523999999998</v>
      </c>
      <c r="F12">
        <v>8.3677867000000003E-2</v>
      </c>
      <c r="G12" s="1">
        <v>4.8605067000000003E-5</v>
      </c>
      <c r="H12" s="1">
        <v>1.0424550999999999E-6</v>
      </c>
      <c r="I12" s="1">
        <v>5.0255477E-7</v>
      </c>
      <c r="J12" s="1">
        <v>8.3854750999999995E-6</v>
      </c>
      <c r="K12">
        <v>8.7787031999999997E-3</v>
      </c>
      <c r="L12">
        <v>1.2277315000000001E-4</v>
      </c>
      <c r="M12">
        <v>2.4596681</v>
      </c>
      <c r="N12">
        <v>9.3936995999999995E-3</v>
      </c>
      <c r="O12">
        <v>0</v>
      </c>
      <c r="P12" s="1">
        <v>7.4334715000000005E-10</v>
      </c>
      <c r="Q12">
        <v>7.9032569999999995E-4</v>
      </c>
      <c r="R12" s="1">
        <v>1.8007127999999999E-5</v>
      </c>
    </row>
    <row r="13" spans="1:18" x14ac:dyDescent="0.25">
      <c r="A13" t="s">
        <v>67</v>
      </c>
      <c r="B13">
        <v>3.524</v>
      </c>
      <c r="C13" s="1">
        <v>745909000</v>
      </c>
      <c r="D13" s="1">
        <v>2667.45</v>
      </c>
      <c r="E13">
        <v>0.27701925999999999</v>
      </c>
      <c r="F13">
        <v>3.5775173E-2</v>
      </c>
      <c r="G13" s="1">
        <v>4.4803060999999998E-5</v>
      </c>
      <c r="H13" s="1">
        <v>4.8258056000000004E-7</v>
      </c>
      <c r="I13" s="1">
        <v>2.2289081000000001E-7</v>
      </c>
      <c r="J13" s="1">
        <v>4.1363637999999999E-6</v>
      </c>
      <c r="K13">
        <v>1.6449480999999998E-2</v>
      </c>
      <c r="L13" s="1">
        <v>8.7707805999999997E-5</v>
      </c>
      <c r="M13">
        <v>2.4087852999999999</v>
      </c>
      <c r="N13">
        <v>3.5609902000000001E-3</v>
      </c>
      <c r="O13" s="1">
        <v>3.9254255999999998E-8</v>
      </c>
      <c r="P13" s="1">
        <v>1.7312776E-10</v>
      </c>
      <c r="Q13">
        <v>7.3843452999999999E-4</v>
      </c>
      <c r="R13" s="1">
        <v>9.4588027E-6</v>
      </c>
    </row>
    <row r="14" spans="1:18" x14ac:dyDescent="0.25">
      <c r="A14" t="s">
        <v>68</v>
      </c>
      <c r="B14">
        <v>3.524</v>
      </c>
      <c r="C14" s="1">
        <v>745713000</v>
      </c>
      <c r="D14" s="1">
        <v>2617.7199999999998</v>
      </c>
      <c r="E14">
        <v>0.27938616999999999</v>
      </c>
      <c r="F14">
        <v>3.0756505E-2</v>
      </c>
      <c r="G14" s="1">
        <v>4.2123574E-5</v>
      </c>
      <c r="H14" s="1">
        <v>4.3054075000000001E-7</v>
      </c>
      <c r="I14" s="1">
        <v>2.5140383E-6</v>
      </c>
      <c r="J14" s="1">
        <v>3.3450768000000001E-6</v>
      </c>
      <c r="K14">
        <v>1.5681100999999999E-2</v>
      </c>
      <c r="L14" s="1">
        <v>8.7683103999999998E-5</v>
      </c>
      <c r="M14">
        <v>2.4308888</v>
      </c>
      <c r="N14">
        <v>3.7389101999999999E-3</v>
      </c>
      <c r="O14">
        <v>0</v>
      </c>
      <c r="P14" s="1">
        <v>1.8865092E-10</v>
      </c>
      <c r="Q14">
        <v>9.6608013000000004E-4</v>
      </c>
      <c r="R14" s="1">
        <v>9.7623935000000005E-6</v>
      </c>
    </row>
    <row r="15" spans="1:18" x14ac:dyDescent="0.25">
      <c r="A15" t="s">
        <v>69</v>
      </c>
      <c r="B15">
        <v>3.524</v>
      </c>
      <c r="C15" s="1">
        <v>745342000</v>
      </c>
      <c r="D15" s="1">
        <v>2571.9699999999998</v>
      </c>
      <c r="E15">
        <v>0.64380157999999998</v>
      </c>
      <c r="F15">
        <v>0.15693762</v>
      </c>
      <c r="G15" s="1">
        <v>4.2629056000000001E-5</v>
      </c>
      <c r="H15" s="1">
        <v>5.5564977999999997E-7</v>
      </c>
      <c r="I15" s="1">
        <v>3.1089301999999999E-6</v>
      </c>
      <c r="J15" s="1">
        <v>8.0013123000000001E-6</v>
      </c>
      <c r="K15">
        <v>1.939107E-2</v>
      </c>
      <c r="L15">
        <v>1.221575E-4</v>
      </c>
      <c r="M15">
        <v>0.22739775000000001</v>
      </c>
      <c r="N15">
        <v>3.8265869000000002E-3</v>
      </c>
      <c r="O15">
        <v>0</v>
      </c>
      <c r="P15" s="1">
        <v>1.8286633E-10</v>
      </c>
      <c r="Q15">
        <v>6.9834541000000005E-4</v>
      </c>
      <c r="R15" s="1">
        <v>1.0533168E-5</v>
      </c>
    </row>
    <row r="16" spans="1:18" x14ac:dyDescent="0.25">
      <c r="A16" t="s">
        <v>70</v>
      </c>
      <c r="B16">
        <v>3.524</v>
      </c>
      <c r="C16" s="1">
        <v>745007000</v>
      </c>
      <c r="D16" s="1">
        <v>2614.23</v>
      </c>
      <c r="E16">
        <v>0.56139187000000002</v>
      </c>
      <c r="F16">
        <v>0.13070414</v>
      </c>
      <c r="G16" s="1">
        <v>4.0826087000000003E-5</v>
      </c>
      <c r="H16" s="1">
        <v>5.1331859000000001E-7</v>
      </c>
      <c r="I16" s="1">
        <v>1.3820618999999999E-6</v>
      </c>
      <c r="J16" s="1">
        <v>8.1673028000000006E-6</v>
      </c>
      <c r="K16">
        <v>1.9099945E-2</v>
      </c>
      <c r="L16">
        <v>1.2284165999999999E-4</v>
      </c>
      <c r="M16">
        <v>0.23860086</v>
      </c>
      <c r="N16">
        <v>3.8989303999999998E-3</v>
      </c>
      <c r="O16" s="1">
        <v>3.9947839E-8</v>
      </c>
      <c r="P16" s="1">
        <v>1.7973701000000001E-10</v>
      </c>
      <c r="Q16">
        <v>6.9179273E-4</v>
      </c>
      <c r="R16" s="1">
        <v>1.0336929E-5</v>
      </c>
    </row>
    <row r="17" spans="1:18" x14ac:dyDescent="0.25">
      <c r="A17" t="s">
        <v>71</v>
      </c>
      <c r="B17">
        <v>3.524</v>
      </c>
      <c r="C17" s="1">
        <v>744924000</v>
      </c>
      <c r="D17" s="1">
        <v>2534.98</v>
      </c>
      <c r="E17">
        <v>0.52952427000000002</v>
      </c>
      <c r="F17">
        <v>0.10663193999999999</v>
      </c>
      <c r="G17" s="1">
        <v>3.8845618000000002E-5</v>
      </c>
      <c r="H17" s="1">
        <v>4.4416096000000002E-7</v>
      </c>
      <c r="I17" s="1">
        <v>1.1979543E-6</v>
      </c>
      <c r="J17" s="1">
        <v>7.2250911999999999E-6</v>
      </c>
      <c r="K17">
        <v>1.9208105E-2</v>
      </c>
      <c r="L17">
        <v>1.1632701E-4</v>
      </c>
      <c r="M17">
        <v>0.20808993000000001</v>
      </c>
      <c r="N17">
        <v>3.6775116999999999E-3</v>
      </c>
      <c r="O17">
        <v>0</v>
      </c>
      <c r="P17" s="1">
        <v>1.7609513000000001E-10</v>
      </c>
      <c r="Q17">
        <v>9.0111564000000001E-4</v>
      </c>
      <c r="R17" s="1">
        <v>1.0144641999999999E-5</v>
      </c>
    </row>
    <row r="18" spans="1:18" x14ac:dyDescent="0.25">
      <c r="A18" t="s">
        <v>72</v>
      </c>
      <c r="B18">
        <v>3.524</v>
      </c>
      <c r="C18" s="1">
        <v>744515000</v>
      </c>
      <c r="D18" s="1">
        <v>2568.44</v>
      </c>
      <c r="E18">
        <v>0.52242259999999996</v>
      </c>
      <c r="F18">
        <v>0.10455124</v>
      </c>
      <c r="G18" s="1">
        <v>3.8574239000000001E-5</v>
      </c>
      <c r="H18" s="1">
        <v>4.4329352E-7</v>
      </c>
      <c r="I18" s="1">
        <v>1.3824347E-6</v>
      </c>
      <c r="J18" s="1">
        <v>7.1609838000000002E-6</v>
      </c>
      <c r="K18">
        <v>1.8604453E-2</v>
      </c>
      <c r="L18">
        <v>1.1722644E-4</v>
      </c>
      <c r="M18">
        <v>0.23186875000000001</v>
      </c>
      <c r="N18">
        <v>3.8253651999999999E-3</v>
      </c>
      <c r="O18">
        <v>0</v>
      </c>
      <c r="P18" s="1">
        <v>1.8260659000000001E-10</v>
      </c>
      <c r="Q18">
        <v>7.6875692000000001E-4</v>
      </c>
      <c r="R18" s="1">
        <v>1.0205333000000001E-5</v>
      </c>
    </row>
    <row r="19" spans="1:18" x14ac:dyDescent="0.25">
      <c r="A19" t="s">
        <v>73</v>
      </c>
      <c r="B19">
        <v>3.524</v>
      </c>
      <c r="C19" s="1">
        <v>744406000</v>
      </c>
      <c r="D19" s="1">
        <v>2595.9899999999998</v>
      </c>
      <c r="E19">
        <v>0.25542849000000001</v>
      </c>
      <c r="F19">
        <v>2.2035497000000001E-2</v>
      </c>
      <c r="G19" s="1">
        <v>3.6230021000000001E-5</v>
      </c>
      <c r="H19" s="1">
        <v>3.3433358000000002E-7</v>
      </c>
      <c r="I19" s="1">
        <v>2.7882367E-6</v>
      </c>
      <c r="J19" s="1">
        <v>2.7372046999999999E-6</v>
      </c>
      <c r="K19">
        <v>1.6343020999999999E-2</v>
      </c>
      <c r="L19" s="1">
        <v>9.4814724999999994E-5</v>
      </c>
      <c r="M19">
        <v>2.4614186</v>
      </c>
      <c r="N19">
        <v>3.8801644999999999E-3</v>
      </c>
      <c r="O19" s="1">
        <v>4.8990550999999998E-8</v>
      </c>
      <c r="P19" s="1">
        <v>1.9537650999999999E-10</v>
      </c>
      <c r="Q19">
        <v>3.7526813000000002E-4</v>
      </c>
      <c r="R19" s="1">
        <v>1.0718426E-5</v>
      </c>
    </row>
    <row r="20" spans="1:18" x14ac:dyDescent="0.25">
      <c r="A20" t="s">
        <v>74</v>
      </c>
      <c r="B20">
        <v>3.524</v>
      </c>
      <c r="C20" s="1">
        <v>744155000</v>
      </c>
      <c r="D20" s="1">
        <v>2671.23</v>
      </c>
      <c r="E20">
        <v>0.68007260999999997</v>
      </c>
      <c r="F20">
        <v>4.4036678999999999E-3</v>
      </c>
      <c r="G20" s="1">
        <v>3.7726194999999998E-5</v>
      </c>
      <c r="H20" s="1">
        <v>1.0523538E-7</v>
      </c>
      <c r="I20" s="1">
        <v>2.8849567999999999E-11</v>
      </c>
      <c r="J20" t="s">
        <v>53</v>
      </c>
      <c r="K20">
        <v>2.0898977999999999E-2</v>
      </c>
      <c r="L20">
        <v>1.3082862999999999E-4</v>
      </c>
      <c r="M20">
        <v>-2.7953641999999999</v>
      </c>
      <c r="N20">
        <v>3.6610140999999998E-3</v>
      </c>
      <c r="O20">
        <v>0</v>
      </c>
      <c r="P20" s="1">
        <v>1.6942518000000001E-10</v>
      </c>
      <c r="Q20">
        <v>5.8358572999999997E-4</v>
      </c>
      <c r="R20" s="1">
        <v>9.9165223000000007E-6</v>
      </c>
    </row>
    <row r="21" spans="1:18" x14ac:dyDescent="0.25">
      <c r="A21" t="s">
        <v>75</v>
      </c>
      <c r="B21">
        <v>3.524</v>
      </c>
      <c r="C21" s="1">
        <v>744075000</v>
      </c>
      <c r="D21" s="1">
        <v>2909.03</v>
      </c>
      <c r="E21">
        <v>0.89433523999999998</v>
      </c>
      <c r="F21">
        <v>5.7747285000000002E-2</v>
      </c>
      <c r="G21" s="1">
        <v>3.7341361000000001E-5</v>
      </c>
      <c r="H21" t="s">
        <v>53</v>
      </c>
      <c r="I21" s="1">
        <v>3.6487627999999997E-7</v>
      </c>
      <c r="J21" s="1">
        <v>2.8116493999999999E-6</v>
      </c>
      <c r="K21">
        <v>2.2395143999999999E-2</v>
      </c>
      <c r="L21">
        <v>1.5342190999999999E-4</v>
      </c>
      <c r="M21">
        <v>0.17630404</v>
      </c>
      <c r="N21">
        <v>3.8611505E-3</v>
      </c>
      <c r="O21">
        <v>0</v>
      </c>
      <c r="P21" s="1">
        <v>1.7365425999999999E-10</v>
      </c>
      <c r="Q21">
        <v>7.2087564999999995E-4</v>
      </c>
      <c r="R21" s="1">
        <v>1.0194924E-5</v>
      </c>
    </row>
    <row r="22" spans="1:18" x14ac:dyDescent="0.25">
      <c r="A22" t="s">
        <v>76</v>
      </c>
      <c r="B22">
        <v>3.524</v>
      </c>
      <c r="C22" s="1">
        <v>744010000</v>
      </c>
      <c r="D22" s="1">
        <v>2684.23</v>
      </c>
      <c r="E22">
        <v>0.67122912999999995</v>
      </c>
      <c r="F22">
        <v>0.15466443999999999</v>
      </c>
      <c r="G22" s="1">
        <v>3.6796832000000001E-5</v>
      </c>
      <c r="H22" s="1">
        <v>4.2131648999999999E-7</v>
      </c>
      <c r="I22" s="1">
        <v>8.7839796000000004E-7</v>
      </c>
      <c r="J22" s="1">
        <v>8.7409786999999992E-6</v>
      </c>
      <c r="K22">
        <v>2.0008549E-2</v>
      </c>
      <c r="L22">
        <v>1.2891930000000001E-4</v>
      </c>
      <c r="M22">
        <v>-2.8109917000000002</v>
      </c>
      <c r="N22">
        <v>3.7683187999999999E-3</v>
      </c>
      <c r="O22" s="1">
        <v>4.0755627999999998E-8</v>
      </c>
      <c r="P22" s="1">
        <v>1.8267367000000001E-10</v>
      </c>
      <c r="Q22">
        <v>4.6441324000000002E-4</v>
      </c>
      <c r="R22" s="1">
        <v>1.0449437999999999E-5</v>
      </c>
    </row>
    <row r="23" spans="1:18" x14ac:dyDescent="0.25">
      <c r="A23" t="s">
        <v>77</v>
      </c>
      <c r="B23">
        <v>3.524</v>
      </c>
      <c r="C23" s="1">
        <v>744021000</v>
      </c>
      <c r="D23" s="1">
        <v>2590.39</v>
      </c>
      <c r="E23">
        <v>0.52209883999999995</v>
      </c>
      <c r="F23">
        <v>9.6763406999999996E-2</v>
      </c>
      <c r="G23" s="1">
        <v>3.6119532E-5</v>
      </c>
      <c r="H23" s="1">
        <v>3.8787214000000003E-7</v>
      </c>
      <c r="I23" s="1">
        <v>7.1829859000000004E-7</v>
      </c>
      <c r="J23" s="1">
        <v>6.9607004999999998E-6</v>
      </c>
      <c r="K23">
        <v>1.9455403999999999E-2</v>
      </c>
      <c r="L23">
        <v>1.2026739000000001E-4</v>
      </c>
      <c r="M23">
        <v>-2.0892165</v>
      </c>
      <c r="N23">
        <v>3.7193889E-3</v>
      </c>
      <c r="O23">
        <v>0</v>
      </c>
      <c r="P23" s="1">
        <v>1.8021794999999999E-10</v>
      </c>
      <c r="Q23">
        <v>5.2252408999999998E-4</v>
      </c>
      <c r="R23" s="1">
        <v>1.0440431000000001E-5</v>
      </c>
    </row>
    <row r="24" spans="1:18" x14ac:dyDescent="0.25">
      <c r="A24" t="s">
        <v>78</v>
      </c>
      <c r="B24">
        <v>3.524</v>
      </c>
      <c r="C24" s="1">
        <v>743703000</v>
      </c>
      <c r="D24" s="1">
        <v>2486.11</v>
      </c>
      <c r="E24">
        <v>0.86220068999999999</v>
      </c>
      <c r="F24">
        <v>0.26623594</v>
      </c>
      <c r="G24" s="1">
        <v>3.6425645000000002E-5</v>
      </c>
      <c r="H24" s="1">
        <v>4.6984951000000001E-7</v>
      </c>
      <c r="I24" s="1">
        <v>2.4345776999999999E-7</v>
      </c>
      <c r="J24" s="1">
        <v>1.2240538E-5</v>
      </c>
      <c r="K24">
        <v>2.2043277E-2</v>
      </c>
      <c r="L24">
        <v>1.5596145E-4</v>
      </c>
      <c r="M24">
        <v>7.2308918999999996E-3</v>
      </c>
      <c r="N24">
        <v>3.9711861000000003E-3</v>
      </c>
      <c r="O24">
        <v>0</v>
      </c>
      <c r="P24" s="1">
        <v>1.8235638000000001E-10</v>
      </c>
      <c r="Q24">
        <v>7.1158832E-4</v>
      </c>
      <c r="R24" s="1">
        <v>1.1034524E-5</v>
      </c>
    </row>
    <row r="25" spans="1:18" x14ac:dyDescent="0.25">
      <c r="A25" t="s">
        <v>79</v>
      </c>
      <c r="B25">
        <v>3.524</v>
      </c>
      <c r="C25" s="1">
        <v>743753000</v>
      </c>
      <c r="D25" s="1">
        <v>2888.03</v>
      </c>
      <c r="E25">
        <v>0.23678339000000001</v>
      </c>
      <c r="F25">
        <v>3.0658734E-2</v>
      </c>
      <c r="G25" s="1">
        <v>3.4272186000000002E-5</v>
      </c>
      <c r="H25" s="1">
        <v>4.960249E-7</v>
      </c>
      <c r="I25" s="1">
        <v>1.7846788999999999E-6</v>
      </c>
      <c r="J25" s="1">
        <v>4.3029069E-6</v>
      </c>
      <c r="K25">
        <v>8.8089623000000006E-3</v>
      </c>
      <c r="L25">
        <v>1.1439768E-4</v>
      </c>
      <c r="M25">
        <v>2.8211705999999999</v>
      </c>
      <c r="N25">
        <v>8.7325708000000005E-3</v>
      </c>
      <c r="O25" s="1">
        <v>4.8105644999999997E-8</v>
      </c>
      <c r="P25" s="1">
        <v>7.2862910000000002E-10</v>
      </c>
      <c r="Q25">
        <v>4.5018838999999998E-4</v>
      </c>
      <c r="R25" s="1">
        <v>1.7960899E-5</v>
      </c>
    </row>
    <row r="26" spans="1:18" x14ac:dyDescent="0.25">
      <c r="A26" t="s">
        <v>80</v>
      </c>
      <c r="B26">
        <v>3.524</v>
      </c>
      <c r="C26" s="1">
        <v>743485000</v>
      </c>
      <c r="D26" s="1">
        <v>2468.8000000000002</v>
      </c>
      <c r="E26">
        <v>0.62050572999999998</v>
      </c>
      <c r="F26">
        <v>0.13479273</v>
      </c>
      <c r="G26" s="1">
        <v>3.5203471000000003E-5</v>
      </c>
      <c r="H26" s="1">
        <v>4.0071444000000001E-7</v>
      </c>
      <c r="I26" s="1">
        <v>1.0778967E-6</v>
      </c>
      <c r="J26" s="1">
        <v>8.3248475000000003E-6</v>
      </c>
      <c r="K26">
        <v>2.0265155E-2</v>
      </c>
      <c r="L26">
        <v>1.3211633E-4</v>
      </c>
      <c r="M26">
        <v>-2.7414339999999999</v>
      </c>
      <c r="N26">
        <v>3.8159252E-3</v>
      </c>
      <c r="O26">
        <v>0</v>
      </c>
      <c r="P26" s="1">
        <v>1.8555682E-10</v>
      </c>
      <c r="Q26">
        <v>8.6167771999999998E-4</v>
      </c>
      <c r="R26" s="1">
        <v>1.0804703E-5</v>
      </c>
    </row>
    <row r="27" spans="1:18" x14ac:dyDescent="0.25">
      <c r="A27" t="s">
        <v>81</v>
      </c>
      <c r="B27">
        <v>3.524</v>
      </c>
      <c r="C27" s="1">
        <v>743571000</v>
      </c>
      <c r="D27" s="1">
        <v>2576.9699999999998</v>
      </c>
      <c r="E27">
        <v>0.23390208000000001</v>
      </c>
      <c r="F27">
        <v>2.5570691E-2</v>
      </c>
      <c r="G27" s="1">
        <v>3.3273545000000002E-5</v>
      </c>
      <c r="H27" s="1">
        <v>4.1679175999999999E-7</v>
      </c>
      <c r="I27" s="1">
        <v>1.7300337E-6</v>
      </c>
      <c r="J27" s="1">
        <v>3.6746556E-6</v>
      </c>
      <c r="K27">
        <v>9.8048324999999992E-3</v>
      </c>
      <c r="L27">
        <v>1.0544415E-4</v>
      </c>
      <c r="M27">
        <v>2.7742434999999999</v>
      </c>
      <c r="N27">
        <v>7.2308568000000002E-3</v>
      </c>
      <c r="O27">
        <v>0</v>
      </c>
      <c r="P27" s="1">
        <v>5.7751964000000004E-10</v>
      </c>
      <c r="Q27">
        <v>4.4598533000000002E-4</v>
      </c>
      <c r="R27" s="1">
        <v>1.6198890000000001E-5</v>
      </c>
    </row>
    <row r="28" spans="1:18" x14ac:dyDescent="0.25">
      <c r="A28" t="s">
        <v>82</v>
      </c>
      <c r="B28">
        <v>3.524</v>
      </c>
      <c r="C28" s="1">
        <v>743483000</v>
      </c>
      <c r="D28" s="1">
        <v>2803.74</v>
      </c>
      <c r="E28">
        <v>0.34406712</v>
      </c>
      <c r="F28">
        <v>3.9820447000000002E-2</v>
      </c>
      <c r="G28" s="1">
        <v>3.3854089999999998E-5</v>
      </c>
      <c r="H28" s="1">
        <v>3.0896218E-7</v>
      </c>
      <c r="I28" s="1">
        <v>1.1182686E-6</v>
      </c>
      <c r="J28" s="1">
        <v>4.2236585999999996E-6</v>
      </c>
      <c r="K28">
        <v>1.8204469000000001E-2</v>
      </c>
      <c r="L28">
        <v>1.0454659E-4</v>
      </c>
      <c r="M28">
        <v>2.4107132</v>
      </c>
      <c r="N28">
        <v>3.6183461999999998E-3</v>
      </c>
      <c r="O28" s="1">
        <v>3.9133016000000002E-8</v>
      </c>
      <c r="P28" s="1">
        <v>1.7424847E-10</v>
      </c>
      <c r="Q28">
        <v>6.9551678999999996E-4</v>
      </c>
      <c r="R28" s="1">
        <v>1.0131597999999999E-5</v>
      </c>
    </row>
    <row r="29" spans="1:18" x14ac:dyDescent="0.25">
      <c r="A29" t="s">
        <v>83</v>
      </c>
      <c r="B29">
        <v>3.524</v>
      </c>
      <c r="C29" s="1">
        <v>743435000</v>
      </c>
      <c r="D29" s="1">
        <v>2468.23</v>
      </c>
      <c r="E29">
        <v>0.58741538999999998</v>
      </c>
      <c r="F29">
        <v>9.9902207000000007E-2</v>
      </c>
      <c r="G29" s="1">
        <v>3.4607487999999997E-5</v>
      </c>
      <c r="H29" s="1">
        <v>3.5099152999999999E-7</v>
      </c>
      <c r="I29" s="1">
        <v>3.6142964999999999E-6</v>
      </c>
      <c r="J29" s="1">
        <v>6.0637281999999999E-6</v>
      </c>
      <c r="K29">
        <v>2.0264483999999999E-2</v>
      </c>
      <c r="L29">
        <v>1.2273268000000001E-4</v>
      </c>
      <c r="M29">
        <v>0.50841214000000001</v>
      </c>
      <c r="N29">
        <v>3.5862276000000002E-3</v>
      </c>
      <c r="O29">
        <v>0</v>
      </c>
      <c r="P29" s="1">
        <v>1.7105446000000001E-10</v>
      </c>
      <c r="Q29">
        <v>9.1502282000000001E-4</v>
      </c>
      <c r="R29" s="1">
        <v>1.0206346E-5</v>
      </c>
    </row>
    <row r="30" spans="1:18" x14ac:dyDescent="0.25">
      <c r="A30" t="s">
        <v>84</v>
      </c>
      <c r="B30">
        <v>3.524</v>
      </c>
      <c r="C30" s="1">
        <v>743268000</v>
      </c>
      <c r="D30" s="1">
        <v>2672.25</v>
      </c>
      <c r="E30">
        <v>0.24785462999999999</v>
      </c>
      <c r="F30">
        <v>2.7430792999999998E-2</v>
      </c>
      <c r="G30" s="1">
        <v>3.2957146000000002E-5</v>
      </c>
      <c r="H30" s="1">
        <v>4.3240961999999999E-7</v>
      </c>
      <c r="I30" s="1">
        <v>3.8113597E-6</v>
      </c>
      <c r="J30" s="1">
        <v>3.5136007000000001E-6</v>
      </c>
      <c r="K30">
        <v>8.9963803000000005E-3</v>
      </c>
      <c r="L30">
        <v>1.1172172999999999E-4</v>
      </c>
      <c r="M30">
        <v>2.5545504999999999</v>
      </c>
      <c r="N30">
        <v>8.3539210000000003E-3</v>
      </c>
      <c r="O30">
        <v>0</v>
      </c>
      <c r="P30" s="1">
        <v>6.7226588999999999E-10</v>
      </c>
      <c r="Q30">
        <v>6.8722556999999997E-4</v>
      </c>
      <c r="R30" s="1">
        <v>1.7239724999999999E-5</v>
      </c>
    </row>
    <row r="31" spans="1:18" x14ac:dyDescent="0.25">
      <c r="A31" t="s">
        <v>85</v>
      </c>
      <c r="B31">
        <v>3.524</v>
      </c>
      <c r="C31" s="1">
        <v>743353000</v>
      </c>
      <c r="D31" s="1">
        <v>2590.33</v>
      </c>
      <c r="E31">
        <v>0.21719158</v>
      </c>
      <c r="F31">
        <v>1.5251725000000001E-2</v>
      </c>
      <c r="G31" s="1">
        <v>3.1848236000000003E-5</v>
      </c>
      <c r="H31" s="1">
        <v>2.5609487999999998E-7</v>
      </c>
      <c r="I31" s="1">
        <v>3.9685426E-7</v>
      </c>
      <c r="J31" s="1">
        <v>2.4958924000000001E-6</v>
      </c>
      <c r="K31">
        <v>1.5967239000000001E-2</v>
      </c>
      <c r="L31" s="1">
        <v>9.0141760999999998E-5</v>
      </c>
      <c r="M31">
        <v>2.4664869999999999</v>
      </c>
      <c r="N31">
        <v>3.7765215999999999E-3</v>
      </c>
      <c r="O31" s="1">
        <v>2.6162172000000002E-8</v>
      </c>
      <c r="P31" s="1">
        <v>1.9340705E-10</v>
      </c>
      <c r="Q31">
        <v>5.8375208999999996E-4</v>
      </c>
      <c r="R31" s="1">
        <v>1.0477630999999999E-5</v>
      </c>
    </row>
    <row r="32" spans="1:18" x14ac:dyDescent="0.25">
      <c r="A32" t="s">
        <v>86</v>
      </c>
      <c r="B32">
        <v>3.524</v>
      </c>
      <c r="C32" s="1">
        <v>743286000</v>
      </c>
      <c r="D32" s="1">
        <v>2566.89</v>
      </c>
      <c r="E32">
        <v>0.23414749000000001</v>
      </c>
      <c r="F32">
        <v>2.720877E-2</v>
      </c>
      <c r="G32" s="1">
        <v>3.2712132999999998E-5</v>
      </c>
      <c r="H32" s="1">
        <v>4.4689283E-7</v>
      </c>
      <c r="I32" s="1">
        <v>2.3066428999999998E-6</v>
      </c>
      <c r="J32" s="1">
        <v>3.8608900999999998E-6</v>
      </c>
      <c r="K32">
        <v>9.1128844999999997E-3</v>
      </c>
      <c r="L32">
        <v>1.0914352E-4</v>
      </c>
      <c r="M32">
        <v>2.7529015000000001</v>
      </c>
      <c r="N32">
        <v>8.0423599000000005E-3</v>
      </c>
      <c r="O32">
        <v>0</v>
      </c>
      <c r="P32" s="1">
        <v>7.2853380999999998E-10</v>
      </c>
      <c r="Q32">
        <v>7.9136378999999999E-4</v>
      </c>
      <c r="R32" s="1">
        <v>1.8032245999999999E-5</v>
      </c>
    </row>
    <row r="33" spans="1:18" x14ac:dyDescent="0.25">
      <c r="A33" t="s">
        <v>87</v>
      </c>
      <c r="B33">
        <v>3.524</v>
      </c>
      <c r="C33" s="1">
        <v>743402000</v>
      </c>
      <c r="D33" s="1">
        <v>2691.48</v>
      </c>
      <c r="E33">
        <v>0.23677453000000001</v>
      </c>
      <c r="F33">
        <v>2.4833885E-2</v>
      </c>
      <c r="G33" s="1">
        <v>3.2618455000000003E-5</v>
      </c>
      <c r="H33" s="1">
        <v>4.0470773E-7</v>
      </c>
      <c r="I33" s="1">
        <v>2.5124506E-6</v>
      </c>
      <c r="J33" s="1">
        <v>3.4667094999999999E-6</v>
      </c>
      <c r="K33">
        <v>9.1381922000000008E-3</v>
      </c>
      <c r="L33">
        <v>1.0753075999999999E-4</v>
      </c>
      <c r="M33">
        <v>2.9332422</v>
      </c>
      <c r="N33">
        <v>7.9227772999999994E-3</v>
      </c>
      <c r="O33">
        <v>0</v>
      </c>
      <c r="P33" s="1">
        <v>6.3199773999999995E-10</v>
      </c>
      <c r="Q33">
        <v>7.2552021999999999E-4</v>
      </c>
      <c r="R33" s="1">
        <v>1.6576403000000001E-5</v>
      </c>
    </row>
    <row r="34" spans="1:18" x14ac:dyDescent="0.25">
      <c r="A34" t="s">
        <v>88</v>
      </c>
      <c r="B34">
        <v>3.524</v>
      </c>
      <c r="C34" s="1">
        <v>743175000</v>
      </c>
      <c r="D34" s="1">
        <v>2774.17</v>
      </c>
      <c r="E34">
        <v>0.21750998999999999</v>
      </c>
      <c r="F34">
        <v>1.3915642000000001E-2</v>
      </c>
      <c r="G34" s="1">
        <v>3.1165121999999998E-5</v>
      </c>
      <c r="H34" s="1">
        <v>2.3630849999999999E-7</v>
      </c>
      <c r="I34" s="1">
        <v>1.2584572000000001E-6</v>
      </c>
      <c r="J34" s="1">
        <v>2.2344739000000001E-6</v>
      </c>
      <c r="K34">
        <v>1.5984327999999999E-2</v>
      </c>
      <c r="L34" s="1">
        <v>8.6382867000000006E-5</v>
      </c>
      <c r="M34">
        <v>2.4700126</v>
      </c>
      <c r="N34">
        <v>3.6156682999999999E-3</v>
      </c>
      <c r="O34" s="1">
        <v>4.0019036000000001E-8</v>
      </c>
      <c r="P34" s="1">
        <v>1.863486E-10</v>
      </c>
      <c r="Q34">
        <v>5.7326154000000005E-4</v>
      </c>
      <c r="R34" s="1">
        <v>1.0114722999999999E-5</v>
      </c>
    </row>
    <row r="35" spans="1:18" x14ac:dyDescent="0.25">
      <c r="A35" t="s">
        <v>89</v>
      </c>
      <c r="B35">
        <v>3.524</v>
      </c>
      <c r="C35" s="1">
        <v>743253000</v>
      </c>
      <c r="D35" s="1">
        <v>3001.68</v>
      </c>
      <c r="E35">
        <v>0.24772838999999999</v>
      </c>
      <c r="F35">
        <v>2.3976151000000001E-2</v>
      </c>
      <c r="G35" s="1">
        <v>3.1880149000000001E-5</v>
      </c>
      <c r="H35" s="1">
        <v>3.8343488999999999E-7</v>
      </c>
      <c r="I35" s="1">
        <v>4.7909551999999996E-6</v>
      </c>
      <c r="J35" s="1">
        <v>3.0139856000000001E-6</v>
      </c>
      <c r="K35">
        <v>9.5250102999999992E-3</v>
      </c>
      <c r="L35">
        <v>1.0631644999999999E-4</v>
      </c>
      <c r="M35">
        <v>2.5457641999999998</v>
      </c>
      <c r="N35">
        <v>7.5085142999999997E-3</v>
      </c>
      <c r="O35">
        <v>0</v>
      </c>
      <c r="P35" s="1">
        <v>6.0204123999999996E-10</v>
      </c>
      <c r="Q35">
        <v>6.8424301999999999E-4</v>
      </c>
      <c r="R35" s="1">
        <v>1.644395E-5</v>
      </c>
    </row>
    <row r="36" spans="1:18" x14ac:dyDescent="0.25">
      <c r="A36" t="s">
        <v>90</v>
      </c>
      <c r="B36">
        <v>3.524</v>
      </c>
      <c r="C36" s="1">
        <v>743079000</v>
      </c>
      <c r="D36" s="1">
        <v>2633.51</v>
      </c>
      <c r="E36">
        <v>0.21520765</v>
      </c>
      <c r="F36">
        <v>1.3978651E-2</v>
      </c>
      <c r="G36" s="1">
        <v>3.1018454999999998E-5</v>
      </c>
      <c r="H36" s="1">
        <v>2.3871143999999998E-7</v>
      </c>
      <c r="I36" s="1">
        <v>1.0129573999999999E-6</v>
      </c>
      <c r="J36" s="1">
        <v>2.2879794000000002E-6</v>
      </c>
      <c r="K36">
        <v>1.5887979999999999E-2</v>
      </c>
      <c r="L36" s="1">
        <v>8.7217996000000007E-5</v>
      </c>
      <c r="M36">
        <v>2.4876273000000002</v>
      </c>
      <c r="N36">
        <v>3.6742194E-3</v>
      </c>
      <c r="O36">
        <v>0</v>
      </c>
      <c r="P36" s="1">
        <v>1.911121E-10</v>
      </c>
      <c r="Q36">
        <v>6.7272041000000001E-4</v>
      </c>
      <c r="R36" s="1">
        <v>1.0285497E-5</v>
      </c>
    </row>
    <row r="37" spans="1:18" x14ac:dyDescent="0.25">
      <c r="A37" t="s">
        <v>91</v>
      </c>
      <c r="B37">
        <v>3.524</v>
      </c>
      <c r="C37" s="1">
        <v>743309000</v>
      </c>
      <c r="D37" s="1">
        <v>2609.1</v>
      </c>
      <c r="E37">
        <v>0.23831679</v>
      </c>
      <c r="F37">
        <v>2.4784865E-2</v>
      </c>
      <c r="G37" s="1">
        <v>3.1929299000000003E-5</v>
      </c>
      <c r="H37" s="1">
        <v>4.0858653999999998E-7</v>
      </c>
      <c r="I37" s="1">
        <v>3.6248141999999998E-6</v>
      </c>
      <c r="J37" s="1">
        <v>3.3466932E-6</v>
      </c>
      <c r="K37">
        <v>8.9262280999999992E-3</v>
      </c>
      <c r="L37">
        <v>1.1117033E-4</v>
      </c>
      <c r="M37">
        <v>2.811817</v>
      </c>
      <c r="N37">
        <v>8.3750451000000007E-3</v>
      </c>
      <c r="O37" s="1">
        <v>2.5739569999999999E-8</v>
      </c>
      <c r="P37" s="1">
        <v>6.9023950000000003E-10</v>
      </c>
      <c r="Q37">
        <v>7.9316146000000002E-4</v>
      </c>
      <c r="R37" s="1">
        <v>1.7493251999999999E-5</v>
      </c>
    </row>
    <row r="38" spans="1:18" x14ac:dyDescent="0.25">
      <c r="A38" t="s">
        <v>92</v>
      </c>
      <c r="B38">
        <v>3.524</v>
      </c>
      <c r="C38" s="1">
        <v>742959000</v>
      </c>
      <c r="D38" s="1">
        <v>2797.9</v>
      </c>
      <c r="E38">
        <v>0.45280122</v>
      </c>
      <c r="F38">
        <v>6.1080966E-2</v>
      </c>
      <c r="G38" s="1">
        <v>3.3087201E-5</v>
      </c>
      <c r="H38" s="1">
        <v>3.1425568999999999E-7</v>
      </c>
      <c r="I38" s="1">
        <v>3.5987989999999999E-6</v>
      </c>
      <c r="J38" s="1">
        <v>4.7902479999999999E-6</v>
      </c>
      <c r="K38">
        <v>1.8817581E-2</v>
      </c>
      <c r="L38">
        <v>1.1557755000000001E-4</v>
      </c>
      <c r="M38">
        <v>0.32588602999999999</v>
      </c>
      <c r="N38">
        <v>3.7296401999999998E-3</v>
      </c>
      <c r="O38">
        <v>0</v>
      </c>
      <c r="P38" s="1">
        <v>1.7761798999999999E-10</v>
      </c>
      <c r="Q38">
        <v>4.3675745000000001E-4</v>
      </c>
      <c r="R38" s="1">
        <v>1.0244025000000001E-5</v>
      </c>
    </row>
    <row r="39" spans="1:18" x14ac:dyDescent="0.25">
      <c r="A39" t="s">
        <v>93</v>
      </c>
      <c r="B39">
        <v>3.524</v>
      </c>
      <c r="C39" s="1">
        <v>742841000</v>
      </c>
      <c r="D39" s="1">
        <v>2583</v>
      </c>
      <c r="E39">
        <v>0.20778721</v>
      </c>
      <c r="F39">
        <v>1.3308855E-2</v>
      </c>
      <c r="G39" s="1">
        <v>3.1027985000000001E-5</v>
      </c>
      <c r="H39" s="1">
        <v>2.363625E-7</v>
      </c>
      <c r="I39" s="1">
        <v>4.7634689E-7</v>
      </c>
      <c r="J39" s="1">
        <v>2.2832676E-6</v>
      </c>
      <c r="K39">
        <v>1.6114798999999999E-2</v>
      </c>
      <c r="L39" s="1">
        <v>8.6731039999999996E-5</v>
      </c>
      <c r="M39">
        <v>2.9732612</v>
      </c>
      <c r="N39">
        <v>3.6090735000000001E-3</v>
      </c>
      <c r="O39">
        <v>0</v>
      </c>
      <c r="P39" s="1">
        <v>1.8299715000000001E-10</v>
      </c>
      <c r="Q39">
        <v>4.8273153999999998E-4</v>
      </c>
      <c r="R39" s="1">
        <v>1.0102371000000001E-5</v>
      </c>
    </row>
    <row r="40" spans="1:18" x14ac:dyDescent="0.25">
      <c r="A40" t="s">
        <v>94</v>
      </c>
      <c r="B40">
        <v>3.524</v>
      </c>
      <c r="C40" s="1">
        <v>743236000</v>
      </c>
      <c r="D40" s="1">
        <v>2921.06</v>
      </c>
      <c r="E40">
        <v>0.24184765</v>
      </c>
      <c r="F40">
        <v>2.2463081999999999E-2</v>
      </c>
      <c r="G40" s="1">
        <v>3.1645598999999998E-5</v>
      </c>
      <c r="H40" s="1">
        <v>3.6782214E-7</v>
      </c>
      <c r="I40" s="1">
        <v>4.1196606999999999E-6</v>
      </c>
      <c r="J40" s="1">
        <v>2.9523476999999999E-6</v>
      </c>
      <c r="K40">
        <v>9.7551466000000003E-3</v>
      </c>
      <c r="L40">
        <v>1.0600006000000001E-4</v>
      </c>
      <c r="M40">
        <v>2.9273834000000001</v>
      </c>
      <c r="N40">
        <v>7.3161742999999996E-3</v>
      </c>
      <c r="O40" s="1">
        <v>2.6624279E-8</v>
      </c>
      <c r="P40" s="1">
        <v>5.7239002000000001E-10</v>
      </c>
      <c r="Q40">
        <v>7.6142530999999999E-4</v>
      </c>
      <c r="R40" s="1">
        <v>1.6222653000000001E-5</v>
      </c>
    </row>
    <row r="41" spans="1:18" x14ac:dyDescent="0.25">
      <c r="A41" t="s">
        <v>95</v>
      </c>
      <c r="B41">
        <v>3.524</v>
      </c>
      <c r="C41" s="1">
        <v>742785000</v>
      </c>
      <c r="D41" s="1">
        <v>2643.9</v>
      </c>
      <c r="E41">
        <v>0.23091991000000001</v>
      </c>
      <c r="F41">
        <v>2.3949563E-2</v>
      </c>
      <c r="G41" s="1">
        <v>3.1548898E-5</v>
      </c>
      <c r="H41" s="1">
        <v>4.0319615000000002E-7</v>
      </c>
      <c r="I41" s="1">
        <v>3.1704979999999999E-6</v>
      </c>
      <c r="J41" s="1">
        <v>3.3984680000000001E-6</v>
      </c>
      <c r="K41">
        <v>9.0822943999999996E-3</v>
      </c>
      <c r="L41">
        <v>1.1180497E-4</v>
      </c>
      <c r="M41">
        <v>2.9256883999999999</v>
      </c>
      <c r="N41">
        <v>8.2861574000000007E-3</v>
      </c>
      <c r="O41">
        <v>0</v>
      </c>
      <c r="P41" s="1">
        <v>6.6925281000000005E-10</v>
      </c>
      <c r="Q41">
        <v>7.8293559000000004E-4</v>
      </c>
      <c r="R41" s="1">
        <v>1.7434816000000002E-5</v>
      </c>
    </row>
    <row r="42" spans="1:18" x14ac:dyDescent="0.25">
      <c r="A42" t="s">
        <v>96</v>
      </c>
      <c r="B42">
        <v>3.524</v>
      </c>
      <c r="C42" s="1">
        <v>742861000</v>
      </c>
      <c r="D42" s="1">
        <v>2483.77</v>
      </c>
      <c r="E42">
        <v>0.20465119000000001</v>
      </c>
      <c r="F42">
        <v>1.2975281E-2</v>
      </c>
      <c r="G42" s="1">
        <v>3.0319836999999998E-5</v>
      </c>
      <c r="H42" s="1">
        <v>2.3138953E-7</v>
      </c>
      <c r="I42" s="1">
        <v>1.7716001000000002E-8</v>
      </c>
      <c r="J42" s="1">
        <v>2.3056506000000002E-6</v>
      </c>
      <c r="K42">
        <v>1.5782834999999999E-2</v>
      </c>
      <c r="L42" s="1">
        <v>8.7331219999999996E-5</v>
      </c>
      <c r="M42">
        <v>2.9316572999999999</v>
      </c>
      <c r="N42">
        <v>3.7107671999999999E-3</v>
      </c>
      <c r="O42">
        <v>0</v>
      </c>
      <c r="P42" s="1">
        <v>1.9501047000000001E-10</v>
      </c>
      <c r="Q42">
        <v>5.1778234999999995E-4</v>
      </c>
      <c r="R42" s="1">
        <v>1.0449819999999999E-5</v>
      </c>
    </row>
    <row r="43" spans="1:18" x14ac:dyDescent="0.25">
      <c r="A43" t="s">
        <v>97</v>
      </c>
      <c r="B43">
        <v>3.524</v>
      </c>
      <c r="C43" s="1">
        <v>742929000</v>
      </c>
      <c r="D43" s="1">
        <v>2732.35</v>
      </c>
      <c r="E43">
        <v>0.40568028</v>
      </c>
      <c r="F43">
        <v>2.1039078999999998E-3</v>
      </c>
      <c r="G43" s="1">
        <v>3.2355850000000003E-5</v>
      </c>
      <c r="H43" s="1">
        <v>8.9702171999999993E-8</v>
      </c>
      <c r="I43" s="1">
        <v>2.4807905999999999E-9</v>
      </c>
      <c r="J43" t="s">
        <v>53</v>
      </c>
      <c r="K43">
        <v>1.9011318999999999E-2</v>
      </c>
      <c r="L43">
        <v>1.2260255E-4</v>
      </c>
      <c r="M43">
        <v>0.33516202</v>
      </c>
      <c r="N43">
        <v>3.9259033999999998E-3</v>
      </c>
      <c r="O43" s="1">
        <v>2.6773197000000001E-8</v>
      </c>
      <c r="P43" s="1">
        <v>1.8587285E-10</v>
      </c>
      <c r="Q43">
        <v>7.2962826999999997E-4</v>
      </c>
      <c r="R43" s="1">
        <v>1.0551763E-5</v>
      </c>
    </row>
    <row r="44" spans="1:18" x14ac:dyDescent="0.25">
      <c r="A44" t="s">
        <v>98</v>
      </c>
      <c r="B44">
        <v>3.524</v>
      </c>
      <c r="C44" s="1">
        <v>743052000</v>
      </c>
      <c r="D44" s="1">
        <v>2399.4499999999998</v>
      </c>
      <c r="E44">
        <v>0.43848058000000001</v>
      </c>
      <c r="F44">
        <v>5.4793223000000002E-2</v>
      </c>
      <c r="G44" s="1">
        <v>3.2084776999999999E-5</v>
      </c>
      <c r="H44" s="1">
        <v>2.9009356000000002E-7</v>
      </c>
      <c r="I44" s="1">
        <v>3.4018443E-6</v>
      </c>
      <c r="J44" s="1">
        <v>4.5117130000000001E-6</v>
      </c>
      <c r="K44">
        <v>1.9475405000000001E-2</v>
      </c>
      <c r="L44">
        <v>1.1351244E-4</v>
      </c>
      <c r="M44">
        <v>0.34872128000000002</v>
      </c>
      <c r="N44">
        <v>3.5434275000000002E-3</v>
      </c>
      <c r="O44">
        <v>0</v>
      </c>
      <c r="P44" s="1">
        <v>1.7053124E-10</v>
      </c>
      <c r="Q44">
        <v>6.6765643999999996E-4</v>
      </c>
      <c r="R44" s="1">
        <v>1.0196812999999999E-5</v>
      </c>
    </row>
    <row r="45" spans="1:18" x14ac:dyDescent="0.25">
      <c r="A45" t="s">
        <v>99</v>
      </c>
      <c r="B45">
        <v>3.524</v>
      </c>
      <c r="C45" s="1">
        <v>742829000</v>
      </c>
      <c r="D45" s="1">
        <v>2625.09</v>
      </c>
      <c r="E45">
        <v>0.25069912999999999</v>
      </c>
      <c r="F45">
        <v>2.1913241E-2</v>
      </c>
      <c r="G45" s="1">
        <v>3.1177353999999998E-5</v>
      </c>
      <c r="H45" s="1">
        <v>3.4744411000000003E-7</v>
      </c>
      <c r="I45" s="1">
        <v>5.1565898000000002E-6</v>
      </c>
      <c r="J45" s="1">
        <v>2.7120639000000002E-6</v>
      </c>
      <c r="K45">
        <v>9.9221747999999992E-3</v>
      </c>
      <c r="L45">
        <v>1.0399542E-4</v>
      </c>
      <c r="M45">
        <v>2.5539947000000001</v>
      </c>
      <c r="N45">
        <v>7.0509722E-3</v>
      </c>
      <c r="O45">
        <v>0</v>
      </c>
      <c r="P45" s="1">
        <v>5.5284792999999999E-10</v>
      </c>
      <c r="Q45">
        <v>6.4765042E-4</v>
      </c>
      <c r="R45" s="1">
        <v>1.5925937000000001E-5</v>
      </c>
    </row>
    <row r="46" spans="1:18" x14ac:dyDescent="0.25">
      <c r="A46" t="s">
        <v>100</v>
      </c>
      <c r="B46">
        <v>3.524</v>
      </c>
      <c r="C46" s="1">
        <v>742958000</v>
      </c>
      <c r="D46" s="1">
        <v>2687.63</v>
      </c>
      <c r="E46">
        <v>0.44369413000000002</v>
      </c>
      <c r="F46">
        <v>6.0649485000000003E-2</v>
      </c>
      <c r="G46" s="1">
        <v>3.2416967999999997E-5</v>
      </c>
      <c r="H46" s="1">
        <v>3.1424516000000002E-7</v>
      </c>
      <c r="I46" s="1">
        <v>2.8941125999999999E-6</v>
      </c>
      <c r="J46" s="1">
        <v>4.9863656E-6</v>
      </c>
      <c r="K46">
        <v>1.9322619999999999E-2</v>
      </c>
      <c r="L46">
        <v>1.2126145999999999E-4</v>
      </c>
      <c r="M46">
        <v>0.31259954000000001</v>
      </c>
      <c r="N46">
        <v>3.8132368000000001E-3</v>
      </c>
      <c r="O46" s="1">
        <v>2.5984389000000001E-8</v>
      </c>
      <c r="P46" s="1">
        <v>1.8423997E-10</v>
      </c>
      <c r="Q46">
        <v>6.3817691000000001E-4</v>
      </c>
      <c r="R46" s="1">
        <v>1.0902454E-5</v>
      </c>
    </row>
    <row r="47" spans="1:18" x14ac:dyDescent="0.25">
      <c r="A47" t="s">
        <v>101</v>
      </c>
      <c r="B47">
        <v>3.524</v>
      </c>
      <c r="C47" s="1">
        <v>742922000</v>
      </c>
      <c r="D47" s="1">
        <v>2874.09</v>
      </c>
      <c r="E47">
        <v>0.25648089000000002</v>
      </c>
      <c r="F47">
        <v>2.1768378000000001E-2</v>
      </c>
      <c r="G47" s="1">
        <v>3.1251536000000002E-5</v>
      </c>
      <c r="H47" s="1">
        <v>3.4312385000000001E-7</v>
      </c>
      <c r="I47" s="1">
        <v>5.9999112999999998E-6</v>
      </c>
      <c r="J47" s="1">
        <v>2.5597123999999999E-6</v>
      </c>
      <c r="K47">
        <v>1.0205909000000001E-2</v>
      </c>
      <c r="L47">
        <v>1.0424624999999999E-4</v>
      </c>
      <c r="M47">
        <v>2.5519721999999998</v>
      </c>
      <c r="N47">
        <v>6.8717737999999997E-3</v>
      </c>
      <c r="O47">
        <v>0</v>
      </c>
      <c r="P47" s="1">
        <v>5.2532576999999996E-10</v>
      </c>
      <c r="Q47">
        <v>1.0277566999999999E-3</v>
      </c>
      <c r="R47" s="1">
        <v>1.5722730999999999E-5</v>
      </c>
    </row>
    <row r="48" spans="1:18" x14ac:dyDescent="0.25">
      <c r="A48" t="s">
        <v>102</v>
      </c>
      <c r="B48">
        <v>3.524</v>
      </c>
      <c r="C48" s="1">
        <v>743096000</v>
      </c>
      <c r="D48" s="1">
        <v>2457.4499999999998</v>
      </c>
      <c r="E48">
        <v>0.21397569999999999</v>
      </c>
      <c r="F48">
        <v>1.3365205E-2</v>
      </c>
      <c r="G48" s="1">
        <v>3.0124917999999999E-5</v>
      </c>
      <c r="H48" s="1">
        <v>2.2860223999999999E-7</v>
      </c>
      <c r="I48" s="1">
        <v>1.0037739E-6</v>
      </c>
      <c r="J48" s="1">
        <v>2.2214071999999999E-6</v>
      </c>
      <c r="K48">
        <v>1.6152541999999999E-2</v>
      </c>
      <c r="L48" s="1">
        <v>8.9198734000000003E-5</v>
      </c>
      <c r="M48">
        <v>2.4530074000000002</v>
      </c>
      <c r="N48">
        <v>3.6949944999999998E-3</v>
      </c>
      <c r="O48">
        <v>0</v>
      </c>
      <c r="P48" s="1">
        <v>1.9337058999999999E-10</v>
      </c>
      <c r="Q48">
        <v>6.5768743999999998E-4</v>
      </c>
      <c r="R48" s="1">
        <v>1.0602676E-5</v>
      </c>
    </row>
    <row r="49" spans="1:18" x14ac:dyDescent="0.25">
      <c r="A49" t="s">
        <v>103</v>
      </c>
      <c r="B49">
        <v>3.524</v>
      </c>
      <c r="C49" s="1">
        <v>742871000</v>
      </c>
      <c r="D49" s="1">
        <v>2363.35</v>
      </c>
      <c r="E49">
        <v>0.73818556999999996</v>
      </c>
      <c r="F49">
        <v>0.17957588999999999</v>
      </c>
      <c r="G49" s="1">
        <v>3.2954006E-5</v>
      </c>
      <c r="H49" s="1">
        <v>3.8196798999999999E-7</v>
      </c>
      <c r="I49" s="1">
        <v>1.1003514999999999E-6</v>
      </c>
      <c r="J49" s="1">
        <v>9.7747044000000005E-6</v>
      </c>
      <c r="K49">
        <v>2.1781370000000001E-2</v>
      </c>
      <c r="L49">
        <v>1.5269268E-4</v>
      </c>
      <c r="M49">
        <v>4.4703829E-2</v>
      </c>
      <c r="N49">
        <v>3.9418487000000002E-3</v>
      </c>
      <c r="O49" s="1">
        <v>2.6809906E-8</v>
      </c>
      <c r="P49" s="1">
        <v>1.8636216E-10</v>
      </c>
      <c r="Q49">
        <v>5.6562094000000001E-4</v>
      </c>
      <c r="R49" s="1">
        <v>1.1233194E-5</v>
      </c>
    </row>
    <row r="50" spans="1:18" x14ac:dyDescent="0.25">
      <c r="A50" t="s">
        <v>104</v>
      </c>
      <c r="B50">
        <v>3.524</v>
      </c>
      <c r="C50" s="1">
        <v>742885000</v>
      </c>
      <c r="D50" s="1">
        <v>2670.85</v>
      </c>
      <c r="E50">
        <v>0.20949337000000001</v>
      </c>
      <c r="F50">
        <v>1.2693414E-2</v>
      </c>
      <c r="G50" s="1">
        <v>2.9469693000000001E-5</v>
      </c>
      <c r="H50" s="1">
        <v>2.2249815E-7</v>
      </c>
      <c r="I50" s="1">
        <v>1.3739624000000001E-6</v>
      </c>
      <c r="J50" s="1">
        <v>2.1476883000000001E-6</v>
      </c>
      <c r="K50">
        <v>1.6352793000000001E-2</v>
      </c>
      <c r="L50" s="1">
        <v>9.0304897000000002E-5</v>
      </c>
      <c r="M50">
        <v>2.4948895000000002</v>
      </c>
      <c r="N50">
        <v>3.6959762000000002E-3</v>
      </c>
      <c r="O50">
        <v>0</v>
      </c>
      <c r="P50" s="1">
        <v>1.9008854999999999E-10</v>
      </c>
      <c r="Q50">
        <v>6.3656078000000002E-4</v>
      </c>
      <c r="R50" s="1">
        <v>1.064957E-5</v>
      </c>
    </row>
    <row r="51" spans="1:18" x14ac:dyDescent="0.25">
      <c r="A51" t="s">
        <v>105</v>
      </c>
      <c r="B51">
        <v>3.524</v>
      </c>
      <c r="C51" s="1">
        <v>742800000</v>
      </c>
      <c r="D51" s="1">
        <v>2322.96</v>
      </c>
      <c r="E51">
        <v>0.24414969</v>
      </c>
      <c r="F51">
        <v>2.2733343999999999E-2</v>
      </c>
      <c r="G51" s="1">
        <v>3.0966471999999999E-5</v>
      </c>
      <c r="H51" s="1">
        <v>3.7604322E-7</v>
      </c>
      <c r="I51" s="1">
        <v>5.3271224000000001E-6</v>
      </c>
      <c r="J51" s="1">
        <v>2.8701213E-6</v>
      </c>
      <c r="K51">
        <v>9.7557818999999997E-3</v>
      </c>
      <c r="L51">
        <v>1.1123883E-4</v>
      </c>
      <c r="M51">
        <v>2.8130763000000001</v>
      </c>
      <c r="N51">
        <v>7.6679994000000001E-3</v>
      </c>
      <c r="O51">
        <v>0</v>
      </c>
      <c r="P51" s="1">
        <v>6.1864014999999999E-10</v>
      </c>
      <c r="Q51">
        <v>8.4904461999999999E-4</v>
      </c>
      <c r="R51" s="1">
        <v>1.7364555E-5</v>
      </c>
    </row>
    <row r="52" spans="1:18" x14ac:dyDescent="0.25">
      <c r="A52" t="s">
        <v>106</v>
      </c>
      <c r="B52">
        <v>3.524</v>
      </c>
      <c r="C52" s="1">
        <v>742910000</v>
      </c>
      <c r="D52" s="1">
        <v>2663.34</v>
      </c>
      <c r="E52">
        <v>0.21688368</v>
      </c>
      <c r="F52">
        <v>1.319012E-2</v>
      </c>
      <c r="G52" s="1">
        <v>2.9999347000000001E-5</v>
      </c>
      <c r="H52" s="1">
        <v>2.2890377000000001E-7</v>
      </c>
      <c r="I52" s="1">
        <v>2.6068157E-6</v>
      </c>
      <c r="J52" s="1">
        <v>2.0685045E-6</v>
      </c>
      <c r="K52">
        <v>1.5943516000000001E-2</v>
      </c>
      <c r="L52" s="1">
        <v>8.9826605999999995E-5</v>
      </c>
      <c r="M52">
        <v>2.6764247999999999</v>
      </c>
      <c r="N52">
        <v>3.7826638000000002E-3</v>
      </c>
      <c r="O52" s="1">
        <v>2.6739823E-8</v>
      </c>
      <c r="P52" s="1">
        <v>1.9384386E-10</v>
      </c>
      <c r="Q52">
        <v>8.8127948000000004E-4</v>
      </c>
      <c r="R52" s="1">
        <v>1.0576067999999999E-5</v>
      </c>
    </row>
    <row r="53" spans="1:18" x14ac:dyDescent="0.25">
      <c r="A53" t="s">
        <v>107</v>
      </c>
      <c r="B53">
        <v>3.524</v>
      </c>
      <c r="C53" s="1">
        <v>742906000</v>
      </c>
      <c r="D53" s="1">
        <v>2397.56</v>
      </c>
      <c r="E53">
        <v>0.20651994000000001</v>
      </c>
      <c r="F53">
        <v>1.2921254E-2</v>
      </c>
      <c r="G53" s="1">
        <v>2.9774209000000002E-5</v>
      </c>
      <c r="H53" s="1">
        <v>2.287697E-7</v>
      </c>
      <c r="I53" s="1">
        <v>1.0464503E-6</v>
      </c>
      <c r="J53" s="1">
        <v>2.2308476000000002E-6</v>
      </c>
      <c r="K53">
        <v>1.5868237E-2</v>
      </c>
      <c r="L53" s="1">
        <v>8.9197204000000005E-5</v>
      </c>
      <c r="M53">
        <v>2.6934027999999999</v>
      </c>
      <c r="N53">
        <v>3.7757060000000002E-3</v>
      </c>
      <c r="O53">
        <v>0</v>
      </c>
      <c r="P53" s="1">
        <v>1.9468966000000001E-10</v>
      </c>
      <c r="Q53">
        <v>7.3594412000000005E-4</v>
      </c>
      <c r="R53" s="1">
        <v>1.0561721999999999E-5</v>
      </c>
    </row>
    <row r="54" spans="1:18" x14ac:dyDescent="0.25">
      <c r="A54" t="s">
        <v>108</v>
      </c>
      <c r="B54">
        <v>3.524</v>
      </c>
      <c r="C54" s="1">
        <v>742845000</v>
      </c>
      <c r="D54" s="1">
        <v>2489.0300000000002</v>
      </c>
      <c r="E54">
        <v>0.24753743</v>
      </c>
      <c r="F54">
        <v>2.5434805000000001E-2</v>
      </c>
      <c r="G54" s="1">
        <v>3.0901034000000001E-5</v>
      </c>
      <c r="H54" s="1">
        <v>4.1681462000000001E-7</v>
      </c>
      <c r="I54" s="1">
        <v>5.5752293000000004E-6</v>
      </c>
      <c r="J54" s="1">
        <v>3.1442504000000002E-6</v>
      </c>
      <c r="K54">
        <v>9.0000108999999991E-3</v>
      </c>
      <c r="L54">
        <v>1.2770954999999999E-4</v>
      </c>
      <c r="M54">
        <v>2.7533064</v>
      </c>
      <c r="N54">
        <v>9.5397173999999998E-3</v>
      </c>
      <c r="O54">
        <v>0</v>
      </c>
      <c r="P54" s="1">
        <v>7.4328348999999998E-10</v>
      </c>
      <c r="Q54">
        <v>8.7464140999999999E-4</v>
      </c>
      <c r="R54" s="1">
        <v>1.9533582999999999E-5</v>
      </c>
    </row>
    <row r="55" spans="1:18" x14ac:dyDescent="0.25">
      <c r="A55" t="s">
        <v>109</v>
      </c>
      <c r="B55">
        <v>3.524</v>
      </c>
      <c r="C55" s="1">
        <v>742778000</v>
      </c>
      <c r="D55" s="1">
        <v>2564.66</v>
      </c>
      <c r="E55">
        <v>0.21352357999999999</v>
      </c>
      <c r="F55">
        <v>1.3171344E-2</v>
      </c>
      <c r="G55" s="1">
        <v>2.9669914E-5</v>
      </c>
      <c r="H55" s="1">
        <v>2.2648645E-7</v>
      </c>
      <c r="I55" s="1">
        <v>1.3086099E-6</v>
      </c>
      <c r="J55" s="1">
        <v>2.1857380999999998E-6</v>
      </c>
      <c r="K55">
        <v>1.5970926999999999E-2</v>
      </c>
      <c r="L55" s="1">
        <v>9.1360972999999994E-5</v>
      </c>
      <c r="M55">
        <v>2.4822894999999998</v>
      </c>
      <c r="N55">
        <v>3.828499E-3</v>
      </c>
      <c r="O55" s="1">
        <v>2.6574691999999999E-8</v>
      </c>
      <c r="P55" s="1">
        <v>1.9967639E-10</v>
      </c>
      <c r="Q55">
        <v>7.0437180000000002E-4</v>
      </c>
      <c r="R55" s="1">
        <v>1.0862469E-5</v>
      </c>
    </row>
    <row r="56" spans="1:18" x14ac:dyDescent="0.25">
      <c r="A56" t="s">
        <v>110</v>
      </c>
      <c r="B56">
        <v>3.524</v>
      </c>
      <c r="C56" s="1">
        <v>742869000</v>
      </c>
      <c r="D56" s="1">
        <v>2761.21</v>
      </c>
      <c r="E56">
        <v>0.20794097</v>
      </c>
      <c r="F56">
        <v>1.1701793E-2</v>
      </c>
      <c r="G56" s="1">
        <v>2.9523013000000001E-5</v>
      </c>
      <c r="H56" s="1">
        <v>2.0946467E-7</v>
      </c>
      <c r="I56" s="1">
        <v>1.3619578000000001E-6</v>
      </c>
      <c r="J56" s="1">
        <v>1.9879323999999999E-6</v>
      </c>
      <c r="K56">
        <v>1.5970076999999999E-2</v>
      </c>
      <c r="L56" s="1">
        <v>8.5174518999999994E-5</v>
      </c>
      <c r="M56">
        <v>2.9241405999999999</v>
      </c>
      <c r="N56">
        <v>3.5752420000000002E-3</v>
      </c>
      <c r="O56">
        <v>0</v>
      </c>
      <c r="P56" s="1">
        <v>1.8383210999999999E-10</v>
      </c>
      <c r="Q56">
        <v>8.1058134000000005E-4</v>
      </c>
      <c r="R56" s="1">
        <v>1.0082108999999999E-5</v>
      </c>
    </row>
    <row r="57" spans="1:18" x14ac:dyDescent="0.25">
      <c r="A57" t="s">
        <v>111</v>
      </c>
      <c r="B57">
        <v>3.524</v>
      </c>
      <c r="C57" s="1">
        <v>742514000</v>
      </c>
      <c r="D57" s="1">
        <v>2563.52</v>
      </c>
      <c r="E57">
        <v>0.22437081</v>
      </c>
      <c r="F57">
        <v>2.4951807999999999E-2</v>
      </c>
      <c r="G57" s="1">
        <v>3.0367149999999999E-5</v>
      </c>
      <c r="H57" s="1">
        <v>4.2737165999999998E-7</v>
      </c>
      <c r="I57" s="1">
        <v>2.8685938999999998E-6</v>
      </c>
      <c r="J57" s="1">
        <v>3.7252403E-6</v>
      </c>
      <c r="K57">
        <v>8.6961963000000003E-3</v>
      </c>
      <c r="L57">
        <v>1.2229725999999999E-4</v>
      </c>
      <c r="M57">
        <v>2.8590993999999998</v>
      </c>
      <c r="N57">
        <v>9.4542162000000006E-3</v>
      </c>
      <c r="O57">
        <v>0</v>
      </c>
      <c r="P57" s="1">
        <v>8.2663076000000004E-10</v>
      </c>
      <c r="Q57">
        <v>7.5707433000000003E-4</v>
      </c>
      <c r="R57" s="1">
        <v>2.0038158999999999E-5</v>
      </c>
    </row>
    <row r="58" spans="1:18" x14ac:dyDescent="0.25">
      <c r="A58" t="s">
        <v>112</v>
      </c>
      <c r="B58">
        <v>3.524</v>
      </c>
      <c r="C58" s="1">
        <v>742711000</v>
      </c>
      <c r="D58" s="1">
        <v>2326.6</v>
      </c>
      <c r="E58">
        <v>0.22065431999999999</v>
      </c>
      <c r="F58">
        <v>1.2297860000000001E-2</v>
      </c>
      <c r="G58" s="1">
        <v>2.9530117E-5</v>
      </c>
      <c r="H58" s="1">
        <v>2.1396142999999999E-7</v>
      </c>
      <c r="I58" s="1">
        <v>3.0878858999999998E-6</v>
      </c>
      <c r="J58" s="1">
        <v>1.8726349E-6</v>
      </c>
      <c r="K58">
        <v>1.5842502000000001E-2</v>
      </c>
      <c r="L58" s="1">
        <v>8.7059623999999995E-5</v>
      </c>
      <c r="M58">
        <v>2.9424578000000001</v>
      </c>
      <c r="N58">
        <v>3.6870389E-3</v>
      </c>
      <c r="O58" s="1">
        <v>2.6676474999999999E-8</v>
      </c>
      <c r="P58" s="1">
        <v>1.9737728E-10</v>
      </c>
      <c r="Q58">
        <v>5.6568628999999996E-4</v>
      </c>
      <c r="R58" s="1">
        <v>1.0590207E-5</v>
      </c>
    </row>
    <row r="59" spans="1:18" x14ac:dyDescent="0.25">
      <c r="A59" t="s">
        <v>113</v>
      </c>
      <c r="B59">
        <v>3.524</v>
      </c>
      <c r="C59" s="1">
        <v>742863000</v>
      </c>
      <c r="D59" s="1">
        <v>2774.83</v>
      </c>
      <c r="E59">
        <v>0.20562449999999999</v>
      </c>
      <c r="F59">
        <v>1.2141078E-2</v>
      </c>
      <c r="G59" s="1">
        <v>2.9273000999999998E-5</v>
      </c>
      <c r="H59" s="1">
        <v>2.1370072000000001E-7</v>
      </c>
      <c r="I59" s="1">
        <v>5.9754709999999996E-7</v>
      </c>
      <c r="J59" s="1">
        <v>2.1431689999999999E-6</v>
      </c>
      <c r="K59">
        <v>1.6541881000000001E-2</v>
      </c>
      <c r="L59" s="1">
        <v>8.8081248999999994E-5</v>
      </c>
      <c r="M59">
        <v>2.4717113999999998</v>
      </c>
      <c r="N59">
        <v>3.5621911000000002E-3</v>
      </c>
      <c r="O59">
        <v>0</v>
      </c>
      <c r="P59" s="1">
        <v>1.8234244999999999E-10</v>
      </c>
      <c r="Q59">
        <v>9.7593319999999997E-4</v>
      </c>
      <c r="R59" s="1">
        <v>1.0360707E-5</v>
      </c>
    </row>
    <row r="60" spans="1:18" x14ac:dyDescent="0.25">
      <c r="A60" t="s">
        <v>114</v>
      </c>
      <c r="B60">
        <v>3.524</v>
      </c>
      <c r="C60" s="1">
        <v>742576000</v>
      </c>
      <c r="D60" s="1">
        <v>2733.88</v>
      </c>
      <c r="E60">
        <v>0.19988260999999999</v>
      </c>
      <c r="F60">
        <v>7.0222467000000002E-4</v>
      </c>
      <c r="G60" s="1">
        <v>2.9702362000000001E-5</v>
      </c>
      <c r="H60" s="1">
        <v>8.0112429000000004E-8</v>
      </c>
      <c r="I60" s="1">
        <v>1.2396991000000001E-8</v>
      </c>
      <c r="J60" t="s">
        <v>53</v>
      </c>
      <c r="K60">
        <v>1.5753508999999999E-2</v>
      </c>
      <c r="L60" s="1">
        <v>8.8820816999999995E-5</v>
      </c>
      <c r="M60">
        <v>2.9638222999999999</v>
      </c>
      <c r="N60">
        <v>3.7929819999999999E-3</v>
      </c>
      <c r="O60">
        <v>0</v>
      </c>
      <c r="P60" s="1">
        <v>1.93702E-10</v>
      </c>
      <c r="Q60">
        <v>1.0039322E-3</v>
      </c>
      <c r="R60" s="1">
        <v>1.0207436E-5</v>
      </c>
    </row>
    <row r="61" spans="1:18" x14ac:dyDescent="0.25">
      <c r="A61" t="s">
        <v>115</v>
      </c>
      <c r="B61">
        <v>3.524</v>
      </c>
      <c r="C61" s="1">
        <v>742806000</v>
      </c>
      <c r="D61" s="1">
        <v>2698.4</v>
      </c>
      <c r="E61">
        <v>0.19897624999999999</v>
      </c>
      <c r="F61">
        <v>6.8908526000000002E-4</v>
      </c>
      <c r="G61" s="1">
        <v>2.9217467999999998E-5</v>
      </c>
      <c r="H61" s="1">
        <v>7.8361998000000003E-8</v>
      </c>
      <c r="I61" s="1">
        <v>1.3264762E-10</v>
      </c>
      <c r="J61" t="s">
        <v>53</v>
      </c>
      <c r="K61">
        <v>1.6116062E-2</v>
      </c>
      <c r="L61" s="1">
        <v>8.8727473E-5</v>
      </c>
      <c r="M61">
        <v>2.9644558000000001</v>
      </c>
      <c r="N61">
        <v>3.7054027999999998E-3</v>
      </c>
      <c r="O61" s="1">
        <v>2.6719469E-8</v>
      </c>
      <c r="P61" s="1">
        <v>1.9213804E-10</v>
      </c>
      <c r="Q61">
        <v>8.4254345999999996E-4</v>
      </c>
      <c r="R61" s="1">
        <v>1.0324843000000001E-5</v>
      </c>
    </row>
    <row r="62" spans="1:18" x14ac:dyDescent="0.25">
      <c r="A62" t="s">
        <v>116</v>
      </c>
      <c r="B62">
        <v>3.524</v>
      </c>
      <c r="C62" s="1">
        <v>742512000</v>
      </c>
      <c r="D62" s="1">
        <v>2561.46</v>
      </c>
      <c r="E62">
        <v>0.24282395000000001</v>
      </c>
      <c r="F62">
        <v>2.1760260999999999E-2</v>
      </c>
      <c r="G62" s="1">
        <v>3.0234673E-5</v>
      </c>
      <c r="H62" s="1">
        <v>3.5606684000000001E-7</v>
      </c>
      <c r="I62" s="1">
        <v>5.4185338999999996E-6</v>
      </c>
      <c r="J62" s="1">
        <v>2.7881956E-6</v>
      </c>
      <c r="K62">
        <v>9.4558616000000005E-3</v>
      </c>
      <c r="L62">
        <v>1.1039675E-4</v>
      </c>
      <c r="M62">
        <v>2.5945621000000001</v>
      </c>
      <c r="N62">
        <v>7.8571873000000004E-3</v>
      </c>
      <c r="O62">
        <v>0</v>
      </c>
      <c r="P62" s="1">
        <v>6.2407709000000004E-10</v>
      </c>
      <c r="Q62">
        <v>5.0649965999999995E-4</v>
      </c>
      <c r="R62" s="1">
        <v>1.7116809999999999E-5</v>
      </c>
    </row>
    <row r="63" spans="1:18" x14ac:dyDescent="0.25">
      <c r="A63" t="s">
        <v>117</v>
      </c>
      <c r="B63">
        <v>3.524</v>
      </c>
      <c r="C63" s="1">
        <v>742716000</v>
      </c>
      <c r="D63" s="1">
        <v>2644.66</v>
      </c>
      <c r="E63">
        <v>0.21660808000000001</v>
      </c>
      <c r="F63">
        <v>1.2451517E-2</v>
      </c>
      <c r="G63" s="1">
        <v>2.9591694E-5</v>
      </c>
      <c r="H63" s="1">
        <v>2.1259876000000001E-7</v>
      </c>
      <c r="I63" s="1">
        <v>1.7417934E-6</v>
      </c>
      <c r="J63" s="1">
        <v>2.0137333999999999E-6</v>
      </c>
      <c r="K63">
        <v>1.6140568000000001E-2</v>
      </c>
      <c r="L63" s="1">
        <v>8.7185843000000006E-5</v>
      </c>
      <c r="M63">
        <v>2.4660343999999998</v>
      </c>
      <c r="N63">
        <v>3.6138806000000001E-3</v>
      </c>
      <c r="O63">
        <v>0</v>
      </c>
      <c r="P63" s="1">
        <v>1.8769957000000001E-10</v>
      </c>
      <c r="Q63">
        <v>7.0545242000000002E-4</v>
      </c>
      <c r="R63" s="1">
        <v>1.0338058E-5</v>
      </c>
    </row>
    <row r="64" spans="1:18" x14ac:dyDescent="0.25">
      <c r="A64" t="s">
        <v>118</v>
      </c>
      <c r="B64">
        <v>3.524</v>
      </c>
      <c r="C64" s="1">
        <v>742761000</v>
      </c>
      <c r="D64" s="1">
        <v>2658.5</v>
      </c>
      <c r="E64">
        <v>0.41957000999999999</v>
      </c>
      <c r="F64">
        <v>5.2248904999999998E-2</v>
      </c>
      <c r="G64" s="1">
        <v>3.1240177000000003E-5</v>
      </c>
      <c r="H64" s="1">
        <v>2.8708537999999998E-7</v>
      </c>
      <c r="I64" s="1">
        <v>3.0233571999999999E-6</v>
      </c>
      <c r="J64" s="1">
        <v>4.5863394000000002E-6</v>
      </c>
      <c r="K64">
        <v>1.8461597E-2</v>
      </c>
      <c r="L64">
        <v>1.1500353000000001E-4</v>
      </c>
      <c r="M64">
        <v>0.30250627000000002</v>
      </c>
      <c r="N64">
        <v>3.7900854E-3</v>
      </c>
      <c r="O64" s="1">
        <v>2.7664726999999999E-8</v>
      </c>
      <c r="P64" s="1">
        <v>1.883672E-10</v>
      </c>
      <c r="Q64">
        <v>6.8627285999999996E-4</v>
      </c>
      <c r="R64" s="1">
        <v>1.0629857E-5</v>
      </c>
    </row>
    <row r="65" spans="1:18" x14ac:dyDescent="0.25">
      <c r="A65" t="s">
        <v>119</v>
      </c>
      <c r="B65">
        <v>3.524</v>
      </c>
      <c r="C65" s="1">
        <v>742435000</v>
      </c>
      <c r="D65" s="1">
        <v>2453.77</v>
      </c>
      <c r="E65">
        <v>0.68239709000000004</v>
      </c>
      <c r="F65">
        <v>0.14909631000000001</v>
      </c>
      <c r="G65" s="1">
        <v>3.1838784E-5</v>
      </c>
      <c r="H65" s="1">
        <v>3.4181334999999999E-7</v>
      </c>
      <c r="I65" s="1">
        <v>6.5253168999999997E-7</v>
      </c>
      <c r="J65" s="1">
        <v>8.9833338000000007E-6</v>
      </c>
      <c r="K65">
        <v>2.2421400000000001E-2</v>
      </c>
      <c r="L65">
        <v>1.4907734999999999E-4</v>
      </c>
      <c r="M65">
        <v>9.2913278000000002E-2</v>
      </c>
      <c r="N65">
        <v>3.7299346000000001E-3</v>
      </c>
      <c r="O65">
        <v>0</v>
      </c>
      <c r="P65" s="1">
        <v>1.7033273000000001E-10</v>
      </c>
      <c r="Q65">
        <v>6.0328788000000005E-4</v>
      </c>
      <c r="R65" s="1">
        <v>1.0693003000000001E-5</v>
      </c>
    </row>
    <row r="66" spans="1:18" x14ac:dyDescent="0.25">
      <c r="A66" t="s">
        <v>120</v>
      </c>
      <c r="B66">
        <v>3.524</v>
      </c>
      <c r="C66" s="1">
        <v>742956000</v>
      </c>
      <c r="D66" s="1">
        <v>2494.7800000000002</v>
      </c>
      <c r="E66">
        <v>0.21689839</v>
      </c>
      <c r="F66">
        <v>1.2783366000000001E-2</v>
      </c>
      <c r="G66" s="1">
        <v>2.961471E-5</v>
      </c>
      <c r="H66" s="1">
        <v>2.1935453999999999E-7</v>
      </c>
      <c r="I66" s="1">
        <v>2.0918504999999998E-6</v>
      </c>
      <c r="J66" s="1">
        <v>2.0435284000000001E-6</v>
      </c>
      <c r="K66">
        <v>1.6721644000000001E-2</v>
      </c>
      <c r="L66" s="1">
        <v>9.0658375000000004E-5</v>
      </c>
      <c r="M66">
        <v>2.4558640999999999</v>
      </c>
      <c r="N66">
        <v>3.6257228999999999E-3</v>
      </c>
      <c r="O66">
        <v>0</v>
      </c>
      <c r="P66" s="1">
        <v>1.8429545999999999E-10</v>
      </c>
      <c r="Q66">
        <v>8.0419702999999997E-4</v>
      </c>
      <c r="R66" s="1">
        <v>1.0592058999999999E-5</v>
      </c>
    </row>
    <row r="67" spans="1:18" x14ac:dyDescent="0.25">
      <c r="A67" t="s">
        <v>121</v>
      </c>
      <c r="B67">
        <v>3.524</v>
      </c>
      <c r="C67" s="1">
        <v>742659000</v>
      </c>
      <c r="D67" s="1">
        <v>2826.94</v>
      </c>
      <c r="E67">
        <v>0.24689098000000001</v>
      </c>
      <c r="F67">
        <v>1.9729180999999998E-2</v>
      </c>
      <c r="G67" s="1">
        <v>3.0111160000000001E-5</v>
      </c>
      <c r="H67" s="1">
        <v>3.2004674999999997E-7</v>
      </c>
      <c r="I67" s="1">
        <v>5.8720604000000004E-6</v>
      </c>
      <c r="J67" s="1">
        <v>2.4538789E-6</v>
      </c>
      <c r="K67">
        <v>1.015948E-2</v>
      </c>
      <c r="L67">
        <v>1.036045E-4</v>
      </c>
      <c r="M67">
        <v>2.5583767000000002</v>
      </c>
      <c r="N67">
        <v>6.8610885000000002E-3</v>
      </c>
      <c r="O67" s="1">
        <v>2.7220081000000001E-8</v>
      </c>
      <c r="P67" s="1">
        <v>5.2289353999999999E-10</v>
      </c>
      <c r="Q67">
        <v>7.9957751000000001E-4</v>
      </c>
      <c r="R67" s="1">
        <v>1.5681681000000001E-5</v>
      </c>
    </row>
    <row r="68" spans="1:18" x14ac:dyDescent="0.25">
      <c r="A68" t="s">
        <v>122</v>
      </c>
      <c r="B68">
        <v>3.524</v>
      </c>
      <c r="C68" s="1">
        <v>742976000</v>
      </c>
      <c r="D68" s="1">
        <v>2381.2800000000002</v>
      </c>
      <c r="E68">
        <v>0.53519375000000002</v>
      </c>
      <c r="F68">
        <v>9.3588149999999995E-2</v>
      </c>
      <c r="G68" s="1">
        <v>3.1480236000000002E-5</v>
      </c>
      <c r="H68" s="1">
        <v>3.2577023000000003E-7</v>
      </c>
      <c r="I68" s="1">
        <v>1.0636778E-6</v>
      </c>
      <c r="J68" s="1">
        <v>6.9673110000000003E-6</v>
      </c>
      <c r="K68">
        <v>2.0448299E-2</v>
      </c>
      <c r="L68">
        <v>1.3623222000000001E-4</v>
      </c>
      <c r="M68">
        <v>-2.7679114999999999</v>
      </c>
      <c r="N68">
        <v>3.8984184E-3</v>
      </c>
      <c r="O68">
        <v>0</v>
      </c>
      <c r="P68" s="1">
        <v>1.9080778E-10</v>
      </c>
      <c r="Q68">
        <v>5.3418358999999995E-4</v>
      </c>
      <c r="R68" s="1">
        <v>1.1370548E-5</v>
      </c>
    </row>
    <row r="69" spans="1:18" x14ac:dyDescent="0.25">
      <c r="A69" t="s">
        <v>123</v>
      </c>
      <c r="B69">
        <v>3.524</v>
      </c>
      <c r="C69" s="1">
        <v>742667000</v>
      </c>
      <c r="D69" s="1">
        <v>2302.37</v>
      </c>
      <c r="E69">
        <v>0.21139909000000001</v>
      </c>
      <c r="F69">
        <v>1.2361775E-2</v>
      </c>
      <c r="G69" s="1">
        <v>2.9339268000000001E-5</v>
      </c>
      <c r="H69" s="1">
        <v>2.1461688999999999E-7</v>
      </c>
      <c r="I69" s="1">
        <v>1.3792224E-6</v>
      </c>
      <c r="J69" s="1">
        <v>2.0753630000000001E-6</v>
      </c>
      <c r="K69">
        <v>1.5937814000000002E-2</v>
      </c>
      <c r="L69" s="1">
        <v>8.7476834000000002E-5</v>
      </c>
      <c r="M69">
        <v>2.4929432</v>
      </c>
      <c r="N69">
        <v>3.6744928E-3</v>
      </c>
      <c r="O69">
        <v>0</v>
      </c>
      <c r="P69" s="1">
        <v>1.9354654000000001E-10</v>
      </c>
      <c r="Q69">
        <v>8.7604554E-4</v>
      </c>
      <c r="R69" s="1">
        <v>1.0489402E-5</v>
      </c>
    </row>
    <row r="70" spans="1:18" x14ac:dyDescent="0.25">
      <c r="A70" t="s">
        <v>124</v>
      </c>
      <c r="B70">
        <v>3.524</v>
      </c>
      <c r="C70" s="1">
        <v>742941000</v>
      </c>
      <c r="D70" s="1">
        <v>2472.1999999999998</v>
      </c>
      <c r="E70">
        <v>0.20966113</v>
      </c>
      <c r="F70">
        <v>1.2458108000000001E-2</v>
      </c>
      <c r="G70" s="1">
        <v>2.9341768E-5</v>
      </c>
      <c r="H70" s="1">
        <v>2.1379439E-7</v>
      </c>
      <c r="I70" s="1">
        <v>2.3430128999999999E-7</v>
      </c>
      <c r="J70" s="1">
        <v>2.1767304E-6</v>
      </c>
      <c r="K70">
        <v>1.6634394E-2</v>
      </c>
      <c r="L70" s="1">
        <v>8.8425696000000005E-5</v>
      </c>
      <c r="M70">
        <v>2.4498237</v>
      </c>
      <c r="N70">
        <v>3.5568366000000001E-3</v>
      </c>
      <c r="O70" s="1">
        <v>2.7086582999999999E-8</v>
      </c>
      <c r="P70" s="1">
        <v>1.8659761000000001E-10</v>
      </c>
      <c r="Q70">
        <v>9.0794762E-4</v>
      </c>
      <c r="R70" s="1">
        <v>1.0569042E-5</v>
      </c>
    </row>
    <row r="71" spans="1:18" x14ac:dyDescent="0.25">
      <c r="A71" t="s">
        <v>125</v>
      </c>
      <c r="B71">
        <v>3.524</v>
      </c>
      <c r="C71" s="1">
        <v>742810000</v>
      </c>
      <c r="D71" s="1">
        <v>2901.05</v>
      </c>
      <c r="E71">
        <v>0.20261820999999999</v>
      </c>
      <c r="F71">
        <v>1.0409976000000001E-3</v>
      </c>
      <c r="G71" s="1">
        <v>2.9555363E-5</v>
      </c>
      <c r="H71" s="1">
        <v>1.1785091000000001E-7</v>
      </c>
      <c r="I71" s="1">
        <v>9.1597968000000004E-9</v>
      </c>
      <c r="J71" t="s">
        <v>53</v>
      </c>
      <c r="K71">
        <v>1.0009393E-2</v>
      </c>
      <c r="L71">
        <v>1.0364362E-4</v>
      </c>
      <c r="M71">
        <v>-3.0732159999999999</v>
      </c>
      <c r="N71">
        <v>6.9857937000000004E-3</v>
      </c>
      <c r="O71">
        <v>0</v>
      </c>
      <c r="P71" s="1">
        <v>5.4400189999999997E-10</v>
      </c>
      <c r="Q71">
        <v>7.5783253999999996E-4</v>
      </c>
      <c r="R71" s="1">
        <v>1.5591841000000001E-5</v>
      </c>
    </row>
    <row r="72" spans="1:18" x14ac:dyDescent="0.25">
      <c r="A72" t="s">
        <v>126</v>
      </c>
      <c r="B72">
        <v>3.524</v>
      </c>
      <c r="C72" s="1">
        <v>742748000</v>
      </c>
      <c r="D72" s="1">
        <v>2799.75</v>
      </c>
      <c r="E72">
        <v>0.23535148</v>
      </c>
      <c r="F72">
        <v>2.1901137000000001E-2</v>
      </c>
      <c r="G72" s="1">
        <v>2.9925206999999999E-5</v>
      </c>
      <c r="H72" s="1">
        <v>3.6818620999999998E-7</v>
      </c>
      <c r="I72" s="1">
        <v>4.5751523E-6</v>
      </c>
      <c r="J72" s="1">
        <v>2.9742120000000002E-6</v>
      </c>
      <c r="K72">
        <v>1.0098953000000001E-2</v>
      </c>
      <c r="L72">
        <v>1.1808364000000001E-4</v>
      </c>
      <c r="M72">
        <v>2.7782729000000002</v>
      </c>
      <c r="N72">
        <v>7.8622398999999999E-3</v>
      </c>
      <c r="O72">
        <v>0</v>
      </c>
      <c r="P72" s="1">
        <v>6.1865942999999995E-10</v>
      </c>
      <c r="Q72">
        <v>6.0655873999999996E-4</v>
      </c>
      <c r="R72" s="1">
        <v>1.8253925E-5</v>
      </c>
    </row>
    <row r="73" spans="1:18" x14ac:dyDescent="0.25">
      <c r="A73" t="s">
        <v>127</v>
      </c>
      <c r="B73">
        <v>3.524</v>
      </c>
      <c r="C73" s="1">
        <v>742775000</v>
      </c>
      <c r="D73" s="1">
        <v>2337.48</v>
      </c>
      <c r="E73">
        <v>0.20410463000000001</v>
      </c>
      <c r="F73">
        <v>1.1723824000000001E-2</v>
      </c>
      <c r="G73" s="1">
        <v>2.8911766E-5</v>
      </c>
      <c r="H73" s="1">
        <v>2.0829595000000001E-7</v>
      </c>
      <c r="I73" s="1">
        <v>8.1343660000000001E-7</v>
      </c>
      <c r="J73" s="1">
        <v>2.0807117999999999E-6</v>
      </c>
      <c r="K73">
        <v>1.6231081000000001E-2</v>
      </c>
      <c r="L73" s="1">
        <v>8.7359457000000005E-5</v>
      </c>
      <c r="M73">
        <v>2.4925706000000001</v>
      </c>
      <c r="N73">
        <v>3.6020026000000002E-3</v>
      </c>
      <c r="O73" s="1">
        <v>4.1982891999999998E-8</v>
      </c>
      <c r="P73" s="1">
        <v>1.8503800999999999E-10</v>
      </c>
      <c r="Q73">
        <v>6.5222911000000004E-4</v>
      </c>
      <c r="R73" s="1">
        <v>1.0323556E-5</v>
      </c>
    </row>
    <row r="74" spans="1:18" x14ac:dyDescent="0.25">
      <c r="A74" t="s">
        <v>128</v>
      </c>
      <c r="B74">
        <v>3.524</v>
      </c>
      <c r="C74" s="1">
        <v>742525000</v>
      </c>
      <c r="D74" s="1">
        <v>2520.92</v>
      </c>
      <c r="E74">
        <v>0.39846741000000002</v>
      </c>
      <c r="F74">
        <v>5.1839953000000001E-2</v>
      </c>
      <c r="G74" s="1">
        <v>3.0904495000000002E-5</v>
      </c>
      <c r="H74" s="1">
        <v>2.9084850999999998E-7</v>
      </c>
      <c r="I74" s="1">
        <v>1.342176E-6</v>
      </c>
      <c r="J74" s="1">
        <v>5.0283467000000002E-6</v>
      </c>
      <c r="K74">
        <v>1.9441277999999999E-2</v>
      </c>
      <c r="L74">
        <v>1.219414E-4</v>
      </c>
      <c r="M74">
        <v>0.33999700999999999</v>
      </c>
      <c r="N74">
        <v>3.8090004E-3</v>
      </c>
      <c r="O74">
        <v>0</v>
      </c>
      <c r="P74" s="1">
        <v>1.8170708000000001E-10</v>
      </c>
      <c r="Q74">
        <v>8.8376853E-4</v>
      </c>
      <c r="R74" s="1">
        <v>1.0929636E-5</v>
      </c>
    </row>
    <row r="75" spans="1:18" x14ac:dyDescent="0.25">
      <c r="A75" t="s">
        <v>129</v>
      </c>
      <c r="B75">
        <v>3.524</v>
      </c>
      <c r="C75" s="1">
        <v>742820000</v>
      </c>
      <c r="D75" s="1">
        <v>2621.19</v>
      </c>
      <c r="E75">
        <v>0.20219975000000001</v>
      </c>
      <c r="F75">
        <v>1.2143454999999999E-2</v>
      </c>
      <c r="G75" s="1">
        <v>2.89365E-5</v>
      </c>
      <c r="H75" s="1">
        <v>2.1493936E-7</v>
      </c>
      <c r="I75" s="1">
        <v>3.8114562999999997E-8</v>
      </c>
      <c r="J75" s="1">
        <v>2.2213849999999998E-6</v>
      </c>
      <c r="K75">
        <v>1.6257671000000001E-2</v>
      </c>
      <c r="L75" s="1">
        <v>9.0806466000000006E-5</v>
      </c>
      <c r="M75">
        <v>2.4482955999999998</v>
      </c>
      <c r="N75">
        <v>3.7350822999999999E-3</v>
      </c>
      <c r="O75">
        <v>0</v>
      </c>
      <c r="P75" s="1">
        <v>1.9050371999999999E-10</v>
      </c>
      <c r="Q75">
        <v>6.1263333999999996E-4</v>
      </c>
      <c r="R75" s="1">
        <v>1.0670193000000001E-5</v>
      </c>
    </row>
    <row r="76" spans="1:18" x14ac:dyDescent="0.25">
      <c r="A76" t="s">
        <v>130</v>
      </c>
      <c r="B76">
        <v>3.524</v>
      </c>
      <c r="C76" s="1">
        <v>742526000</v>
      </c>
      <c r="D76" s="1">
        <v>2639.07</v>
      </c>
      <c r="E76">
        <v>0.66693155000000004</v>
      </c>
      <c r="F76">
        <v>0.14388313999999999</v>
      </c>
      <c r="G76" s="1">
        <v>3.1511886999999997E-5</v>
      </c>
      <c r="H76" s="1">
        <v>3.3668951E-7</v>
      </c>
      <c r="I76" s="1">
        <v>4.4234720999999998E-7</v>
      </c>
      <c r="J76" s="1">
        <v>8.9472191999999998E-6</v>
      </c>
      <c r="K76">
        <v>2.2285012E-2</v>
      </c>
      <c r="L76">
        <v>1.4997259000000001E-4</v>
      </c>
      <c r="M76">
        <v>6.0915987999999997E-2</v>
      </c>
      <c r="N76">
        <v>3.7732437000000001E-3</v>
      </c>
      <c r="O76" s="1">
        <v>2.7741914E-8</v>
      </c>
      <c r="P76" s="1">
        <v>1.7189006999999999E-10</v>
      </c>
      <c r="Q76">
        <v>6.7343597999999999E-4</v>
      </c>
      <c r="R76" s="1">
        <v>1.0746324E-5</v>
      </c>
    </row>
    <row r="77" spans="1:18" x14ac:dyDescent="0.25">
      <c r="A77" t="s">
        <v>131</v>
      </c>
      <c r="B77">
        <v>3.524</v>
      </c>
      <c r="C77" s="1">
        <v>742736000</v>
      </c>
      <c r="D77" s="1">
        <v>2500.0700000000002</v>
      </c>
      <c r="E77">
        <v>0.20241738000000001</v>
      </c>
      <c r="F77">
        <v>6.8647624999999997E-4</v>
      </c>
      <c r="G77" s="1">
        <v>2.8804982E-5</v>
      </c>
      <c r="H77" s="1">
        <v>7.5619950000000002E-8</v>
      </c>
      <c r="I77" s="1">
        <v>1.2282733999999999E-8</v>
      </c>
      <c r="J77" t="s">
        <v>53</v>
      </c>
      <c r="K77">
        <v>1.6269008000000001E-2</v>
      </c>
      <c r="L77" s="1">
        <v>8.9047261000000004E-5</v>
      </c>
      <c r="M77">
        <v>2.4474710000000002</v>
      </c>
      <c r="N77">
        <v>3.6723794000000001E-3</v>
      </c>
      <c r="O77">
        <v>0</v>
      </c>
      <c r="P77" s="1">
        <v>1.9109806000000001E-10</v>
      </c>
      <c r="Q77">
        <v>8.0548038999999998E-4</v>
      </c>
      <c r="R77" s="1">
        <v>1.0343623999999999E-5</v>
      </c>
    </row>
    <row r="78" spans="1:18" x14ac:dyDescent="0.25">
      <c r="A78" t="s">
        <v>132</v>
      </c>
      <c r="B78">
        <v>3.524</v>
      </c>
      <c r="C78" s="1">
        <v>742780000</v>
      </c>
      <c r="D78" s="1">
        <v>2423.2800000000002</v>
      </c>
      <c r="E78">
        <v>0.23769872</v>
      </c>
      <c r="F78">
        <v>2.1384066E-2</v>
      </c>
      <c r="G78" s="1">
        <v>3.0124382E-5</v>
      </c>
      <c r="H78" s="1">
        <v>3.5657189E-7</v>
      </c>
      <c r="I78" s="1">
        <v>4.6080949999999996E-6</v>
      </c>
      <c r="J78" s="1">
        <v>2.8656281E-6</v>
      </c>
      <c r="K78">
        <v>9.4068867000000004E-3</v>
      </c>
      <c r="L78">
        <v>1.147407E-4</v>
      </c>
      <c r="M78">
        <v>2.8594501999999999</v>
      </c>
      <c r="N78">
        <v>8.2070462999999996E-3</v>
      </c>
      <c r="O78">
        <v>0</v>
      </c>
      <c r="P78" s="1">
        <v>6.3296468999999996E-10</v>
      </c>
      <c r="Q78">
        <v>6.0611857E-4</v>
      </c>
      <c r="R78" s="1">
        <v>1.7523531000000001E-5</v>
      </c>
    </row>
    <row r="79" spans="1:18" x14ac:dyDescent="0.25">
      <c r="A79" t="s">
        <v>133</v>
      </c>
      <c r="B79">
        <v>3.524</v>
      </c>
      <c r="C79" s="1">
        <v>742741000</v>
      </c>
      <c r="D79" s="1">
        <v>2462.4</v>
      </c>
      <c r="E79">
        <v>0.23802866</v>
      </c>
      <c r="F79">
        <v>2.2462880000000001E-2</v>
      </c>
      <c r="G79" s="1">
        <v>2.9963431E-5</v>
      </c>
      <c r="H79" s="1">
        <v>3.7925984000000002E-7</v>
      </c>
      <c r="I79" s="1">
        <v>5.3894946999999996E-6</v>
      </c>
      <c r="J79" s="1">
        <v>2.9381583E-6</v>
      </c>
      <c r="K79">
        <v>8.9686530999999996E-3</v>
      </c>
      <c r="L79">
        <v>1.2264845000000001E-4</v>
      </c>
      <c r="M79">
        <v>2.8002619000000002</v>
      </c>
      <c r="N79">
        <v>9.1968598999999998E-3</v>
      </c>
      <c r="O79" s="1">
        <v>4.0365298E-8</v>
      </c>
      <c r="P79" s="1">
        <v>7.0441280999999996E-10</v>
      </c>
      <c r="Q79">
        <v>8.0385324000000001E-4</v>
      </c>
      <c r="R79" s="1">
        <v>1.8660367000000002E-5</v>
      </c>
    </row>
    <row r="80" spans="1:18" x14ac:dyDescent="0.25">
      <c r="A80" t="s">
        <v>134</v>
      </c>
      <c r="B80">
        <v>3.524</v>
      </c>
      <c r="C80" s="1">
        <v>742813000</v>
      </c>
      <c r="D80" s="1">
        <v>2369.12</v>
      </c>
      <c r="E80">
        <v>0.21071993999999999</v>
      </c>
      <c r="F80">
        <v>1.2310176000000001E-2</v>
      </c>
      <c r="G80" s="1">
        <v>2.9147185E-5</v>
      </c>
      <c r="H80" s="1">
        <v>2.1480814000000001E-7</v>
      </c>
      <c r="I80" s="1">
        <v>1.5408027E-6</v>
      </c>
      <c r="J80" s="1">
        <v>2.0683245000000001E-6</v>
      </c>
      <c r="K80">
        <v>1.6273167000000002E-2</v>
      </c>
      <c r="L80" s="1">
        <v>8.8391115999999999E-5</v>
      </c>
      <c r="M80">
        <v>2.4754060999999998</v>
      </c>
      <c r="N80">
        <v>3.6359307000000001E-3</v>
      </c>
      <c r="O80">
        <v>0</v>
      </c>
      <c r="P80" s="1">
        <v>1.9186502999999999E-10</v>
      </c>
      <c r="Q80">
        <v>8.2713654999999999E-4</v>
      </c>
      <c r="R80" s="1">
        <v>1.0620959999999999E-5</v>
      </c>
    </row>
    <row r="81" spans="1:18" x14ac:dyDescent="0.25">
      <c r="A81" t="s">
        <v>135</v>
      </c>
      <c r="B81">
        <v>3.524</v>
      </c>
      <c r="C81" s="1">
        <v>743080000</v>
      </c>
      <c r="D81" s="1">
        <v>2492.59</v>
      </c>
      <c r="E81">
        <v>0.20624608999999999</v>
      </c>
      <c r="F81">
        <v>1.2122134E-2</v>
      </c>
      <c r="G81" s="1">
        <v>2.8913154E-5</v>
      </c>
      <c r="H81" s="1">
        <v>2.1375674000000001E-7</v>
      </c>
      <c r="I81" s="1">
        <v>9.8227458000000001E-7</v>
      </c>
      <c r="J81" s="1">
        <v>2.1191331999999999E-6</v>
      </c>
      <c r="K81">
        <v>1.6086507999999999E-2</v>
      </c>
      <c r="L81" s="1">
        <v>8.9562276999999998E-5</v>
      </c>
      <c r="M81">
        <v>2.6591553999999999</v>
      </c>
      <c r="N81">
        <v>3.7383455999999999E-3</v>
      </c>
      <c r="O81">
        <v>0</v>
      </c>
      <c r="P81" s="1">
        <v>1.9347622E-10</v>
      </c>
      <c r="Q81">
        <v>7.5906740000000002E-4</v>
      </c>
      <c r="R81" s="1">
        <v>1.0674056E-5</v>
      </c>
    </row>
    <row r="82" spans="1:18" x14ac:dyDescent="0.25">
      <c r="A82" t="s">
        <v>136</v>
      </c>
      <c r="B82">
        <v>3.524</v>
      </c>
      <c r="C82" s="1">
        <v>742791000</v>
      </c>
      <c r="D82" s="1">
        <v>2228.86</v>
      </c>
      <c r="E82">
        <v>0.38093350999999998</v>
      </c>
      <c r="F82">
        <v>4.6691934999999997E-2</v>
      </c>
      <c r="G82" s="1">
        <v>3.0561168000000001E-5</v>
      </c>
      <c r="H82" s="1">
        <v>2.7107181000000001E-7</v>
      </c>
      <c r="I82" s="1">
        <v>7.2228651000000004E-7</v>
      </c>
      <c r="J82" s="1">
        <v>4.8312707999999998E-6</v>
      </c>
      <c r="K82">
        <v>1.8841652E-2</v>
      </c>
      <c r="L82">
        <v>1.1152418E-4</v>
      </c>
      <c r="M82">
        <v>0.31895931</v>
      </c>
      <c r="N82">
        <v>3.5993429E-3</v>
      </c>
      <c r="O82" s="1">
        <v>2.6388062000000001E-8</v>
      </c>
      <c r="P82" s="1">
        <v>1.7602180000000001E-10</v>
      </c>
      <c r="Q82">
        <v>8.5430219999999999E-4</v>
      </c>
      <c r="R82" s="1">
        <v>1.0213831E-5</v>
      </c>
    </row>
    <row r="83" spans="1:18" x14ac:dyDescent="0.25">
      <c r="A83" t="s">
        <v>137</v>
      </c>
      <c r="B83">
        <v>3.524</v>
      </c>
      <c r="C83" s="1">
        <v>742775000</v>
      </c>
      <c r="D83" s="1">
        <v>2855.43</v>
      </c>
      <c r="E83">
        <v>0.21264937</v>
      </c>
      <c r="F83">
        <v>1.271048E-2</v>
      </c>
      <c r="G83" s="1">
        <v>2.8965733E-5</v>
      </c>
      <c r="H83" s="1">
        <v>2.2056329000000001E-7</v>
      </c>
      <c r="I83" s="1">
        <v>1.7989862999999999E-6</v>
      </c>
      <c r="J83" s="1">
        <v>2.1050869999999998E-6</v>
      </c>
      <c r="K83">
        <v>1.6177433000000001E-2</v>
      </c>
      <c r="L83" s="1">
        <v>9.3937734999999996E-5</v>
      </c>
      <c r="M83">
        <v>2.4674988</v>
      </c>
      <c r="N83">
        <v>3.8850091000000001E-3</v>
      </c>
      <c r="O83">
        <v>0</v>
      </c>
      <c r="P83" s="1">
        <v>2.0082239000000001E-10</v>
      </c>
      <c r="Q83">
        <v>8.2259483999999996E-4</v>
      </c>
      <c r="R83" s="1">
        <v>1.1140223E-5</v>
      </c>
    </row>
    <row r="84" spans="1:18" x14ac:dyDescent="0.25">
      <c r="A84" t="s">
        <v>138</v>
      </c>
      <c r="B84">
        <v>3.524</v>
      </c>
      <c r="C84" s="1">
        <v>742732000</v>
      </c>
      <c r="D84" s="1">
        <v>2498.2199999999998</v>
      </c>
      <c r="E84">
        <v>0.22852147</v>
      </c>
      <c r="F84">
        <v>2.2091287000000001E-2</v>
      </c>
      <c r="G84" s="1">
        <v>2.9592144000000001E-5</v>
      </c>
      <c r="H84" s="1">
        <v>3.7648580000000002E-7</v>
      </c>
      <c r="I84" s="1">
        <v>3.8286535999999997E-6</v>
      </c>
      <c r="J84" s="1">
        <v>3.1739576999999999E-6</v>
      </c>
      <c r="K84">
        <v>9.1663014000000001E-3</v>
      </c>
      <c r="L84">
        <v>1.1883882999999999E-4</v>
      </c>
      <c r="M84">
        <v>2.7411943000000001</v>
      </c>
      <c r="N84">
        <v>8.7140536000000005E-3</v>
      </c>
      <c r="O84">
        <v>0</v>
      </c>
      <c r="P84" s="1">
        <v>7.2137707999999996E-10</v>
      </c>
      <c r="Q84">
        <v>4.0233682999999998E-4</v>
      </c>
      <c r="R84" s="1">
        <v>1.8943531000000001E-5</v>
      </c>
    </row>
    <row r="85" spans="1:18" x14ac:dyDescent="0.25">
      <c r="A85" t="s">
        <v>139</v>
      </c>
      <c r="B85">
        <v>3.524</v>
      </c>
      <c r="C85" s="1">
        <v>742707000</v>
      </c>
      <c r="D85" s="1">
        <v>2502.08</v>
      </c>
      <c r="E85">
        <v>0.20404823</v>
      </c>
      <c r="F85">
        <v>1.2335419E-2</v>
      </c>
      <c r="G85" s="1">
        <v>2.8921531999999998E-5</v>
      </c>
      <c r="H85" s="1">
        <v>2.1638463E-7</v>
      </c>
      <c r="I85" s="1">
        <v>4.7652700999999997E-8</v>
      </c>
      <c r="J85" s="1">
        <v>2.2358277999999999E-6</v>
      </c>
      <c r="K85">
        <v>1.6235396999999999E-2</v>
      </c>
      <c r="L85" s="1">
        <v>9.0419201999999995E-5</v>
      </c>
      <c r="M85">
        <v>2.4726254999999999</v>
      </c>
      <c r="N85">
        <v>3.7274969000000002E-3</v>
      </c>
      <c r="O85" s="1">
        <v>2.7106059E-8</v>
      </c>
      <c r="P85" s="1">
        <v>1.9608044E-10</v>
      </c>
      <c r="Q85">
        <v>6.0711893999999995E-4</v>
      </c>
      <c r="R85" s="1">
        <v>1.0853681E-5</v>
      </c>
    </row>
    <row r="86" spans="1:18" x14ac:dyDescent="0.25">
      <c r="A86" t="s">
        <v>140</v>
      </c>
      <c r="B86">
        <v>3.524</v>
      </c>
      <c r="C86" s="1">
        <v>742785000</v>
      </c>
      <c r="D86" s="1">
        <v>2481.1</v>
      </c>
      <c r="E86">
        <v>0.43719492999999998</v>
      </c>
      <c r="F86">
        <v>2.2022765000000001E-3</v>
      </c>
      <c r="G86" s="1">
        <v>3.0739123999999997E-5</v>
      </c>
      <c r="H86" s="1">
        <v>8.0937090000000001E-8</v>
      </c>
      <c r="I86" s="1">
        <v>2.5873278000000001E-14</v>
      </c>
      <c r="J86" t="s">
        <v>53</v>
      </c>
      <c r="K86">
        <v>2.0171385999999999E-2</v>
      </c>
      <c r="L86">
        <v>1.2759832999999999E-4</v>
      </c>
      <c r="M86">
        <v>1.9302010000000001</v>
      </c>
      <c r="N86">
        <v>3.7744653E-3</v>
      </c>
      <c r="O86">
        <v>0</v>
      </c>
      <c r="P86" s="1">
        <v>1.7893900999999999E-10</v>
      </c>
      <c r="Q86">
        <v>7.7953034999999997E-4</v>
      </c>
      <c r="R86" s="1">
        <v>1.0550891E-5</v>
      </c>
    </row>
    <row r="87" spans="1:18" x14ac:dyDescent="0.25">
      <c r="A87" t="s">
        <v>141</v>
      </c>
      <c r="B87">
        <v>3.524</v>
      </c>
      <c r="C87" s="1">
        <v>742608000</v>
      </c>
      <c r="D87" s="1">
        <v>2596.11</v>
      </c>
      <c r="E87">
        <v>0.20255029999999999</v>
      </c>
      <c r="F87">
        <v>1.1923937000000001E-2</v>
      </c>
      <c r="G87" s="1">
        <v>2.8768173E-5</v>
      </c>
      <c r="H87" s="1">
        <v>2.1215637E-7</v>
      </c>
      <c r="I87" s="1">
        <v>4.9598778999999996E-7</v>
      </c>
      <c r="J87" s="1">
        <v>2.1545011E-6</v>
      </c>
      <c r="K87">
        <v>1.6524133999999999E-2</v>
      </c>
      <c r="L87" s="1">
        <v>8.9764760999999998E-5</v>
      </c>
      <c r="M87">
        <v>2.7367498000000001</v>
      </c>
      <c r="N87">
        <v>3.6512624999999999E-3</v>
      </c>
      <c r="O87">
        <v>0</v>
      </c>
      <c r="P87" s="1">
        <v>1.8670595999999999E-10</v>
      </c>
      <c r="Q87">
        <v>6.2935176999999996E-4</v>
      </c>
      <c r="R87" s="1">
        <v>1.0632877999999999E-5</v>
      </c>
    </row>
    <row r="88" spans="1:18" x14ac:dyDescent="0.25">
      <c r="A88" t="s">
        <v>142</v>
      </c>
      <c r="B88">
        <v>3.524</v>
      </c>
      <c r="C88" s="1">
        <v>742689000</v>
      </c>
      <c r="D88" s="1">
        <v>2692.93</v>
      </c>
      <c r="E88">
        <v>0.24316694</v>
      </c>
      <c r="F88">
        <v>2.0985589999999998E-2</v>
      </c>
      <c r="G88" s="1">
        <v>2.9818638999999999E-5</v>
      </c>
      <c r="H88" s="1">
        <v>3.4611999E-7</v>
      </c>
      <c r="I88" s="1">
        <v>6.0369171000000004E-6</v>
      </c>
      <c r="J88" s="1">
        <v>2.6454837000000001E-6</v>
      </c>
      <c r="K88">
        <v>9.5052491999999995E-3</v>
      </c>
      <c r="L88">
        <v>1.088872E-4</v>
      </c>
      <c r="M88">
        <v>2.5471442</v>
      </c>
      <c r="N88">
        <v>7.7053069999999998E-3</v>
      </c>
      <c r="O88" s="1">
        <v>4.0716530000000002E-8</v>
      </c>
      <c r="P88" s="1">
        <v>6.2420199999999999E-10</v>
      </c>
      <c r="Q88">
        <v>6.6437891000000002E-4</v>
      </c>
      <c r="R88" s="1">
        <v>1.7103419000000002E-5</v>
      </c>
    </row>
    <row r="89" spans="1:18" x14ac:dyDescent="0.25">
      <c r="A89" t="s">
        <v>143</v>
      </c>
      <c r="B89">
        <v>3.524</v>
      </c>
      <c r="C89" s="1">
        <v>742818000</v>
      </c>
      <c r="D89" s="1">
        <v>2411.0100000000002</v>
      </c>
      <c r="E89">
        <v>0.23681284999999999</v>
      </c>
      <c r="F89">
        <v>2.1812874999999999E-2</v>
      </c>
      <c r="G89" s="1">
        <v>2.9822417000000001E-5</v>
      </c>
      <c r="H89" s="1">
        <v>3.6843812999999998E-7</v>
      </c>
      <c r="I89" s="1">
        <v>5.1853783999999999E-6</v>
      </c>
      <c r="J89" s="1">
        <v>2.8914299999999999E-6</v>
      </c>
      <c r="K89">
        <v>9.1867331999999999E-3</v>
      </c>
      <c r="L89">
        <v>1.1431230999999999E-4</v>
      </c>
      <c r="M89">
        <v>2.8286161000000001</v>
      </c>
      <c r="N89">
        <v>8.3676572999999994E-3</v>
      </c>
      <c r="O89">
        <v>0</v>
      </c>
      <c r="P89" s="1">
        <v>7.0139235999999996E-10</v>
      </c>
      <c r="Q89">
        <v>7.0589125999999999E-4</v>
      </c>
      <c r="R89" s="1">
        <v>1.8340715999999999E-5</v>
      </c>
    </row>
    <row r="90" spans="1:18" x14ac:dyDescent="0.25">
      <c r="A90" t="s">
        <v>144</v>
      </c>
      <c r="B90">
        <v>3.524</v>
      </c>
      <c r="C90" s="1">
        <v>742610000</v>
      </c>
      <c r="D90" s="1">
        <v>2423.14</v>
      </c>
      <c r="E90">
        <v>0.66195168000000004</v>
      </c>
      <c r="F90">
        <v>0.14085138999999999</v>
      </c>
      <c r="G90" s="1">
        <v>3.1359685999999999E-5</v>
      </c>
      <c r="H90" s="1">
        <v>3.3324135000000001E-7</v>
      </c>
      <c r="I90" s="1">
        <v>6.0398633999999996E-7</v>
      </c>
      <c r="J90" s="1">
        <v>8.8048658999999997E-6</v>
      </c>
      <c r="K90">
        <v>2.2568154999999999E-2</v>
      </c>
      <c r="L90">
        <v>1.4912705E-4</v>
      </c>
      <c r="M90">
        <v>7.9296145999999998E-2</v>
      </c>
      <c r="N90">
        <v>3.7072329999999999E-3</v>
      </c>
      <c r="O90">
        <v>0</v>
      </c>
      <c r="P90" s="1">
        <v>1.6927343E-10</v>
      </c>
      <c r="Q90">
        <v>5.0224595999999997E-4</v>
      </c>
      <c r="R90" s="1">
        <v>1.0721121000000001E-5</v>
      </c>
    </row>
    <row r="91" spans="1:18" x14ac:dyDescent="0.25">
      <c r="A91" t="s">
        <v>145</v>
      </c>
      <c r="B91">
        <v>3.524</v>
      </c>
      <c r="C91" s="1">
        <v>742683000</v>
      </c>
      <c r="D91" s="1">
        <v>2690.6</v>
      </c>
      <c r="E91">
        <v>0.22328318</v>
      </c>
      <c r="F91">
        <v>2.1244860000000001E-2</v>
      </c>
      <c r="G91" s="1">
        <v>2.9624150999999999E-5</v>
      </c>
      <c r="H91" s="1">
        <v>3.6842067000000001E-7</v>
      </c>
      <c r="I91" s="1">
        <v>3.5055402999999998E-6</v>
      </c>
      <c r="J91" s="1">
        <v>3.1534937999999999E-6</v>
      </c>
      <c r="K91">
        <v>9.1419384000000006E-3</v>
      </c>
      <c r="L91">
        <v>1.1490552999999999E-4</v>
      </c>
      <c r="M91">
        <v>2.7999786000000002</v>
      </c>
      <c r="N91">
        <v>8.4517897000000002E-3</v>
      </c>
      <c r="O91" s="1">
        <v>2.6981269999999999E-8</v>
      </c>
      <c r="P91" s="1">
        <v>6.8943735000000003E-10</v>
      </c>
      <c r="Q91">
        <v>4.8769052999999998E-4</v>
      </c>
      <c r="R91" s="1">
        <v>1.8166701999999999E-5</v>
      </c>
    </row>
    <row r="92" spans="1:18" x14ac:dyDescent="0.25">
      <c r="A92" t="s">
        <v>146</v>
      </c>
      <c r="B92">
        <v>3.524</v>
      </c>
      <c r="C92" s="1">
        <v>742613000</v>
      </c>
      <c r="D92" s="1">
        <v>2638.73</v>
      </c>
      <c r="E92">
        <v>0.2081567</v>
      </c>
      <c r="F92">
        <v>1.1949707E-2</v>
      </c>
      <c r="G92" s="1">
        <v>2.8818928999999999E-5</v>
      </c>
      <c r="H92" s="1">
        <v>2.0974317999999999E-7</v>
      </c>
      <c r="I92" s="1">
        <v>1.2750693000000001E-6</v>
      </c>
      <c r="J92" s="1">
        <v>2.0551813000000002E-6</v>
      </c>
      <c r="K92">
        <v>1.6625620000000001E-2</v>
      </c>
      <c r="L92" s="1">
        <v>9.0085769000000006E-5</v>
      </c>
      <c r="M92">
        <v>2.4897475</v>
      </c>
      <c r="N92">
        <v>3.6253963E-3</v>
      </c>
      <c r="O92">
        <v>0</v>
      </c>
      <c r="P92" s="1">
        <v>1.8517155E-10</v>
      </c>
      <c r="Q92">
        <v>8.5822307000000002E-4</v>
      </c>
      <c r="R92" s="1">
        <v>1.0608013E-5</v>
      </c>
    </row>
    <row r="93" spans="1:18" x14ac:dyDescent="0.25">
      <c r="A93" t="s">
        <v>147</v>
      </c>
      <c r="B93">
        <v>3.524</v>
      </c>
      <c r="C93" s="1">
        <v>742780000</v>
      </c>
      <c r="D93" s="1">
        <v>2579.42</v>
      </c>
      <c r="E93">
        <v>0.23677106000000001</v>
      </c>
      <c r="F93">
        <v>2.1736966999999999E-2</v>
      </c>
      <c r="G93" s="1">
        <v>2.9764867999999999E-5</v>
      </c>
      <c r="H93" s="1">
        <v>3.6636018000000002E-7</v>
      </c>
      <c r="I93" s="1">
        <v>5.0797285000000003E-6</v>
      </c>
      <c r="J93" s="1">
        <v>2.8935581000000002E-6</v>
      </c>
      <c r="K93">
        <v>9.3027822999999996E-3</v>
      </c>
      <c r="L93">
        <v>1.1351553E-4</v>
      </c>
      <c r="M93">
        <v>2.822883</v>
      </c>
      <c r="N93">
        <v>8.2042465999999994E-3</v>
      </c>
      <c r="O93">
        <v>0</v>
      </c>
      <c r="P93" s="1">
        <v>6.9779016000000002E-10</v>
      </c>
      <c r="Q93">
        <v>6.6189779000000004E-4</v>
      </c>
      <c r="R93" s="1">
        <v>1.8367010999999999E-5</v>
      </c>
    </row>
    <row r="94" spans="1:18" x14ac:dyDescent="0.25">
      <c r="A94" t="s">
        <v>148</v>
      </c>
      <c r="B94">
        <v>3.524</v>
      </c>
      <c r="C94" s="1">
        <v>742759000</v>
      </c>
      <c r="D94" s="1">
        <v>2394.67</v>
      </c>
      <c r="E94">
        <v>0.20837101999999999</v>
      </c>
      <c r="F94">
        <v>1.1214834E-2</v>
      </c>
      <c r="G94" s="1">
        <v>2.8656639999999999E-5</v>
      </c>
      <c r="H94" s="1">
        <v>2.0407700999999999E-7</v>
      </c>
      <c r="I94" s="1">
        <v>2.6807462999999998E-6</v>
      </c>
      <c r="J94" s="1">
        <v>1.8487131000000001E-6</v>
      </c>
      <c r="K94">
        <v>1.6380348999999999E-2</v>
      </c>
      <c r="L94" s="1">
        <v>8.7569801999999995E-5</v>
      </c>
      <c r="M94">
        <v>2.9323945999999999</v>
      </c>
      <c r="N94">
        <v>3.5842466999999999E-3</v>
      </c>
      <c r="O94" s="1">
        <v>4.5135489000000001E-8</v>
      </c>
      <c r="P94" s="1">
        <v>1.8424773E-10</v>
      </c>
      <c r="Q94">
        <v>7.3127640999999998E-4</v>
      </c>
      <c r="R94" s="1">
        <v>1.0412711E-5</v>
      </c>
    </row>
    <row r="95" spans="1:18" x14ac:dyDescent="0.25">
      <c r="A95" t="s">
        <v>149</v>
      </c>
      <c r="B95">
        <v>3.524</v>
      </c>
      <c r="C95" s="1">
        <v>742709000</v>
      </c>
      <c r="D95" s="1">
        <v>2731.49</v>
      </c>
      <c r="E95">
        <v>0.20227832000000001</v>
      </c>
      <c r="F95">
        <v>1.2084631E-2</v>
      </c>
      <c r="G95" s="1">
        <v>2.8574995E-5</v>
      </c>
      <c r="H95" s="1">
        <v>2.1465602999999999E-7</v>
      </c>
      <c r="I95" s="1">
        <v>3.7449568000000002E-7</v>
      </c>
      <c r="J95" s="1">
        <v>2.1983284999999998E-6</v>
      </c>
      <c r="K95">
        <v>1.6463437000000001E-2</v>
      </c>
      <c r="L95" s="1">
        <v>9.2462843000000003E-5</v>
      </c>
      <c r="M95">
        <v>2.5187667999999999</v>
      </c>
      <c r="N95">
        <v>3.7602687E-3</v>
      </c>
      <c r="O95">
        <v>0</v>
      </c>
      <c r="P95" s="1">
        <v>1.9338478E-10</v>
      </c>
      <c r="Q95">
        <v>7.3288331999999995E-4</v>
      </c>
      <c r="R95" s="1">
        <v>1.0959579E-5</v>
      </c>
    </row>
    <row r="96" spans="1:18" x14ac:dyDescent="0.25">
      <c r="A96" t="s">
        <v>150</v>
      </c>
      <c r="B96">
        <v>3.524</v>
      </c>
      <c r="C96" s="1">
        <v>742802000</v>
      </c>
      <c r="D96" s="1">
        <v>2687.09</v>
      </c>
      <c r="E96">
        <v>0.21864921000000001</v>
      </c>
      <c r="F96">
        <v>1.758175E-2</v>
      </c>
      <c r="G96" s="1">
        <v>2.9287699000000001E-5</v>
      </c>
      <c r="H96" s="1">
        <v>3.0622587999999999E-7</v>
      </c>
      <c r="I96" s="1">
        <v>2.6982336000000002E-6</v>
      </c>
      <c r="J96" s="1">
        <v>2.7403557999999998E-6</v>
      </c>
      <c r="K96">
        <v>1.0517521E-2</v>
      </c>
      <c r="L96">
        <v>1.003236E-4</v>
      </c>
      <c r="M96">
        <v>2.9269428999999998</v>
      </c>
      <c r="N96">
        <v>6.4226556000000004E-3</v>
      </c>
      <c r="O96">
        <v>0</v>
      </c>
      <c r="P96" s="1">
        <v>4.9937841999999998E-10</v>
      </c>
      <c r="Q96">
        <v>9.4307557000000003E-4</v>
      </c>
      <c r="R96" s="1">
        <v>1.5470772000000001E-5</v>
      </c>
    </row>
    <row r="97" spans="1:18" x14ac:dyDescent="0.25">
      <c r="A97" t="s">
        <v>151</v>
      </c>
      <c r="B97">
        <v>3.524</v>
      </c>
      <c r="C97" s="1">
        <v>742814000</v>
      </c>
      <c r="D97" s="1">
        <v>2215.59</v>
      </c>
      <c r="E97">
        <v>0.23868312</v>
      </c>
      <c r="F97">
        <v>2.2355832999999999E-2</v>
      </c>
      <c r="G97" s="1">
        <v>3.0008663000000002E-5</v>
      </c>
      <c r="H97" s="1">
        <v>3.7521139999999998E-7</v>
      </c>
      <c r="I97" s="1">
        <v>5.2016029000000002E-6</v>
      </c>
      <c r="J97" s="1">
        <v>2.9320289999999998E-6</v>
      </c>
      <c r="K97">
        <v>9.1801643999999995E-3</v>
      </c>
      <c r="L97">
        <v>1.1461119E-4</v>
      </c>
      <c r="M97">
        <v>2.7655281</v>
      </c>
      <c r="N97">
        <v>8.3908816000000004E-3</v>
      </c>
      <c r="O97" s="1">
        <v>4.0351775000000001E-8</v>
      </c>
      <c r="P97" s="1">
        <v>7.1294091999999998E-10</v>
      </c>
      <c r="Q97">
        <v>6.3938316E-4</v>
      </c>
      <c r="R97" s="1">
        <v>1.8504281E-5</v>
      </c>
    </row>
    <row r="98" spans="1:18" x14ac:dyDescent="0.25">
      <c r="A98" t="s">
        <v>152</v>
      </c>
      <c r="B98">
        <v>3.524</v>
      </c>
      <c r="C98" s="1">
        <v>742854000</v>
      </c>
      <c r="D98" s="1">
        <v>2702.74</v>
      </c>
      <c r="E98">
        <v>0.23139501000000001</v>
      </c>
      <c r="F98">
        <v>2.1420524E-2</v>
      </c>
      <c r="G98" s="1">
        <v>2.9566020999999999E-5</v>
      </c>
      <c r="H98" s="1">
        <v>3.6481527999999998E-7</v>
      </c>
      <c r="I98" s="1">
        <v>4.4777443999999996E-6</v>
      </c>
      <c r="J98" s="1">
        <v>2.9803466000000001E-6</v>
      </c>
      <c r="K98">
        <v>9.2236368000000006E-3</v>
      </c>
      <c r="L98">
        <v>1.1463391999999999E-4</v>
      </c>
      <c r="M98">
        <v>2.8141257</v>
      </c>
      <c r="N98">
        <v>8.3569665000000001E-3</v>
      </c>
      <c r="O98">
        <v>0</v>
      </c>
      <c r="P98" s="1">
        <v>7.0010012999999995E-10</v>
      </c>
      <c r="Q98">
        <v>5.4173926999999996E-4</v>
      </c>
      <c r="R98" s="1">
        <v>1.8408506000000001E-5</v>
      </c>
    </row>
    <row r="99" spans="1:18" x14ac:dyDescent="0.25">
      <c r="A99" t="s">
        <v>153</v>
      </c>
      <c r="B99">
        <v>3.524</v>
      </c>
      <c r="C99" s="1">
        <v>742768000</v>
      </c>
      <c r="D99" s="1">
        <v>2633.21</v>
      </c>
      <c r="E99">
        <v>0.49080876000000001</v>
      </c>
      <c r="F99">
        <v>8.3227018E-2</v>
      </c>
      <c r="G99" s="1">
        <v>3.0577461999999999E-5</v>
      </c>
      <c r="H99" s="1">
        <v>3.1122002000000002E-7</v>
      </c>
      <c r="I99" s="1">
        <v>1.0066852000000001E-7</v>
      </c>
      <c r="J99" s="1">
        <v>6.9869948E-6</v>
      </c>
      <c r="K99">
        <v>2.1086735999999998E-2</v>
      </c>
      <c r="L99">
        <v>1.3987892999999999E-4</v>
      </c>
      <c r="M99">
        <v>-2.7042278</v>
      </c>
      <c r="N99">
        <v>3.8714023E-3</v>
      </c>
      <c r="O99">
        <v>0</v>
      </c>
      <c r="P99" s="1">
        <v>1.7973753999999999E-10</v>
      </c>
      <c r="Q99">
        <v>6.8399081999999996E-4</v>
      </c>
      <c r="R99" s="1">
        <v>1.1226542999999999E-5</v>
      </c>
    </row>
    <row r="100" spans="1:18" x14ac:dyDescent="0.25">
      <c r="A100" t="s">
        <v>154</v>
      </c>
      <c r="B100">
        <v>3.524</v>
      </c>
      <c r="C100" s="1">
        <v>742676000</v>
      </c>
      <c r="D100" s="1">
        <v>2453.08</v>
      </c>
      <c r="E100">
        <v>0.45044496000000001</v>
      </c>
      <c r="F100">
        <v>6.4297615000000002E-2</v>
      </c>
      <c r="G100" s="1">
        <v>3.0444867E-5</v>
      </c>
      <c r="H100" s="1">
        <v>2.8401251000000001E-7</v>
      </c>
      <c r="I100" s="1">
        <v>1.3135401E-6</v>
      </c>
      <c r="J100" s="1">
        <v>5.6615580000000003E-6</v>
      </c>
      <c r="K100">
        <v>1.9895481999999999E-2</v>
      </c>
      <c r="L100">
        <v>1.2274966999999999E-4</v>
      </c>
      <c r="M100">
        <v>0.52951541000000002</v>
      </c>
      <c r="N100">
        <v>3.6522440999999998E-3</v>
      </c>
      <c r="O100" s="1">
        <v>2.7137073E-8</v>
      </c>
      <c r="P100" s="1">
        <v>1.7395578000000001E-10</v>
      </c>
      <c r="Q100">
        <v>4.4833394000000002E-4</v>
      </c>
      <c r="R100" s="1">
        <v>1.0383153000000001E-5</v>
      </c>
    </row>
    <row r="101" spans="1:18" x14ac:dyDescent="0.25">
      <c r="A101" t="s">
        <v>155</v>
      </c>
      <c r="B101">
        <v>3.524</v>
      </c>
      <c r="C101" s="1">
        <v>742979000</v>
      </c>
      <c r="D101" s="1">
        <v>2759.84</v>
      </c>
      <c r="E101">
        <v>0.22604946000000001</v>
      </c>
      <c r="F101">
        <v>2.3452694E-2</v>
      </c>
      <c r="G101" s="1">
        <v>2.969859E-5</v>
      </c>
      <c r="H101" s="1">
        <v>4.0526836999999999E-7</v>
      </c>
      <c r="I101" s="1">
        <v>3.9587365999999997E-6</v>
      </c>
      <c r="J101" s="1">
        <v>3.3887332E-6</v>
      </c>
      <c r="K101">
        <v>8.4846068000000007E-3</v>
      </c>
      <c r="L101">
        <v>1.2556740000000001E-4</v>
      </c>
      <c r="M101">
        <v>2.8164582</v>
      </c>
      <c r="N101">
        <v>9.9531142E-3</v>
      </c>
      <c r="O101">
        <v>0</v>
      </c>
      <c r="P101" s="1">
        <v>8.1756585999999996E-10</v>
      </c>
      <c r="Q101">
        <v>4.9132503999999998E-4</v>
      </c>
      <c r="R101" s="1">
        <v>1.9927651000000002E-5</v>
      </c>
    </row>
    <row r="102" spans="1:18" x14ac:dyDescent="0.25">
      <c r="A102" t="s">
        <v>156</v>
      </c>
      <c r="B102">
        <v>3.524</v>
      </c>
      <c r="C102" s="1">
        <v>742868000</v>
      </c>
      <c r="D102" s="1">
        <v>2569.04</v>
      </c>
      <c r="E102">
        <v>0.20363507</v>
      </c>
      <c r="F102">
        <v>1.1926697E-2</v>
      </c>
      <c r="G102" s="1">
        <v>2.8573254000000001E-5</v>
      </c>
      <c r="H102" s="1">
        <v>2.1134267000000001E-7</v>
      </c>
      <c r="I102" s="1">
        <v>6.2746774E-7</v>
      </c>
      <c r="J102" s="1">
        <v>2.1404019999999999E-6</v>
      </c>
      <c r="K102">
        <v>1.6255690999999999E-2</v>
      </c>
      <c r="L102" s="1">
        <v>9.0988342000000006E-5</v>
      </c>
      <c r="M102">
        <v>2.6740132000000001</v>
      </c>
      <c r="N102">
        <v>3.7586201999999999E-3</v>
      </c>
      <c r="O102">
        <v>0</v>
      </c>
      <c r="P102" s="1">
        <v>1.9328426000000001E-10</v>
      </c>
      <c r="Q102">
        <v>4.5595686000000002E-4</v>
      </c>
      <c r="R102" s="1">
        <v>1.0819029E-5</v>
      </c>
    </row>
    <row r="103" spans="1:18" x14ac:dyDescent="0.25">
      <c r="A103" t="s">
        <v>157</v>
      </c>
      <c r="B103">
        <v>3.524</v>
      </c>
      <c r="C103" s="1">
        <v>742840000</v>
      </c>
      <c r="D103" s="1">
        <v>2613.11</v>
      </c>
      <c r="E103">
        <v>0.19826191000000001</v>
      </c>
      <c r="F103">
        <v>1.1714861E-2</v>
      </c>
      <c r="G103" s="1">
        <v>2.8455403E-5</v>
      </c>
      <c r="H103" s="1">
        <v>2.1161529E-7</v>
      </c>
      <c r="I103" s="1">
        <v>2.1902683000000001E-7</v>
      </c>
      <c r="J103" s="1">
        <v>2.1862574000000002E-6</v>
      </c>
      <c r="K103">
        <v>1.6481853000000001E-2</v>
      </c>
      <c r="L103" s="1">
        <v>9.1863312999999994E-5</v>
      </c>
      <c r="M103">
        <v>2.4503461</v>
      </c>
      <c r="N103">
        <v>3.7266684E-3</v>
      </c>
      <c r="O103" s="1">
        <v>4.0583135E-8</v>
      </c>
      <c r="P103" s="1">
        <v>1.8783703E-10</v>
      </c>
      <c r="Q103">
        <v>7.5423065000000005E-4</v>
      </c>
      <c r="R103" s="1">
        <v>1.0736627E-5</v>
      </c>
    </row>
    <row r="104" spans="1:18" x14ac:dyDescent="0.25">
      <c r="A104" t="s">
        <v>158</v>
      </c>
      <c r="B104">
        <v>3.524</v>
      </c>
      <c r="C104" s="1">
        <v>742634000</v>
      </c>
      <c r="D104" s="1">
        <v>2509.59</v>
      </c>
      <c r="E104">
        <v>0.49093820999999999</v>
      </c>
      <c r="F104">
        <v>7.8185093999999997E-2</v>
      </c>
      <c r="G104" s="1">
        <v>3.0498116999999998E-5</v>
      </c>
      <c r="H104" s="1">
        <v>2.9523481999999999E-7</v>
      </c>
      <c r="I104" s="1">
        <v>6.5926870999999998E-7</v>
      </c>
      <c r="J104" s="1">
        <v>6.4787372999999997E-6</v>
      </c>
      <c r="K104">
        <v>2.0654377000000002E-2</v>
      </c>
      <c r="L104">
        <v>1.2974083999999999E-4</v>
      </c>
      <c r="M104">
        <v>-2.6708167999999999</v>
      </c>
      <c r="N104">
        <v>3.6734705E-3</v>
      </c>
      <c r="O104">
        <v>0</v>
      </c>
      <c r="P104" s="1">
        <v>1.7488399000000001E-10</v>
      </c>
      <c r="Q104">
        <v>5.9380767000000005E-4</v>
      </c>
      <c r="R104" s="1">
        <v>1.0645118E-5</v>
      </c>
    </row>
    <row r="105" spans="1:18" x14ac:dyDescent="0.25">
      <c r="A105" t="s">
        <v>159</v>
      </c>
      <c r="B105">
        <v>3.524</v>
      </c>
      <c r="C105" s="1">
        <v>742673000</v>
      </c>
      <c r="D105" s="1">
        <v>2695.08</v>
      </c>
      <c r="E105">
        <v>0.21807045999999999</v>
      </c>
      <c r="F105">
        <v>1.286609E-2</v>
      </c>
      <c r="G105" s="1">
        <v>2.8902505E-5</v>
      </c>
      <c r="H105" s="1">
        <v>2.2247421999999999E-7</v>
      </c>
      <c r="I105" s="1">
        <v>3.0404111000000002E-6</v>
      </c>
      <c r="J105" s="1">
        <v>2.0062718999999999E-6</v>
      </c>
      <c r="K105">
        <v>1.6218587E-2</v>
      </c>
      <c r="L105" s="1">
        <v>9.4814638999999999E-5</v>
      </c>
      <c r="M105">
        <v>2.7178504999999999</v>
      </c>
      <c r="N105">
        <v>3.9288915999999997E-3</v>
      </c>
      <c r="O105">
        <v>0</v>
      </c>
      <c r="P105" s="1">
        <v>2.0411413E-10</v>
      </c>
      <c r="Q105">
        <v>5.5014976999999995E-4</v>
      </c>
      <c r="R105" s="1">
        <v>1.1339629E-5</v>
      </c>
    </row>
    <row r="106" spans="1:18" x14ac:dyDescent="0.25">
      <c r="A106" t="s">
        <v>160</v>
      </c>
      <c r="B106">
        <v>3.524</v>
      </c>
      <c r="C106" s="1">
        <v>742763000</v>
      </c>
      <c r="D106" s="1">
        <v>2350.84</v>
      </c>
      <c r="E106">
        <v>0.19949196</v>
      </c>
      <c r="F106">
        <v>1.1677729E-2</v>
      </c>
      <c r="G106" s="1">
        <v>2.8272853999999999E-5</v>
      </c>
      <c r="H106" s="1">
        <v>2.1115034E-7</v>
      </c>
      <c r="I106" s="1">
        <v>6.9445929E-7</v>
      </c>
      <c r="J106" s="1">
        <v>2.1424248000000002E-6</v>
      </c>
      <c r="K106">
        <v>1.6139988000000001E-2</v>
      </c>
      <c r="L106" s="1">
        <v>9.0428854999999994E-5</v>
      </c>
      <c r="M106">
        <v>2.4662307999999999</v>
      </c>
      <c r="N106">
        <v>3.7498088000000001E-3</v>
      </c>
      <c r="O106" s="1">
        <v>2.7367699000000001E-8</v>
      </c>
      <c r="P106" s="1">
        <v>1.9682815000000001E-10</v>
      </c>
      <c r="Q106">
        <v>7.4078866E-4</v>
      </c>
      <c r="R106" s="1">
        <v>1.0877532E-5</v>
      </c>
    </row>
    <row r="107" spans="1:18" x14ac:dyDescent="0.25">
      <c r="A107" t="s">
        <v>161</v>
      </c>
      <c r="B107">
        <v>3.524</v>
      </c>
      <c r="C107" s="1">
        <v>742896000</v>
      </c>
      <c r="D107" s="1">
        <v>2507.7800000000002</v>
      </c>
      <c r="E107">
        <v>0.23184829000000001</v>
      </c>
      <c r="F107">
        <v>2.1717165E-2</v>
      </c>
      <c r="G107" s="1">
        <v>2.9741036000000001E-5</v>
      </c>
      <c r="H107" s="1">
        <v>3.7187560999999998E-7</v>
      </c>
      <c r="I107" s="1">
        <v>4.8152337999999999E-6</v>
      </c>
      <c r="J107" s="1">
        <v>2.9778968000000001E-6</v>
      </c>
      <c r="K107">
        <v>9.2791518999999992E-3</v>
      </c>
      <c r="L107">
        <v>1.1628465E-4</v>
      </c>
      <c r="M107">
        <v>2.8017289000000001</v>
      </c>
      <c r="N107">
        <v>8.4272164999999993E-3</v>
      </c>
      <c r="O107">
        <v>0</v>
      </c>
      <c r="P107" s="1">
        <v>6.8818511999999995E-10</v>
      </c>
      <c r="Q107">
        <v>7.3402487999999996E-4</v>
      </c>
      <c r="R107" s="1">
        <v>1.8386524999999999E-5</v>
      </c>
    </row>
    <row r="108" spans="1:18" x14ac:dyDescent="0.25">
      <c r="A108" t="s">
        <v>162</v>
      </c>
      <c r="B108">
        <v>3.524</v>
      </c>
      <c r="C108" s="1">
        <v>742610000</v>
      </c>
      <c r="D108" s="1">
        <v>2590.86</v>
      </c>
      <c r="E108">
        <v>0.2032825</v>
      </c>
      <c r="F108">
        <v>1.2232287E-2</v>
      </c>
      <c r="G108" s="1">
        <v>2.8497353000000001E-5</v>
      </c>
      <c r="H108" s="1">
        <v>2.1788482999999999E-7</v>
      </c>
      <c r="I108" s="1">
        <v>8.5057894E-7</v>
      </c>
      <c r="J108" s="1">
        <v>2.1874732E-6</v>
      </c>
      <c r="K108">
        <v>1.6212792E-2</v>
      </c>
      <c r="L108" s="1">
        <v>9.3920602999999998E-5</v>
      </c>
      <c r="M108">
        <v>2.4874377999999999</v>
      </c>
      <c r="N108">
        <v>3.8768207999999998E-3</v>
      </c>
      <c r="O108">
        <v>0</v>
      </c>
      <c r="P108" s="1">
        <v>2.0041475999999999E-10</v>
      </c>
      <c r="Q108">
        <v>7.7120873000000002E-4</v>
      </c>
      <c r="R108" s="1">
        <v>1.1169938E-5</v>
      </c>
    </row>
    <row r="109" spans="1:18" x14ac:dyDescent="0.25">
      <c r="A109" t="s">
        <v>163</v>
      </c>
      <c r="B109">
        <v>3.524</v>
      </c>
      <c r="C109" s="1">
        <v>742615000</v>
      </c>
      <c r="D109" s="1">
        <v>2536.9699999999998</v>
      </c>
      <c r="E109">
        <v>0.21539723999999999</v>
      </c>
      <c r="F109">
        <v>1.1812368E-2</v>
      </c>
      <c r="G109" s="1">
        <v>2.8769947999999998E-5</v>
      </c>
      <c r="H109" s="1">
        <v>2.0596929E-7</v>
      </c>
      <c r="I109" s="1">
        <v>2.8614957000000001E-6</v>
      </c>
      <c r="J109" s="1">
        <v>1.8775108E-6</v>
      </c>
      <c r="K109">
        <v>1.6356091E-2</v>
      </c>
      <c r="L109" s="1">
        <v>8.8532562999999999E-5</v>
      </c>
      <c r="M109">
        <v>2.7235333000000002</v>
      </c>
      <c r="N109">
        <v>3.6375537999999998E-3</v>
      </c>
      <c r="O109" s="1">
        <v>4.1522356999999998E-8</v>
      </c>
      <c r="P109" s="1">
        <v>1.8726677E-10</v>
      </c>
      <c r="Q109">
        <v>9.0222155E-4</v>
      </c>
      <c r="R109" s="1">
        <v>1.0531960000000001E-5</v>
      </c>
    </row>
    <row r="110" spans="1:18" x14ac:dyDescent="0.25">
      <c r="A110" t="s">
        <v>164</v>
      </c>
      <c r="B110">
        <v>3.524</v>
      </c>
      <c r="C110" s="1">
        <v>742746000</v>
      </c>
      <c r="D110" s="1">
        <v>2478.9299999999998</v>
      </c>
      <c r="E110">
        <v>0.20659874</v>
      </c>
      <c r="F110">
        <v>1.1805378E-2</v>
      </c>
      <c r="G110" s="1">
        <v>2.8455754E-5</v>
      </c>
      <c r="H110" s="1">
        <v>2.0813730999999999E-7</v>
      </c>
      <c r="I110" s="1">
        <v>1.2086599999999999E-6</v>
      </c>
      <c r="J110" s="1">
        <v>2.0577725000000002E-6</v>
      </c>
      <c r="K110">
        <v>1.6569205E-2</v>
      </c>
      <c r="L110" s="1">
        <v>9.0313243000000006E-5</v>
      </c>
      <c r="M110">
        <v>2.4843217000000002</v>
      </c>
      <c r="N110">
        <v>3.6485685999999998E-3</v>
      </c>
      <c r="O110">
        <v>0</v>
      </c>
      <c r="P110" s="1">
        <v>1.9059230999999999E-10</v>
      </c>
      <c r="Q110">
        <v>6.1876377E-4</v>
      </c>
      <c r="R110" s="1">
        <v>1.0819955999999999E-5</v>
      </c>
    </row>
    <row r="111" spans="1:18" x14ac:dyDescent="0.25">
      <c r="A111" t="s">
        <v>165</v>
      </c>
      <c r="B111">
        <v>3.524</v>
      </c>
      <c r="C111" s="1">
        <v>742860000</v>
      </c>
      <c r="D111" s="1">
        <v>2416.89</v>
      </c>
      <c r="E111">
        <v>0.50466211000000005</v>
      </c>
      <c r="F111">
        <v>8.2800797999999995E-2</v>
      </c>
      <c r="G111" s="1">
        <v>3.0773996999999999E-5</v>
      </c>
      <c r="H111" s="1">
        <v>3.0534234000000002E-7</v>
      </c>
      <c r="I111" s="1">
        <v>9.1360963000000002E-7</v>
      </c>
      <c r="J111" s="1">
        <v>6.6126565000000004E-6</v>
      </c>
      <c r="K111">
        <v>2.0820223999999998E-2</v>
      </c>
      <c r="L111">
        <v>1.3295331000000001E-4</v>
      </c>
      <c r="M111">
        <v>-2.7370489999999998</v>
      </c>
      <c r="N111">
        <v>3.7321761999999999E-3</v>
      </c>
      <c r="O111">
        <v>0</v>
      </c>
      <c r="P111" s="1">
        <v>1.7832107E-10</v>
      </c>
      <c r="Q111">
        <v>8.1486939000000003E-4</v>
      </c>
      <c r="R111" s="1">
        <v>1.0916496E-5</v>
      </c>
    </row>
    <row r="112" spans="1:18" x14ac:dyDescent="0.25">
      <c r="A112" t="s">
        <v>166</v>
      </c>
      <c r="B112">
        <v>3.524</v>
      </c>
      <c r="C112" s="1">
        <v>742823000</v>
      </c>
      <c r="D112" s="1">
        <v>2423.7600000000002</v>
      </c>
      <c r="E112">
        <v>0.65257542999999996</v>
      </c>
      <c r="F112">
        <v>0.13538053</v>
      </c>
      <c r="G112" s="1">
        <v>3.0927419999999999E-5</v>
      </c>
      <c r="H112" s="1">
        <v>3.3017784000000001E-7</v>
      </c>
      <c r="I112" s="1">
        <v>1.4078816000000001E-6</v>
      </c>
      <c r="J112" s="1">
        <v>8.4588109999999995E-6</v>
      </c>
      <c r="K112">
        <v>2.2592178000000001E-2</v>
      </c>
      <c r="L112">
        <v>1.5171932E-4</v>
      </c>
      <c r="M112">
        <v>3.6077363000000001E-2</v>
      </c>
      <c r="N112">
        <v>3.7649214000000002E-3</v>
      </c>
      <c r="O112" s="1">
        <v>2.6689125999999999E-8</v>
      </c>
      <c r="P112" s="1">
        <v>1.7103933999999999E-10</v>
      </c>
      <c r="Q112">
        <v>5.3332415999999996E-4</v>
      </c>
      <c r="R112" s="1">
        <v>1.0877582999999999E-5</v>
      </c>
    </row>
    <row r="113" spans="1:18" x14ac:dyDescent="0.25">
      <c r="A113" t="s">
        <v>167</v>
      </c>
      <c r="B113">
        <v>3.524</v>
      </c>
      <c r="C113" s="1">
        <v>742836000</v>
      </c>
      <c r="D113" s="1">
        <v>2415.15</v>
      </c>
      <c r="E113">
        <v>0.23620314000000001</v>
      </c>
      <c r="F113">
        <v>2.2053285999999998E-2</v>
      </c>
      <c r="G113" s="1">
        <v>2.9617879999999998E-5</v>
      </c>
      <c r="H113" s="1">
        <v>3.7298667E-7</v>
      </c>
      <c r="I113" s="1">
        <v>5.1856573999999998E-6</v>
      </c>
      <c r="J113" s="1">
        <v>2.9381067E-6</v>
      </c>
      <c r="K113">
        <v>9.2931870999999992E-3</v>
      </c>
      <c r="L113">
        <v>1.1710043E-4</v>
      </c>
      <c r="M113">
        <v>2.8037150999999998</v>
      </c>
      <c r="N113">
        <v>8.4717348000000001E-3</v>
      </c>
      <c r="O113">
        <v>0</v>
      </c>
      <c r="P113" s="1">
        <v>7.1446815999999999E-10</v>
      </c>
      <c r="Q113">
        <v>7.8186639000000005E-4</v>
      </c>
      <c r="R113" s="1">
        <v>1.886898E-5</v>
      </c>
    </row>
    <row r="114" spans="1:18" x14ac:dyDescent="0.25">
      <c r="A114" t="s">
        <v>168</v>
      </c>
      <c r="B114">
        <v>3.524</v>
      </c>
      <c r="C114" s="1">
        <v>742909000</v>
      </c>
      <c r="D114" s="1">
        <v>2530.12</v>
      </c>
      <c r="E114">
        <v>0.19795834000000001</v>
      </c>
      <c r="F114">
        <v>1.1266010999999999E-2</v>
      </c>
      <c r="G114" s="1">
        <v>2.8438816E-5</v>
      </c>
      <c r="H114" s="1">
        <v>2.0630488000000001E-7</v>
      </c>
      <c r="I114" s="1">
        <v>1.5213066000000001E-7</v>
      </c>
      <c r="J114" s="1">
        <v>2.1034484999999998E-6</v>
      </c>
      <c r="K114">
        <v>1.6292770000000002E-2</v>
      </c>
      <c r="L114" s="1">
        <v>8.9158126999999997E-5</v>
      </c>
      <c r="M114">
        <v>2.9343919999999999</v>
      </c>
      <c r="N114">
        <v>3.6697994000000002E-3</v>
      </c>
      <c r="O114">
        <v>0</v>
      </c>
      <c r="P114" s="1">
        <v>1.8984490999999999E-10</v>
      </c>
      <c r="Q114">
        <v>4.6218807999999999E-4</v>
      </c>
      <c r="R114" s="1">
        <v>1.0661314000000001E-5</v>
      </c>
    </row>
    <row r="115" spans="1:18" x14ac:dyDescent="0.25">
      <c r="A115" t="s">
        <v>169</v>
      </c>
      <c r="B115">
        <v>3.524</v>
      </c>
      <c r="C115" s="1">
        <v>742702000</v>
      </c>
      <c r="D115" s="1">
        <v>2557.75</v>
      </c>
      <c r="E115">
        <v>0.19972764000000001</v>
      </c>
      <c r="F115">
        <v>1.1234747E-2</v>
      </c>
      <c r="G115" s="1">
        <v>2.8466784999999999E-5</v>
      </c>
      <c r="H115" s="1">
        <v>2.0528397E-7</v>
      </c>
      <c r="I115" s="1">
        <v>5.3918306000000002E-7</v>
      </c>
      <c r="J115" s="1">
        <v>2.0566588000000002E-6</v>
      </c>
      <c r="K115">
        <v>1.6443119999999999E-2</v>
      </c>
      <c r="L115" s="1">
        <v>8.7900065000000007E-5</v>
      </c>
      <c r="M115">
        <v>2.9700958000000002</v>
      </c>
      <c r="N115">
        <v>3.5872562000000001E-3</v>
      </c>
      <c r="O115" s="1">
        <v>2.6711114E-8</v>
      </c>
      <c r="P115" s="1">
        <v>1.8798865E-10</v>
      </c>
      <c r="Q115">
        <v>5.4059911999999996E-4</v>
      </c>
      <c r="R115" s="1">
        <v>1.0605834000000001E-5</v>
      </c>
    </row>
    <row r="116" spans="1:18" x14ac:dyDescent="0.25">
      <c r="A116" t="s">
        <v>170</v>
      </c>
      <c r="B116">
        <v>3.524</v>
      </c>
      <c r="C116" s="1">
        <v>742675000</v>
      </c>
      <c r="D116" s="1">
        <v>2452.21</v>
      </c>
      <c r="E116">
        <v>0.64318536000000004</v>
      </c>
      <c r="F116">
        <v>0.13408289000000001</v>
      </c>
      <c r="G116" s="1">
        <v>3.0720362000000001E-5</v>
      </c>
      <c r="H116" s="1">
        <v>3.2798968000000002E-7</v>
      </c>
      <c r="I116" s="1">
        <v>7.1936374000000002E-7</v>
      </c>
      <c r="J116" s="1">
        <v>8.6635108999999995E-6</v>
      </c>
      <c r="K116">
        <v>2.2474167999999999E-2</v>
      </c>
      <c r="L116">
        <v>1.5194329000000001E-4</v>
      </c>
      <c r="M116">
        <v>4.1978915999999998E-2</v>
      </c>
      <c r="N116">
        <v>3.7942836000000001E-3</v>
      </c>
      <c r="O116">
        <v>0</v>
      </c>
      <c r="P116" s="1">
        <v>1.7512843000000001E-10</v>
      </c>
      <c r="Q116">
        <v>5.5155769E-4</v>
      </c>
      <c r="R116" s="1">
        <v>1.1057990000000001E-5</v>
      </c>
    </row>
    <row r="117" spans="1:18" x14ac:dyDescent="0.25">
      <c r="A117" t="s">
        <v>171</v>
      </c>
      <c r="B117">
        <v>3.524</v>
      </c>
      <c r="C117" s="1">
        <v>742891000</v>
      </c>
      <c r="D117" s="1">
        <v>2467.9699999999998</v>
      </c>
      <c r="E117">
        <v>0.21211046</v>
      </c>
      <c r="F117">
        <v>1.2128045E-2</v>
      </c>
      <c r="G117" s="1">
        <v>2.8714282000000001E-5</v>
      </c>
      <c r="H117" s="1">
        <v>2.1300898000000001E-7</v>
      </c>
      <c r="I117" s="1">
        <v>2.4194810999999999E-6</v>
      </c>
      <c r="J117" s="1">
        <v>1.9840473E-6</v>
      </c>
      <c r="K117">
        <v>1.6333535999999999E-2</v>
      </c>
      <c r="L117" s="1">
        <v>9.0831960999999994E-5</v>
      </c>
      <c r="M117">
        <v>2.6652618000000001</v>
      </c>
      <c r="N117">
        <v>3.7342453999999999E-3</v>
      </c>
      <c r="O117">
        <v>0</v>
      </c>
      <c r="P117" s="1">
        <v>1.9404933000000001E-10</v>
      </c>
      <c r="Q117">
        <v>3.7826818E-4</v>
      </c>
      <c r="R117" s="1">
        <v>1.0866662999999999E-5</v>
      </c>
    </row>
    <row r="118" spans="1:18" x14ac:dyDescent="0.25">
      <c r="A118" t="s">
        <v>172</v>
      </c>
      <c r="B118">
        <v>3.524</v>
      </c>
      <c r="C118" s="1">
        <v>742726000</v>
      </c>
      <c r="D118" s="1">
        <v>2794.12</v>
      </c>
      <c r="E118">
        <v>0.65435564999999996</v>
      </c>
      <c r="F118">
        <v>0.14458958999999999</v>
      </c>
      <c r="G118" s="1">
        <v>3.1058064000000002E-5</v>
      </c>
      <c r="H118" s="1">
        <v>3.4602303999999999E-7</v>
      </c>
      <c r="I118" s="1">
        <v>5.3042493000000005E-7</v>
      </c>
      <c r="J118" s="1">
        <v>9.1901467000000007E-6</v>
      </c>
      <c r="K118">
        <v>2.2704963000000002E-2</v>
      </c>
      <c r="L118">
        <v>1.5958962000000001E-4</v>
      </c>
      <c r="M118">
        <v>3.2810606999999999E-2</v>
      </c>
      <c r="N118">
        <v>3.9396101000000001E-3</v>
      </c>
      <c r="O118" s="1">
        <v>3.9652733999999999E-8</v>
      </c>
      <c r="P118" s="1">
        <v>1.7892514000000001E-10</v>
      </c>
      <c r="Q118">
        <v>7.8609934000000001E-4</v>
      </c>
      <c r="R118" s="1">
        <v>1.1428697E-5</v>
      </c>
    </row>
    <row r="119" spans="1:18" x14ac:dyDescent="0.25">
      <c r="A119" t="s">
        <v>173</v>
      </c>
      <c r="B119">
        <v>3.524</v>
      </c>
      <c r="C119" s="1">
        <v>742940000</v>
      </c>
      <c r="D119" s="1">
        <v>2670.45</v>
      </c>
      <c r="E119">
        <v>0.39922041000000003</v>
      </c>
      <c r="F119">
        <v>1.9539814000000002E-3</v>
      </c>
      <c r="G119" s="1">
        <v>3.0044230000000002E-5</v>
      </c>
      <c r="H119" s="1">
        <v>8.0178021000000002E-8</v>
      </c>
      <c r="I119" s="1">
        <v>3.7050363999999999E-9</v>
      </c>
      <c r="J119" t="s">
        <v>53</v>
      </c>
      <c r="K119">
        <v>1.9843197999999999E-2</v>
      </c>
      <c r="L119">
        <v>1.2548335E-4</v>
      </c>
      <c r="M119">
        <v>-2.0340061999999999</v>
      </c>
      <c r="N119">
        <v>3.8140970999999998E-3</v>
      </c>
      <c r="O119">
        <v>0</v>
      </c>
      <c r="P119" s="1">
        <v>1.8415166000000001E-10</v>
      </c>
      <c r="Q119">
        <v>3.2884978000000001E-4</v>
      </c>
      <c r="R119" s="1">
        <v>1.0806448E-5</v>
      </c>
    </row>
    <row r="120" spans="1:18" x14ac:dyDescent="0.25">
      <c r="A120" t="s">
        <v>174</v>
      </c>
      <c r="B120">
        <v>3.524</v>
      </c>
      <c r="C120" s="1">
        <v>742692000</v>
      </c>
      <c r="D120" s="1">
        <v>2524.77</v>
      </c>
      <c r="E120">
        <v>0.65548830999999996</v>
      </c>
      <c r="F120">
        <v>0.14004204000000001</v>
      </c>
      <c r="G120" s="1">
        <v>3.1069589000000001E-5</v>
      </c>
      <c r="H120" s="1">
        <v>3.3475734E-7</v>
      </c>
      <c r="I120" s="1">
        <v>5.6538362E-7</v>
      </c>
      <c r="J120" s="1">
        <v>8.8771123999999993E-6</v>
      </c>
      <c r="K120">
        <v>2.2427692999999999E-2</v>
      </c>
      <c r="L120">
        <v>1.5128553E-4</v>
      </c>
      <c r="M120">
        <v>4.3159599999999999E-2</v>
      </c>
      <c r="N120">
        <v>3.787543E-3</v>
      </c>
      <c r="O120">
        <v>0</v>
      </c>
      <c r="P120" s="1">
        <v>1.7594573E-10</v>
      </c>
      <c r="Q120">
        <v>6.5208805999999997E-4</v>
      </c>
      <c r="R120" s="1">
        <v>1.1053622000000001E-5</v>
      </c>
    </row>
    <row r="121" spans="1:18" x14ac:dyDescent="0.25">
      <c r="A121" t="s">
        <v>175</v>
      </c>
      <c r="B121">
        <v>3.524</v>
      </c>
      <c r="C121" s="1">
        <v>742768000</v>
      </c>
      <c r="D121" s="1">
        <v>2451.66</v>
      </c>
      <c r="E121">
        <v>0.36848573000000001</v>
      </c>
      <c r="F121">
        <v>4.6936986E-2</v>
      </c>
      <c r="G121" s="1">
        <v>2.9985570000000001E-5</v>
      </c>
      <c r="H121" s="1">
        <v>2.7838268000000002E-7</v>
      </c>
      <c r="I121" s="1">
        <v>2.2333134999999999E-8</v>
      </c>
      <c r="J121" s="1">
        <v>5.1415252999999997E-6</v>
      </c>
      <c r="K121">
        <v>1.9580398999999998E-2</v>
      </c>
      <c r="L121">
        <v>1.1837536E-4</v>
      </c>
      <c r="M121">
        <v>0.32411242000000001</v>
      </c>
      <c r="N121">
        <v>3.6779631999999999E-3</v>
      </c>
      <c r="O121" s="1">
        <v>4.0799854999999998E-8</v>
      </c>
      <c r="P121" s="1">
        <v>1.8095066E-10</v>
      </c>
      <c r="Q121">
        <v>4.497266E-4</v>
      </c>
      <c r="R121" s="1">
        <v>1.092678E-5</v>
      </c>
    </row>
    <row r="122" spans="1:18" x14ac:dyDescent="0.25">
      <c r="A122" t="s">
        <v>176</v>
      </c>
      <c r="B122">
        <v>3.524</v>
      </c>
      <c r="C122" s="1">
        <v>742777000</v>
      </c>
      <c r="D122" s="1">
        <v>2550.7600000000002</v>
      </c>
      <c r="E122">
        <v>0.67825051000000003</v>
      </c>
      <c r="F122">
        <v>0.15632923000000001</v>
      </c>
      <c r="G122" s="1">
        <v>3.1234778000000001E-5</v>
      </c>
      <c r="H122" s="1">
        <v>3.4931146E-7</v>
      </c>
      <c r="I122" s="1">
        <v>3.9227486000000001E-7</v>
      </c>
      <c r="J122" s="1">
        <v>9.6403928999999993E-6</v>
      </c>
      <c r="K122">
        <v>2.2789475E-2</v>
      </c>
      <c r="L122">
        <v>1.5775395E-4</v>
      </c>
      <c r="M122">
        <v>-1.8417402</v>
      </c>
      <c r="N122">
        <v>3.8514717000000002E-3</v>
      </c>
      <c r="O122">
        <v>0</v>
      </c>
      <c r="P122" s="1">
        <v>1.7438264E-10</v>
      </c>
      <c r="Q122">
        <v>6.0568267999999996E-4</v>
      </c>
      <c r="R122" s="1">
        <v>1.1063999E-5</v>
      </c>
    </row>
    <row r="123" spans="1:18" x14ac:dyDescent="0.25">
      <c r="A123" t="s">
        <v>177</v>
      </c>
      <c r="B123">
        <v>3.524</v>
      </c>
      <c r="C123" s="1">
        <v>742891000</v>
      </c>
      <c r="D123" s="1">
        <v>2682.89</v>
      </c>
      <c r="E123">
        <v>0.23280845999999999</v>
      </c>
      <c r="F123">
        <v>2.2235808999999999E-2</v>
      </c>
      <c r="G123" s="1">
        <v>2.9556968000000001E-5</v>
      </c>
      <c r="H123" s="1">
        <v>3.8089925000000001E-7</v>
      </c>
      <c r="I123" s="1">
        <v>5.1133253999999996E-6</v>
      </c>
      <c r="J123" s="1">
        <v>3.0147300000000001E-6</v>
      </c>
      <c r="K123">
        <v>8.8227202000000001E-3</v>
      </c>
      <c r="L123">
        <v>1.159574E-4</v>
      </c>
      <c r="M123">
        <v>2.8174928000000001</v>
      </c>
      <c r="N123">
        <v>8.8336128999999992E-3</v>
      </c>
      <c r="O123">
        <v>0</v>
      </c>
      <c r="P123" s="1">
        <v>7.7630484000000005E-10</v>
      </c>
      <c r="Q123">
        <v>8.6817260000000005E-4</v>
      </c>
      <c r="R123" s="1">
        <v>1.9125319999999999E-5</v>
      </c>
    </row>
    <row r="124" spans="1:18" x14ac:dyDescent="0.25">
      <c r="A124" t="s">
        <v>178</v>
      </c>
      <c r="B124">
        <v>3.524</v>
      </c>
      <c r="C124" s="1">
        <v>742720000</v>
      </c>
      <c r="D124" s="1">
        <v>2675.2</v>
      </c>
      <c r="E124">
        <v>0.48523917999999999</v>
      </c>
      <c r="F124">
        <v>8.0479891999999997E-2</v>
      </c>
      <c r="G124" s="1">
        <v>3.0415657999999999E-5</v>
      </c>
      <c r="H124" s="1">
        <v>3.0604022000000001E-7</v>
      </c>
      <c r="I124" s="1">
        <v>3.8380673999999997E-7</v>
      </c>
      <c r="J124" s="1">
        <v>6.7990526999999998E-6</v>
      </c>
      <c r="K124">
        <v>2.0768768999999999E-2</v>
      </c>
      <c r="L124">
        <v>1.378548E-4</v>
      </c>
      <c r="M124">
        <v>-2.7291918000000002</v>
      </c>
      <c r="N124">
        <v>3.8718631000000002E-3</v>
      </c>
      <c r="O124" s="1">
        <v>2.7586194999999999E-8</v>
      </c>
      <c r="P124" s="1">
        <v>1.7968766999999999E-10</v>
      </c>
      <c r="Q124">
        <v>6.2105346999999996E-4</v>
      </c>
      <c r="R124" s="1">
        <v>1.1063729999999999E-5</v>
      </c>
    </row>
    <row r="125" spans="1:18" x14ac:dyDescent="0.25">
      <c r="A125" t="s">
        <v>179</v>
      </c>
      <c r="B125">
        <v>3.524</v>
      </c>
      <c r="C125" s="1">
        <v>742742000</v>
      </c>
      <c r="D125" s="1">
        <v>2460.39</v>
      </c>
      <c r="E125">
        <v>0.64698644999999999</v>
      </c>
      <c r="F125">
        <v>0.14023948</v>
      </c>
      <c r="G125" s="1">
        <v>3.1165825999999997E-5</v>
      </c>
      <c r="H125" s="1">
        <v>3.4043212999999998E-7</v>
      </c>
      <c r="I125" s="1">
        <v>7.1820822999999996E-7</v>
      </c>
      <c r="J125" s="1">
        <v>8.9637666000000004E-6</v>
      </c>
      <c r="K125">
        <v>2.1750482000000002E-2</v>
      </c>
      <c r="L125">
        <v>1.4868647E-4</v>
      </c>
      <c r="M125">
        <v>4.0938883000000002E-2</v>
      </c>
      <c r="N125">
        <v>3.8408021E-3</v>
      </c>
      <c r="O125">
        <v>0</v>
      </c>
      <c r="P125" s="1">
        <v>1.7986772E-10</v>
      </c>
      <c r="Q125">
        <v>5.3151901999999997E-4</v>
      </c>
      <c r="R125" s="1">
        <v>1.0936757000000001E-5</v>
      </c>
    </row>
    <row r="126" spans="1:18" x14ac:dyDescent="0.25">
      <c r="A126" t="s">
        <v>180</v>
      </c>
      <c r="B126">
        <v>3.524</v>
      </c>
      <c r="C126" s="1">
        <v>742569000</v>
      </c>
      <c r="D126" s="1">
        <v>2572.38</v>
      </c>
      <c r="E126">
        <v>0.45525591999999998</v>
      </c>
      <c r="F126">
        <v>6.7109064999999996E-2</v>
      </c>
      <c r="G126" s="1">
        <v>3.0388845999999999E-5</v>
      </c>
      <c r="H126" s="1">
        <v>2.9555064000000001E-7</v>
      </c>
      <c r="I126" s="1">
        <v>1.7362874E-6</v>
      </c>
      <c r="J126" s="1">
        <v>5.7880634999999998E-6</v>
      </c>
      <c r="K126">
        <v>1.9905676000000001E-2</v>
      </c>
      <c r="L126">
        <v>1.2948810000000001E-4</v>
      </c>
      <c r="M126">
        <v>0.54967515</v>
      </c>
      <c r="N126">
        <v>3.8501536E-3</v>
      </c>
      <c r="O126">
        <v>0</v>
      </c>
      <c r="P126" s="1">
        <v>1.8232875999999999E-10</v>
      </c>
      <c r="Q126">
        <v>6.3848197000000001E-4</v>
      </c>
      <c r="R126" s="1">
        <v>1.0906391999999999E-5</v>
      </c>
    </row>
    <row r="127" spans="1:18" x14ac:dyDescent="0.25">
      <c r="A127" t="s">
        <v>181</v>
      </c>
      <c r="B127">
        <v>3.524</v>
      </c>
      <c r="C127" s="1">
        <v>742630000</v>
      </c>
      <c r="D127" s="1">
        <v>2604.65</v>
      </c>
      <c r="E127">
        <v>0.23439642999999999</v>
      </c>
      <c r="F127">
        <v>2.0976225000000001E-2</v>
      </c>
      <c r="G127" s="1">
        <v>2.9295665999999998E-5</v>
      </c>
      <c r="H127" s="1">
        <v>3.5911330999999998E-7</v>
      </c>
      <c r="I127" s="1">
        <v>5.5343391999999996E-6</v>
      </c>
      <c r="J127" s="1">
        <v>2.7961718000000002E-6</v>
      </c>
      <c r="K127">
        <v>9.2512932999999995E-3</v>
      </c>
      <c r="L127">
        <v>1.1598881E-4</v>
      </c>
      <c r="M127">
        <v>2.8001423000000001</v>
      </c>
      <c r="N127">
        <v>8.4303283999999992E-3</v>
      </c>
      <c r="O127" s="1">
        <v>2.6583759000000001E-8</v>
      </c>
      <c r="P127" s="1">
        <v>6.9292165000000003E-10</v>
      </c>
      <c r="Q127">
        <v>6.1649939999999998E-4</v>
      </c>
      <c r="R127" s="1">
        <v>1.8448645000000001E-5</v>
      </c>
    </row>
    <row r="128" spans="1:18" x14ac:dyDescent="0.25">
      <c r="A128" t="s">
        <v>182</v>
      </c>
      <c r="B128">
        <v>3.524</v>
      </c>
      <c r="C128" s="1">
        <v>742738000</v>
      </c>
      <c r="D128" s="1">
        <v>2618.5100000000002</v>
      </c>
      <c r="E128">
        <v>0.23449803</v>
      </c>
      <c r="F128">
        <v>2.1957511999999998E-2</v>
      </c>
      <c r="G128" s="1">
        <v>2.9558281999999999E-5</v>
      </c>
      <c r="H128" s="1">
        <v>3.7500466000000003E-7</v>
      </c>
      <c r="I128" s="1">
        <v>5.3402710000000002E-6</v>
      </c>
      <c r="J128" s="1">
        <v>2.9343472000000001E-6</v>
      </c>
      <c r="K128">
        <v>8.7915848000000001E-3</v>
      </c>
      <c r="L128">
        <v>1.1939008E-4</v>
      </c>
      <c r="M128">
        <v>2.8522458999999998</v>
      </c>
      <c r="N128">
        <v>9.1354975000000008E-3</v>
      </c>
      <c r="O128">
        <v>0</v>
      </c>
      <c r="P128" s="1">
        <v>7.4459949E-10</v>
      </c>
      <c r="Q128">
        <v>6.7922556999999999E-4</v>
      </c>
      <c r="R128" s="1">
        <v>1.8881095000000001E-5</v>
      </c>
    </row>
    <row r="129" spans="1:18" x14ac:dyDescent="0.25">
      <c r="A129" t="s">
        <v>183</v>
      </c>
      <c r="B129">
        <v>3.524</v>
      </c>
      <c r="C129" s="1">
        <v>742617000</v>
      </c>
      <c r="D129" s="1">
        <v>2534.21</v>
      </c>
      <c r="E129">
        <v>0.1948193</v>
      </c>
      <c r="F129">
        <v>1.0802724999999999E-2</v>
      </c>
      <c r="G129" s="1">
        <v>2.8307320000000001E-5</v>
      </c>
      <c r="H129" s="1">
        <v>2.0259244E-7</v>
      </c>
      <c r="I129" s="1">
        <v>6.5361812999999999E-7</v>
      </c>
      <c r="J129" s="1">
        <v>2.0246134E-6</v>
      </c>
      <c r="K129">
        <v>1.5685963000000001E-2</v>
      </c>
      <c r="L129" s="1">
        <v>8.3971291999999998E-5</v>
      </c>
      <c r="M129">
        <v>2.9443814000000001</v>
      </c>
      <c r="N129">
        <v>3.5926364999999999E-3</v>
      </c>
      <c r="O129">
        <v>0</v>
      </c>
      <c r="P129" s="1">
        <v>1.9401139999999999E-10</v>
      </c>
      <c r="Q129">
        <v>1.8043939E-4</v>
      </c>
      <c r="R129" s="1">
        <v>1.0342577E-5</v>
      </c>
    </row>
    <row r="130" spans="1:18" x14ac:dyDescent="0.25">
      <c r="A130" t="s">
        <v>184</v>
      </c>
      <c r="B130">
        <v>3.524</v>
      </c>
      <c r="C130" s="1">
        <v>742528000</v>
      </c>
      <c r="D130" s="1">
        <v>2540.5</v>
      </c>
      <c r="E130">
        <v>0.23766432000000001</v>
      </c>
      <c r="F130">
        <v>2.1528130999999999E-2</v>
      </c>
      <c r="G130" s="1">
        <v>2.9608304999999999E-5</v>
      </c>
      <c r="H130" s="1">
        <v>3.6258185999999998E-7</v>
      </c>
      <c r="I130" s="1">
        <v>5.2952896000000003E-6</v>
      </c>
      <c r="J130" s="1">
        <v>2.8409589E-6</v>
      </c>
      <c r="K130">
        <v>9.4874476000000006E-3</v>
      </c>
      <c r="L130">
        <v>1.1755051999999999E-4</v>
      </c>
      <c r="M130">
        <v>2.8149934999999999</v>
      </c>
      <c r="N130">
        <v>8.3325308999999993E-3</v>
      </c>
      <c r="O130" s="1">
        <v>2.6931198999999999E-8</v>
      </c>
      <c r="P130" s="1">
        <v>6.6993061000000001E-10</v>
      </c>
      <c r="Q130">
        <v>7.9762167999999998E-4</v>
      </c>
      <c r="R130" s="1">
        <v>1.8433224000000001E-5</v>
      </c>
    </row>
    <row r="131" spans="1:18" x14ac:dyDescent="0.25">
      <c r="A131" t="s">
        <v>185</v>
      </c>
      <c r="B131">
        <v>3.524</v>
      </c>
      <c r="C131" s="1">
        <v>742704000</v>
      </c>
      <c r="D131" s="1">
        <v>2678.75</v>
      </c>
      <c r="E131">
        <v>0.23631447</v>
      </c>
      <c r="F131">
        <v>2.2522328000000001E-2</v>
      </c>
      <c r="G131" s="1">
        <v>2.9766028999999999E-5</v>
      </c>
      <c r="H131" s="1">
        <v>3.8175956999999997E-7</v>
      </c>
      <c r="I131" s="1">
        <v>5.2783682999999999E-6</v>
      </c>
      <c r="J131" s="1">
        <v>2.9849759E-6</v>
      </c>
      <c r="K131">
        <v>9.1326775000000002E-3</v>
      </c>
      <c r="L131">
        <v>1.1772906E-4</v>
      </c>
      <c r="M131">
        <v>2.876045</v>
      </c>
      <c r="N131">
        <v>8.6709518999999995E-3</v>
      </c>
      <c r="O131">
        <v>0</v>
      </c>
      <c r="P131" s="1">
        <v>7.3552378999999999E-10</v>
      </c>
      <c r="Q131">
        <v>6.7040508999999997E-4</v>
      </c>
      <c r="R131" s="1">
        <v>1.9027934000000001E-5</v>
      </c>
    </row>
    <row r="132" spans="1:18" x14ac:dyDescent="0.25">
      <c r="A132" t="s">
        <v>186</v>
      </c>
      <c r="B132">
        <v>3.524</v>
      </c>
      <c r="C132" s="1">
        <v>742958000</v>
      </c>
      <c r="D132" s="1">
        <v>2578.77</v>
      </c>
      <c r="E132">
        <v>0.19450513999999999</v>
      </c>
      <c r="F132">
        <v>1.1495175E-2</v>
      </c>
      <c r="G132" s="1">
        <v>2.8323252999999998E-5</v>
      </c>
      <c r="H132" s="1">
        <v>2.1416097999999999E-7</v>
      </c>
      <c r="I132" s="1">
        <v>1.6502945000000001E-7</v>
      </c>
      <c r="J132" s="1">
        <v>2.1863251000000001E-6</v>
      </c>
      <c r="K132">
        <v>1.5935603E-2</v>
      </c>
      <c r="L132" s="1">
        <v>9.1687519000000005E-5</v>
      </c>
      <c r="M132">
        <v>2.8726251999999999</v>
      </c>
      <c r="N132">
        <v>3.8555103E-3</v>
      </c>
      <c r="O132">
        <v>0</v>
      </c>
      <c r="P132" s="1">
        <v>2.0021654999999999E-10</v>
      </c>
      <c r="Q132">
        <v>4.7943353999999999E-4</v>
      </c>
      <c r="R132" s="1">
        <v>1.0989642000000001E-5</v>
      </c>
    </row>
    <row r="133" spans="1:18" x14ac:dyDescent="0.25">
      <c r="A133" t="s">
        <v>187</v>
      </c>
      <c r="B133">
        <v>3.524</v>
      </c>
      <c r="C133" s="1">
        <v>742841000</v>
      </c>
      <c r="D133" s="1">
        <v>2456.89</v>
      </c>
      <c r="E133">
        <v>0.20302723</v>
      </c>
      <c r="F133">
        <v>1.1501999000000001E-2</v>
      </c>
      <c r="G133" s="1">
        <v>2.8571064999999999E-5</v>
      </c>
      <c r="H133" s="1">
        <v>2.0622543999999999E-7</v>
      </c>
      <c r="I133" s="1">
        <v>1.1372218999999999E-6</v>
      </c>
      <c r="J133" s="1">
        <v>2.0415734000000001E-6</v>
      </c>
      <c r="K133">
        <v>1.6309970999999999E-2</v>
      </c>
      <c r="L133" s="1">
        <v>8.9032270000000003E-5</v>
      </c>
      <c r="M133">
        <v>2.4305902000000001</v>
      </c>
      <c r="N133">
        <v>3.6491711000000001E-3</v>
      </c>
      <c r="O133" s="1">
        <v>3.9777323999999997E-8</v>
      </c>
      <c r="P133" s="1">
        <v>1.8494825E-10</v>
      </c>
      <c r="Q133">
        <v>4.9775915000000001E-4</v>
      </c>
      <c r="R133" s="1">
        <v>1.0435084000000001E-5</v>
      </c>
    </row>
    <row r="134" spans="1:18" x14ac:dyDescent="0.25">
      <c r="A134" t="s">
        <v>188</v>
      </c>
      <c r="B134">
        <v>3.524</v>
      </c>
      <c r="C134" s="1">
        <v>742868000</v>
      </c>
      <c r="D134" s="1">
        <v>2644.91</v>
      </c>
      <c r="E134">
        <v>0.19569958000000001</v>
      </c>
      <c r="F134">
        <v>1.7555810000000002E-2</v>
      </c>
      <c r="G134" s="1">
        <v>2.8322178000000001E-5</v>
      </c>
      <c r="H134" s="1">
        <v>3.2576037999999998E-7</v>
      </c>
      <c r="I134" s="1">
        <v>2.6416118E-7</v>
      </c>
      <c r="J134" s="1">
        <v>3.3094778000000002E-6</v>
      </c>
      <c r="K134">
        <v>9.3158414000000002E-3</v>
      </c>
      <c r="L134">
        <v>1.0431116E-4</v>
      </c>
      <c r="M134">
        <v>2.8770313999999999</v>
      </c>
      <c r="N134">
        <v>7.5340924000000002E-3</v>
      </c>
      <c r="O134">
        <v>0</v>
      </c>
      <c r="P134" s="1">
        <v>6.2653124000000005E-10</v>
      </c>
      <c r="Q134">
        <v>8.5652560999999996E-4</v>
      </c>
      <c r="R134" s="1">
        <v>1.6801582999999999E-5</v>
      </c>
    </row>
    <row r="135" spans="1:18" x14ac:dyDescent="0.25">
      <c r="A135" t="s">
        <v>189</v>
      </c>
      <c r="B135">
        <v>3.524</v>
      </c>
      <c r="C135" s="1">
        <v>742651000</v>
      </c>
      <c r="D135" s="1">
        <v>2705.16</v>
      </c>
      <c r="E135">
        <v>0.63968849999999999</v>
      </c>
      <c r="F135">
        <v>0.13742375000000001</v>
      </c>
      <c r="G135" s="1">
        <v>3.0707582000000001E-5</v>
      </c>
      <c r="H135" s="1">
        <v>3.3747111000000002E-7</v>
      </c>
      <c r="I135" s="1">
        <v>6.2871459E-7</v>
      </c>
      <c r="J135" s="1">
        <v>8.9486680000000004E-6</v>
      </c>
      <c r="K135">
        <v>2.2541748E-2</v>
      </c>
      <c r="L135">
        <v>1.5771882E-4</v>
      </c>
      <c r="M135">
        <v>5.1909098000000001E-2</v>
      </c>
      <c r="N135">
        <v>3.9235110000000002E-3</v>
      </c>
      <c r="O135">
        <v>0</v>
      </c>
      <c r="P135" s="1">
        <v>1.7879341E-10</v>
      </c>
      <c r="Q135">
        <v>5.7753155999999998E-4</v>
      </c>
      <c r="R135" s="1">
        <v>1.1351516999999999E-5</v>
      </c>
    </row>
    <row r="136" spans="1:18" x14ac:dyDescent="0.25">
      <c r="A136" t="s">
        <v>190</v>
      </c>
      <c r="B136">
        <v>3.524</v>
      </c>
      <c r="C136" s="1">
        <v>742790000</v>
      </c>
      <c r="D136" s="1">
        <v>2617.19</v>
      </c>
      <c r="E136">
        <v>0.19406723000000001</v>
      </c>
      <c r="F136">
        <v>1.0917941E-2</v>
      </c>
      <c r="G136" s="1">
        <v>2.8125488000000001E-5</v>
      </c>
      <c r="H136" s="1">
        <v>2.0450641E-7</v>
      </c>
      <c r="I136" s="1">
        <v>4.1381197000000002E-7</v>
      </c>
      <c r="J136" s="1">
        <v>2.0717788E-6</v>
      </c>
      <c r="K136">
        <v>1.597867E-2</v>
      </c>
      <c r="L136" s="1">
        <v>8.7571463999999995E-5</v>
      </c>
      <c r="M136">
        <v>2.9385474</v>
      </c>
      <c r="N136">
        <v>3.6766165999999999E-3</v>
      </c>
      <c r="O136" s="1">
        <v>2.7009482999999999E-8</v>
      </c>
      <c r="P136" s="1">
        <v>1.9372538000000001E-10</v>
      </c>
      <c r="Q136">
        <v>6.4400877999999998E-4</v>
      </c>
      <c r="R136" s="1">
        <v>1.0620920999999999E-5</v>
      </c>
    </row>
    <row r="137" spans="1:18" x14ac:dyDescent="0.25">
      <c r="A137" t="s">
        <v>191</v>
      </c>
      <c r="B137">
        <v>3.524</v>
      </c>
      <c r="C137" s="1">
        <v>742927000</v>
      </c>
      <c r="D137" s="1">
        <v>2330.2399999999998</v>
      </c>
      <c r="E137">
        <v>0.19387078999999999</v>
      </c>
      <c r="F137">
        <v>1.1011797E-2</v>
      </c>
      <c r="G137" s="1">
        <v>2.8205285000000001E-5</v>
      </c>
      <c r="H137" s="1">
        <v>2.0259384E-7</v>
      </c>
      <c r="I137" s="1">
        <v>5.2736229999999997E-8</v>
      </c>
      <c r="J137" s="1">
        <v>2.1167975E-6</v>
      </c>
      <c r="K137">
        <v>1.5888211999999999E-2</v>
      </c>
      <c r="L137" s="1">
        <v>8.5780538999999996E-5</v>
      </c>
      <c r="M137">
        <v>2.6462895999999998</v>
      </c>
      <c r="N137">
        <v>3.6246892E-3</v>
      </c>
      <c r="O137">
        <v>0</v>
      </c>
      <c r="P137" s="1">
        <v>1.8919979999999999E-10</v>
      </c>
      <c r="Q137">
        <v>6.5659015000000002E-4</v>
      </c>
      <c r="R137" s="1">
        <v>1.0319374E-5</v>
      </c>
    </row>
    <row r="138" spans="1:18" x14ac:dyDescent="0.25">
      <c r="A138" t="s">
        <v>192</v>
      </c>
      <c r="B138">
        <v>3.524</v>
      </c>
      <c r="C138" s="1">
        <v>742765000</v>
      </c>
      <c r="D138" s="1">
        <v>2274.87</v>
      </c>
      <c r="E138">
        <v>0.22469697999999999</v>
      </c>
      <c r="F138">
        <v>2.1105911000000002E-2</v>
      </c>
      <c r="G138" s="1">
        <v>2.9406217E-5</v>
      </c>
      <c r="H138" s="1">
        <v>3.6905935000000002E-7</v>
      </c>
      <c r="I138" s="1">
        <v>4.3674661000000004E-6</v>
      </c>
      <c r="J138" s="1">
        <v>3.0402244000000001E-6</v>
      </c>
      <c r="K138">
        <v>9.0049333999999998E-3</v>
      </c>
      <c r="L138">
        <v>1.1249332E-4</v>
      </c>
      <c r="M138">
        <v>2.8326449</v>
      </c>
      <c r="N138">
        <v>8.3987964999999998E-3</v>
      </c>
      <c r="O138">
        <v>0</v>
      </c>
      <c r="P138" s="1">
        <v>7.2507060999999999E-10</v>
      </c>
      <c r="Q138">
        <v>5.6852273000000003E-4</v>
      </c>
      <c r="R138" s="1">
        <v>1.8388417000000002E-5</v>
      </c>
    </row>
    <row r="139" spans="1:18" x14ac:dyDescent="0.25">
      <c r="A139" t="s">
        <v>193</v>
      </c>
      <c r="B139">
        <v>3.524</v>
      </c>
      <c r="C139" s="1">
        <v>742808000</v>
      </c>
      <c r="D139" s="1">
        <v>2476.98</v>
      </c>
      <c r="E139">
        <v>0.22025270999999999</v>
      </c>
      <c r="F139">
        <v>2.0352828E-2</v>
      </c>
      <c r="G139" s="1">
        <v>2.9008148999999998E-5</v>
      </c>
      <c r="H139" s="1">
        <v>3.5758185999999997E-7</v>
      </c>
      <c r="I139" s="1">
        <v>3.6699408999999999E-6</v>
      </c>
      <c r="J139" s="1">
        <v>3.0695924000000002E-6</v>
      </c>
      <c r="K139">
        <v>9.3212003000000005E-3</v>
      </c>
      <c r="L139">
        <v>1.1470772999999999E-4</v>
      </c>
      <c r="M139">
        <v>2.7805092999999999</v>
      </c>
      <c r="N139">
        <v>8.2737152999999997E-3</v>
      </c>
      <c r="O139" s="1">
        <v>3.8881445999999999E-8</v>
      </c>
      <c r="P139" s="1">
        <v>6.8521190000000004E-10</v>
      </c>
      <c r="Q139">
        <v>3.5310532000000001E-4</v>
      </c>
      <c r="R139" s="1">
        <v>1.8349792999999999E-5</v>
      </c>
    </row>
    <row r="140" spans="1:18" x14ac:dyDescent="0.25">
      <c r="A140" t="s">
        <v>194</v>
      </c>
      <c r="B140">
        <v>3.524</v>
      </c>
      <c r="C140" s="1">
        <v>742751000</v>
      </c>
      <c r="D140" s="1">
        <v>2844.23</v>
      </c>
      <c r="E140">
        <v>0.22314835</v>
      </c>
      <c r="F140">
        <v>2.1640688000000002E-2</v>
      </c>
      <c r="G140" s="1">
        <v>2.9416079E-5</v>
      </c>
      <c r="H140" s="1">
        <v>3.7495131999999998E-7</v>
      </c>
      <c r="I140" s="1">
        <v>3.4918551000000002E-6</v>
      </c>
      <c r="J140" s="1">
        <v>3.2233167000000001E-6</v>
      </c>
      <c r="K140">
        <v>9.4882374999999998E-3</v>
      </c>
      <c r="L140">
        <v>1.2410268000000001E-4</v>
      </c>
      <c r="M140">
        <v>2.748297</v>
      </c>
      <c r="N140">
        <v>8.7934226999999993E-3</v>
      </c>
      <c r="O140">
        <v>0</v>
      </c>
      <c r="P140" s="1">
        <v>6.6802584E-10</v>
      </c>
      <c r="Q140">
        <v>4.1097890999999999E-4</v>
      </c>
      <c r="R140" s="1">
        <v>1.8835711E-5</v>
      </c>
    </row>
    <row r="141" spans="1:18" x14ac:dyDescent="0.25">
      <c r="A141" t="s">
        <v>195</v>
      </c>
      <c r="B141">
        <v>3.524</v>
      </c>
      <c r="C141" s="1">
        <v>742697000</v>
      </c>
      <c r="D141" s="1">
        <v>2589.52</v>
      </c>
      <c r="E141">
        <v>0.19391963000000001</v>
      </c>
      <c r="F141">
        <v>1.1632600999999999E-2</v>
      </c>
      <c r="G141" s="1">
        <v>2.8389115E-5</v>
      </c>
      <c r="H141" s="1">
        <v>2.1719505E-7</v>
      </c>
      <c r="I141" s="1">
        <v>9.8033369000000004E-8</v>
      </c>
      <c r="J141" s="1">
        <v>2.2215797000000001E-6</v>
      </c>
      <c r="K141">
        <v>1.6405429999999999E-2</v>
      </c>
      <c r="L141" s="1">
        <v>9.3197864999999995E-5</v>
      </c>
      <c r="M141">
        <v>2.9627300999999999</v>
      </c>
      <c r="N141">
        <v>3.8101048999999998E-3</v>
      </c>
      <c r="O141">
        <v>0</v>
      </c>
      <c r="P141" s="1">
        <v>1.9461436999999999E-10</v>
      </c>
      <c r="Q141">
        <v>5.0190688000000005E-4</v>
      </c>
      <c r="R141" s="1">
        <v>1.1055735000000001E-5</v>
      </c>
    </row>
    <row r="142" spans="1:18" x14ac:dyDescent="0.25">
      <c r="A142" t="s">
        <v>196</v>
      </c>
      <c r="B142">
        <v>3.524</v>
      </c>
      <c r="C142" s="1">
        <v>742862000</v>
      </c>
      <c r="D142" s="1">
        <v>2581.81</v>
      </c>
      <c r="E142">
        <v>0.35734469000000002</v>
      </c>
      <c r="F142">
        <v>4.6097793999999997E-2</v>
      </c>
      <c r="G142" s="1">
        <v>2.9884252E-5</v>
      </c>
      <c r="H142" s="1">
        <v>2.8218159E-7</v>
      </c>
      <c r="I142" s="1">
        <v>7.0094617999999997E-8</v>
      </c>
      <c r="J142" s="1">
        <v>5.2066155000000002E-6</v>
      </c>
      <c r="K142">
        <v>1.8668007E-2</v>
      </c>
      <c r="L142">
        <v>1.1823922000000001E-4</v>
      </c>
      <c r="M142">
        <v>0.31607063000000002</v>
      </c>
      <c r="N142">
        <v>3.8515153999999999E-3</v>
      </c>
      <c r="O142" s="1">
        <v>2.7512899E-8</v>
      </c>
      <c r="P142" s="1">
        <v>1.8798016E-10</v>
      </c>
      <c r="Q142">
        <v>5.4528609000000004E-4</v>
      </c>
      <c r="R142" s="1">
        <v>1.085023E-5</v>
      </c>
    </row>
    <row r="143" spans="1:18" x14ac:dyDescent="0.25">
      <c r="A143" t="s">
        <v>197</v>
      </c>
      <c r="B143">
        <v>3.524</v>
      </c>
      <c r="C143" s="1">
        <v>742749000</v>
      </c>
      <c r="D143" s="1">
        <v>2569.0100000000002</v>
      </c>
      <c r="E143">
        <v>0.23605532000000001</v>
      </c>
      <c r="F143">
        <v>2.1644670000000001E-2</v>
      </c>
      <c r="G143" s="1">
        <v>2.9389742999999998E-5</v>
      </c>
      <c r="H143" s="1">
        <v>3.6747454999999998E-7</v>
      </c>
      <c r="I143" s="1">
        <v>5.4324991999999997E-6</v>
      </c>
      <c r="J143" s="1">
        <v>2.8709637000000002E-6</v>
      </c>
      <c r="K143">
        <v>9.5096963999999999E-3</v>
      </c>
      <c r="L143">
        <v>1.1862272E-4</v>
      </c>
      <c r="M143">
        <v>2.7834031000000001</v>
      </c>
      <c r="N143">
        <v>8.3866262000000004E-3</v>
      </c>
      <c r="O143">
        <v>0</v>
      </c>
      <c r="P143" s="1">
        <v>6.9106129999999999E-10</v>
      </c>
      <c r="Q143">
        <v>5.9015121000000005E-4</v>
      </c>
      <c r="R143" s="1">
        <v>1.8883779999999999E-5</v>
      </c>
    </row>
    <row r="144" spans="1:18" x14ac:dyDescent="0.25">
      <c r="A144" t="s">
        <v>198</v>
      </c>
      <c r="B144">
        <v>3.524</v>
      </c>
      <c r="C144" s="1">
        <v>742860000</v>
      </c>
      <c r="D144" s="1">
        <v>2510.75</v>
      </c>
      <c r="E144">
        <v>0.23977846999999999</v>
      </c>
      <c r="F144">
        <v>2.0708058000000001E-2</v>
      </c>
      <c r="G144" s="1">
        <v>2.9622085000000001E-5</v>
      </c>
      <c r="H144" s="1">
        <v>3.4738818999999999E-7</v>
      </c>
      <c r="I144" s="1">
        <v>5.5471119000000002E-6</v>
      </c>
      <c r="J144" s="1">
        <v>2.6864708999999999E-6</v>
      </c>
      <c r="K144">
        <v>9.2641566000000002E-3</v>
      </c>
      <c r="L144">
        <v>1.0994604E-4</v>
      </c>
      <c r="M144">
        <v>2.8464806999999999</v>
      </c>
      <c r="N144">
        <v>7.9817679000000006E-3</v>
      </c>
      <c r="O144">
        <v>0</v>
      </c>
      <c r="P144" s="1">
        <v>6.7243300999999999E-10</v>
      </c>
      <c r="Q144">
        <v>6.9023811999999998E-4</v>
      </c>
      <c r="R144" s="1">
        <v>1.7711010000000001E-5</v>
      </c>
    </row>
    <row r="145" spans="1:18" x14ac:dyDescent="0.25">
      <c r="A145" t="s">
        <v>199</v>
      </c>
      <c r="B145">
        <v>3.524</v>
      </c>
      <c r="C145" s="1">
        <v>743077000</v>
      </c>
      <c r="D145" s="1">
        <v>2711.33</v>
      </c>
      <c r="E145">
        <v>0.1931937</v>
      </c>
      <c r="F145">
        <v>1.0797573E-2</v>
      </c>
      <c r="G145" s="1">
        <v>2.8121440000000001E-5</v>
      </c>
      <c r="H145" s="1">
        <v>2.0478926000000001E-7</v>
      </c>
      <c r="I145" s="1">
        <v>8.8340815000000001E-7</v>
      </c>
      <c r="J145" s="1">
        <v>2.0320861E-6</v>
      </c>
      <c r="K145">
        <v>1.5632772999999999E-2</v>
      </c>
      <c r="L145" s="1">
        <v>8.6397553000000006E-5</v>
      </c>
      <c r="M145">
        <v>2.8822857000000002</v>
      </c>
      <c r="N145">
        <v>3.7055308000000001E-3</v>
      </c>
      <c r="O145" s="1">
        <v>2.7702598000000001E-8</v>
      </c>
      <c r="P145" s="1">
        <v>1.9625678E-10</v>
      </c>
      <c r="Q145">
        <v>5.8325152999999996E-4</v>
      </c>
      <c r="R145" s="1">
        <v>1.0508117E-5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B0C-367A-47CD-9447-754FC4BC7EA2}">
  <dimension ref="A1:B13"/>
  <sheetViews>
    <sheetView tabSelected="1" workbookViewId="0">
      <selection activeCell="B15" sqref="B15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1</v>
      </c>
      <c r="B2" s="8">
        <v>4.9177444999999998E-5</v>
      </c>
    </row>
    <row r="3" spans="1:2" x14ac:dyDescent="0.25">
      <c r="A3">
        <v>2</v>
      </c>
      <c r="B3" s="9">
        <v>4.4530682999999997E-5</v>
      </c>
    </row>
    <row r="4" spans="1:2" x14ac:dyDescent="0.25">
      <c r="A4">
        <v>3</v>
      </c>
      <c r="B4" s="8">
        <v>4.8075825E-5</v>
      </c>
    </row>
    <row r="5" spans="1:2" x14ac:dyDescent="0.25">
      <c r="A5">
        <v>4</v>
      </c>
      <c r="B5" s="9">
        <v>4.8425927000000001E-5</v>
      </c>
    </row>
    <row r="6" spans="1:2" x14ac:dyDescent="0.25">
      <c r="A6">
        <v>5</v>
      </c>
      <c r="B6" s="8">
        <v>4.8657791000000002E-5</v>
      </c>
    </row>
    <row r="7" spans="1:2" x14ac:dyDescent="0.25">
      <c r="A7">
        <v>6</v>
      </c>
      <c r="B7" s="9">
        <v>4.2635144000000002E-5</v>
      </c>
    </row>
    <row r="8" spans="1:2" x14ac:dyDescent="0.25">
      <c r="A8">
        <v>7</v>
      </c>
      <c r="B8" s="8">
        <v>4.8155987000000002E-5</v>
      </c>
    </row>
    <row r="9" spans="1:2" x14ac:dyDescent="0.25">
      <c r="A9">
        <v>8</v>
      </c>
      <c r="B9" s="9">
        <v>4.2488228999999997E-5</v>
      </c>
    </row>
    <row r="10" spans="1:2" x14ac:dyDescent="0.25">
      <c r="A10">
        <v>9</v>
      </c>
      <c r="B10" s="8">
        <v>4.8672340999999997E-5</v>
      </c>
    </row>
    <row r="11" spans="1:2" x14ac:dyDescent="0.25">
      <c r="A11">
        <v>10</v>
      </c>
      <c r="B11" s="9">
        <v>4.6531825000000002E-5</v>
      </c>
    </row>
    <row r="12" spans="1:2" x14ac:dyDescent="0.25">
      <c r="A12" t="s">
        <v>41</v>
      </c>
      <c r="B12" s="1">
        <f>AVERAGE(B2:B11)</f>
        <v>4.6735119699999992E-5</v>
      </c>
    </row>
    <row r="13" spans="1:2" x14ac:dyDescent="0.25">
      <c r="A13" t="s">
        <v>200</v>
      </c>
      <c r="B13">
        <f>_xlfn.STDEV.S(B2:B11)</f>
        <v>2.5784659378337544E-6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226B-D9EF-4891-9771-CE3B21F53A6D}">
  <dimension ref="A1:N124"/>
  <sheetViews>
    <sheetView topLeftCell="A97" workbookViewId="0">
      <selection activeCell="G124" sqref="G124"/>
    </sheetView>
  </sheetViews>
  <sheetFormatPr defaultRowHeight="15" x14ac:dyDescent="0.25"/>
  <cols>
    <col min="2" max="2" width="17.7109375" customWidth="1"/>
    <col min="4" max="4" width="25.85546875" customWidth="1"/>
    <col min="12" max="12" width="14.28515625" customWidth="1"/>
    <col min="13" max="13" width="12" customWidth="1"/>
  </cols>
  <sheetData>
    <row r="1" spans="1:14" x14ac:dyDescent="0.25">
      <c r="A1" t="s">
        <v>39</v>
      </c>
      <c r="B1" t="s">
        <v>51</v>
      </c>
      <c r="C1" t="s">
        <v>42</v>
      </c>
      <c r="D1" t="s">
        <v>43</v>
      </c>
      <c r="E1" t="s">
        <v>44</v>
      </c>
      <c r="L1" t="s">
        <v>45</v>
      </c>
      <c r="M1">
        <v>1.3565408525609463E-2</v>
      </c>
      <c r="N1" t="s">
        <v>48</v>
      </c>
    </row>
    <row r="2" spans="1:14" x14ac:dyDescent="0.25">
      <c r="A2" s="7" t="s">
        <v>55</v>
      </c>
      <c r="B2" s="7" t="s">
        <v>52</v>
      </c>
      <c r="C2">
        <v>0</v>
      </c>
      <c r="D2">
        <v>4.6735119699999992E-5</v>
      </c>
      <c r="E2">
        <v>0</v>
      </c>
      <c r="L2" t="s">
        <v>46</v>
      </c>
      <c r="M2">
        <v>1.0550873297696248E-2</v>
      </c>
    </row>
    <row r="3" spans="1:14" x14ac:dyDescent="0.25">
      <c r="A3">
        <v>11</v>
      </c>
      <c r="B3" s="3">
        <f>(A3-10)*(127/122)</f>
        <v>1.040983606557377</v>
      </c>
      <c r="C3">
        <f>0.013565409*B3-((0.0000237365)/2)*B3^2</f>
        <v>1.4108507393291454E-2</v>
      </c>
      <c r="D3">
        <v>4.8605067000000003E-5</v>
      </c>
      <c r="E3">
        <v>1.0424550999999999E-6</v>
      </c>
      <c r="L3" t="s">
        <v>47</v>
      </c>
      <c r="M3">
        <f>(M1-M2)/127</f>
        <v>2.373649785758437E-5</v>
      </c>
    </row>
    <row r="4" spans="1:14" x14ac:dyDescent="0.25">
      <c r="A4">
        <v>12</v>
      </c>
      <c r="B4" s="3">
        <f>(A4-10)*(127/122)</f>
        <v>2.081967213114754</v>
      </c>
      <c r="C4">
        <f>0.013565409*B4-((0.0000237365)/2)*B4^2</f>
        <v>2.8191292802674014E-2</v>
      </c>
      <c r="D4">
        <v>4.4803060999999998E-5</v>
      </c>
      <c r="E4">
        <v>4.8258056000000004E-7</v>
      </c>
    </row>
    <row r="5" spans="1:14" x14ac:dyDescent="0.25">
      <c r="A5">
        <v>13</v>
      </c>
      <c r="B5" s="3">
        <f>(A5-10)*(127/122)</f>
        <v>3.122950819672131</v>
      </c>
      <c r="C5">
        <f>0.013565409*B5-((0.0000237365)/2)*B5^2</f>
        <v>4.2248356228147675E-2</v>
      </c>
      <c r="D5">
        <v>4.2123574E-5</v>
      </c>
      <c r="E5">
        <v>4.3054075000000001E-7</v>
      </c>
    </row>
    <row r="6" spans="1:14" x14ac:dyDescent="0.25">
      <c r="A6">
        <v>14</v>
      </c>
      <c r="B6" s="3">
        <f t="shared" ref="B6:B69" si="0">(A6-10)*(127/122)</f>
        <v>4.1639344262295079</v>
      </c>
      <c r="C6">
        <f t="shared" ref="C6:C69" si="1">0.013565409*B6-((0.0000237365)/2)*B6^2</f>
        <v>5.6279697669712442E-2</v>
      </c>
      <c r="D6">
        <v>4.2629056000000001E-5</v>
      </c>
      <c r="E6">
        <v>5.5564977999999997E-7</v>
      </c>
    </row>
    <row r="7" spans="1:14" x14ac:dyDescent="0.25">
      <c r="A7">
        <v>15</v>
      </c>
      <c r="B7" s="3">
        <f t="shared" si="0"/>
        <v>5.2049180327868854</v>
      </c>
      <c r="C7">
        <f t="shared" si="1"/>
        <v>7.0285317127368324E-2</v>
      </c>
      <c r="D7">
        <v>4.0826087000000003E-5</v>
      </c>
      <c r="E7">
        <v>5.1331859000000001E-7</v>
      </c>
    </row>
    <row r="8" spans="1:14" x14ac:dyDescent="0.25">
      <c r="A8">
        <v>16</v>
      </c>
      <c r="B8" s="3">
        <f t="shared" si="0"/>
        <v>6.2459016393442619</v>
      </c>
      <c r="C8">
        <f t="shared" si="1"/>
        <v>8.4265214601115301E-2</v>
      </c>
      <c r="D8">
        <v>3.8845618000000002E-5</v>
      </c>
      <c r="E8">
        <v>4.4416096000000002E-7</v>
      </c>
    </row>
    <row r="9" spans="1:14" x14ac:dyDescent="0.25">
      <c r="A9">
        <v>17</v>
      </c>
      <c r="B9" s="3">
        <f t="shared" si="0"/>
        <v>7.2868852459016384</v>
      </c>
      <c r="C9">
        <f t="shared" si="1"/>
        <v>9.821939009095336E-2</v>
      </c>
      <c r="D9">
        <v>3.8574239000000001E-5</v>
      </c>
      <c r="E9">
        <v>4.4329352E-7</v>
      </c>
    </row>
    <row r="10" spans="1:14" x14ac:dyDescent="0.25">
      <c r="A10">
        <v>18</v>
      </c>
      <c r="B10" s="3">
        <f t="shared" si="0"/>
        <v>8.3278688524590159</v>
      </c>
      <c r="C10">
        <f t="shared" si="1"/>
        <v>0.11214784359688255</v>
      </c>
      <c r="D10">
        <v>3.6230021000000001E-5</v>
      </c>
      <c r="E10">
        <v>3.3433358000000002E-7</v>
      </c>
    </row>
    <row r="11" spans="1:14" x14ac:dyDescent="0.25">
      <c r="A11">
        <v>19</v>
      </c>
      <c r="B11" s="3">
        <f t="shared" si="0"/>
        <v>9.3688524590163933</v>
      </c>
      <c r="C11">
        <f t="shared" si="1"/>
        <v>0.12605057511890286</v>
      </c>
      <c r="D11">
        <v>3.7726194999999998E-5</v>
      </c>
      <c r="E11">
        <v>1.0523538E-7</v>
      </c>
    </row>
    <row r="12" spans="1:14" x14ac:dyDescent="0.25">
      <c r="A12">
        <v>20</v>
      </c>
      <c r="B12" s="3">
        <f t="shared" si="0"/>
        <v>10.409836065573771</v>
      </c>
      <c r="C12">
        <f t="shared" si="1"/>
        <v>0.13992758465701424</v>
      </c>
      <c r="D12">
        <v>3.7341361000000001E-5</v>
      </c>
      <c r="E12">
        <v>0</v>
      </c>
    </row>
    <row r="13" spans="1:14" x14ac:dyDescent="0.25">
      <c r="A13">
        <v>21</v>
      </c>
      <c r="B13" s="3">
        <f t="shared" si="0"/>
        <v>11.450819672131146</v>
      </c>
      <c r="C13">
        <f t="shared" si="1"/>
        <v>0.15377887221121675</v>
      </c>
      <c r="D13">
        <v>3.6796832000000001E-5</v>
      </c>
      <c r="E13">
        <v>4.2131648999999999E-7</v>
      </c>
    </row>
    <row r="14" spans="1:14" x14ac:dyDescent="0.25">
      <c r="A14">
        <v>22</v>
      </c>
      <c r="B14" s="3">
        <f t="shared" si="0"/>
        <v>12.491803278688524</v>
      </c>
      <c r="C14">
        <f t="shared" si="1"/>
        <v>0.16760443778151035</v>
      </c>
      <c r="D14">
        <v>3.6119532E-5</v>
      </c>
      <c r="E14">
        <v>3.8787214000000003E-7</v>
      </c>
    </row>
    <row r="15" spans="1:14" x14ac:dyDescent="0.25">
      <c r="A15">
        <v>23</v>
      </c>
      <c r="B15" s="3">
        <f t="shared" si="0"/>
        <v>13.532786885245901</v>
      </c>
      <c r="C15">
        <f t="shared" si="1"/>
        <v>0.18140428136789505</v>
      </c>
      <c r="D15">
        <v>3.6425645000000002E-5</v>
      </c>
      <c r="E15">
        <v>4.6984951000000001E-7</v>
      </c>
    </row>
    <row r="16" spans="1:14" x14ac:dyDescent="0.25">
      <c r="A16">
        <v>24</v>
      </c>
      <c r="B16" s="3">
        <f t="shared" si="0"/>
        <v>14.573770491803277</v>
      </c>
      <c r="C16">
        <f t="shared" si="1"/>
        <v>0.19517840297037084</v>
      </c>
      <c r="D16">
        <v>3.4272186000000002E-5</v>
      </c>
      <c r="E16">
        <v>4.960249E-7</v>
      </c>
    </row>
    <row r="17" spans="1:5" x14ac:dyDescent="0.25">
      <c r="A17">
        <v>25</v>
      </c>
      <c r="B17" s="3">
        <f t="shared" si="0"/>
        <v>15.614754098360654</v>
      </c>
      <c r="C17">
        <f t="shared" si="1"/>
        <v>0.20892680258893778</v>
      </c>
      <c r="D17">
        <v>3.5203471000000003E-5</v>
      </c>
      <c r="E17">
        <v>4.0071444000000001E-7</v>
      </c>
    </row>
    <row r="18" spans="1:5" x14ac:dyDescent="0.25">
      <c r="A18">
        <v>26</v>
      </c>
      <c r="B18" s="3">
        <f t="shared" si="0"/>
        <v>16.655737704918032</v>
      </c>
      <c r="C18">
        <f t="shared" si="1"/>
        <v>0.22264948022359582</v>
      </c>
      <c r="D18">
        <v>3.3273545000000002E-5</v>
      </c>
      <c r="E18">
        <v>4.1679175999999999E-7</v>
      </c>
    </row>
    <row r="19" spans="1:5" x14ac:dyDescent="0.25">
      <c r="A19">
        <v>27</v>
      </c>
      <c r="B19" s="3">
        <f t="shared" si="0"/>
        <v>17.696721311475407</v>
      </c>
      <c r="C19">
        <f t="shared" si="1"/>
        <v>0.23634643587434492</v>
      </c>
      <c r="D19">
        <v>3.3854089999999998E-5</v>
      </c>
      <c r="E19">
        <v>3.0896218E-7</v>
      </c>
    </row>
    <row r="20" spans="1:5" x14ac:dyDescent="0.25">
      <c r="A20">
        <v>28</v>
      </c>
      <c r="B20" s="3">
        <f t="shared" si="0"/>
        <v>18.737704918032787</v>
      </c>
      <c r="C20">
        <f t="shared" si="1"/>
        <v>0.25001766954118515</v>
      </c>
      <c r="D20">
        <v>3.4607487999999997E-5</v>
      </c>
      <c r="E20">
        <v>3.5099152999999999E-7</v>
      </c>
    </row>
    <row r="21" spans="1:5" x14ac:dyDescent="0.25">
      <c r="A21">
        <v>29</v>
      </c>
      <c r="B21" s="3">
        <f t="shared" si="0"/>
        <v>19.778688524590162</v>
      </c>
      <c r="C21">
        <f t="shared" si="1"/>
        <v>0.26366318122411653</v>
      </c>
      <c r="D21">
        <v>3.2957146000000002E-5</v>
      </c>
      <c r="E21">
        <v>4.3240961999999999E-7</v>
      </c>
    </row>
    <row r="22" spans="1:5" x14ac:dyDescent="0.25">
      <c r="A22">
        <v>30</v>
      </c>
      <c r="B22" s="3">
        <f t="shared" si="0"/>
        <v>20.819672131147541</v>
      </c>
      <c r="C22">
        <f t="shared" si="1"/>
        <v>0.27728297092313897</v>
      </c>
      <c r="D22">
        <v>3.1848236000000003E-5</v>
      </c>
      <c r="E22">
        <v>2.5609487999999998E-7</v>
      </c>
    </row>
    <row r="23" spans="1:5" x14ac:dyDescent="0.25">
      <c r="A23">
        <v>31</v>
      </c>
      <c r="B23" s="3">
        <f t="shared" si="0"/>
        <v>21.860655737704917</v>
      </c>
      <c r="C23">
        <f t="shared" si="1"/>
        <v>0.29087703863825248</v>
      </c>
      <c r="D23">
        <v>3.2712132999999998E-5</v>
      </c>
      <c r="E23">
        <v>4.4689283E-7</v>
      </c>
    </row>
    <row r="24" spans="1:5" x14ac:dyDescent="0.25">
      <c r="A24">
        <v>32</v>
      </c>
      <c r="B24" s="3">
        <f t="shared" si="0"/>
        <v>22.901639344262293</v>
      </c>
      <c r="C24">
        <f t="shared" si="1"/>
        <v>0.30444538436945712</v>
      </c>
      <c r="D24">
        <v>3.2618455000000003E-5</v>
      </c>
      <c r="E24">
        <v>4.0470773E-7</v>
      </c>
    </row>
    <row r="25" spans="1:5" x14ac:dyDescent="0.25">
      <c r="A25">
        <v>33</v>
      </c>
      <c r="B25" s="3">
        <f t="shared" si="0"/>
        <v>23.942622950819672</v>
      </c>
      <c r="C25">
        <f t="shared" si="1"/>
        <v>0.31798800811675287</v>
      </c>
      <c r="D25">
        <v>3.1165121999999998E-5</v>
      </c>
      <c r="E25">
        <v>2.3630849999999999E-7</v>
      </c>
    </row>
    <row r="26" spans="1:5" x14ac:dyDescent="0.25">
      <c r="A26">
        <v>34</v>
      </c>
      <c r="B26" s="3">
        <f t="shared" si="0"/>
        <v>24.983606557377048</v>
      </c>
      <c r="C26">
        <f t="shared" si="1"/>
        <v>0.33150490988013975</v>
      </c>
      <c r="D26">
        <v>3.1880149000000001E-5</v>
      </c>
      <c r="E26">
        <v>3.8343488999999999E-7</v>
      </c>
    </row>
    <row r="27" spans="1:5" x14ac:dyDescent="0.25">
      <c r="A27">
        <v>35</v>
      </c>
      <c r="B27" s="3">
        <f t="shared" si="0"/>
        <v>26.024590163934423</v>
      </c>
      <c r="C27">
        <f t="shared" si="1"/>
        <v>0.3449960896596177</v>
      </c>
      <c r="D27">
        <v>3.1018454999999998E-5</v>
      </c>
      <c r="E27">
        <v>2.3871143999999998E-7</v>
      </c>
    </row>
    <row r="28" spans="1:5" x14ac:dyDescent="0.25">
      <c r="A28">
        <v>36</v>
      </c>
      <c r="B28" s="3">
        <f t="shared" si="0"/>
        <v>27.065573770491802</v>
      </c>
      <c r="C28">
        <f t="shared" si="1"/>
        <v>0.35846154745518677</v>
      </c>
      <c r="D28">
        <v>3.1929299000000003E-5</v>
      </c>
      <c r="E28">
        <v>4.0858653999999998E-7</v>
      </c>
    </row>
    <row r="29" spans="1:5" x14ac:dyDescent="0.25">
      <c r="A29">
        <v>37</v>
      </c>
      <c r="B29" s="3">
        <f t="shared" si="0"/>
        <v>28.106557377049178</v>
      </c>
      <c r="C29">
        <f t="shared" si="1"/>
        <v>0.37190128326684696</v>
      </c>
      <c r="D29">
        <v>3.3087201E-5</v>
      </c>
      <c r="E29">
        <v>3.1425568999999999E-7</v>
      </c>
    </row>
    <row r="30" spans="1:5" x14ac:dyDescent="0.25">
      <c r="A30">
        <v>38</v>
      </c>
      <c r="B30" s="3">
        <f t="shared" si="0"/>
        <v>29.147540983606554</v>
      </c>
      <c r="C30">
        <f t="shared" si="1"/>
        <v>0.38531529709459816</v>
      </c>
      <c r="D30">
        <v>3.1027985000000001E-5</v>
      </c>
      <c r="E30">
        <v>2.363625E-7</v>
      </c>
    </row>
    <row r="31" spans="1:5" x14ac:dyDescent="0.25">
      <c r="A31">
        <v>39</v>
      </c>
      <c r="B31" s="3">
        <f t="shared" si="0"/>
        <v>30.188524590163933</v>
      </c>
      <c r="C31">
        <f t="shared" si="1"/>
        <v>0.3987035889384406</v>
      </c>
      <c r="D31">
        <v>3.1645598999999998E-5</v>
      </c>
      <c r="E31">
        <v>3.6782214E-7</v>
      </c>
    </row>
    <row r="32" spans="1:5" x14ac:dyDescent="0.25">
      <c r="A32">
        <v>40</v>
      </c>
      <c r="B32" s="3">
        <f t="shared" si="0"/>
        <v>31.229508196721309</v>
      </c>
      <c r="C32">
        <f t="shared" si="1"/>
        <v>0.41206615879837405</v>
      </c>
      <c r="D32">
        <v>3.1548898E-5</v>
      </c>
      <c r="E32">
        <v>4.0319615000000002E-7</v>
      </c>
    </row>
    <row r="33" spans="1:5" x14ac:dyDescent="0.25">
      <c r="A33">
        <v>41</v>
      </c>
      <c r="B33" s="3">
        <f t="shared" si="0"/>
        <v>32.270491803278688</v>
      </c>
      <c r="C33">
        <f t="shared" si="1"/>
        <v>0.42540300667439868</v>
      </c>
      <c r="D33">
        <v>3.0319836999999998E-5</v>
      </c>
      <c r="E33">
        <v>2.3138953E-7</v>
      </c>
    </row>
    <row r="34" spans="1:5" x14ac:dyDescent="0.25">
      <c r="A34">
        <v>42</v>
      </c>
      <c r="B34" s="3">
        <f t="shared" si="0"/>
        <v>33.311475409836063</v>
      </c>
      <c r="C34">
        <f t="shared" si="1"/>
        <v>0.43871413256651437</v>
      </c>
      <c r="D34">
        <v>3.2355850000000003E-5</v>
      </c>
      <c r="E34">
        <v>8.9702171999999993E-8</v>
      </c>
    </row>
    <row r="35" spans="1:5" x14ac:dyDescent="0.25">
      <c r="A35">
        <v>43</v>
      </c>
      <c r="B35" s="3">
        <f t="shared" si="0"/>
        <v>34.352459016393439</v>
      </c>
      <c r="C35">
        <f t="shared" si="1"/>
        <v>0.45199953647472113</v>
      </c>
      <c r="D35">
        <v>3.2084776999999999E-5</v>
      </c>
      <c r="E35">
        <v>2.9009356000000002E-7</v>
      </c>
    </row>
    <row r="36" spans="1:5" x14ac:dyDescent="0.25">
      <c r="A36">
        <v>44</v>
      </c>
      <c r="B36" s="3">
        <f t="shared" si="0"/>
        <v>35.393442622950815</v>
      </c>
      <c r="C36">
        <f t="shared" si="1"/>
        <v>0.46525921839901907</v>
      </c>
      <c r="D36">
        <v>3.1177353999999998E-5</v>
      </c>
      <c r="E36">
        <v>3.4744411000000003E-7</v>
      </c>
    </row>
    <row r="37" spans="1:5" x14ac:dyDescent="0.25">
      <c r="A37">
        <v>45</v>
      </c>
      <c r="B37" s="3">
        <f t="shared" si="0"/>
        <v>36.434426229508198</v>
      </c>
      <c r="C37">
        <f t="shared" si="1"/>
        <v>0.47849317833940813</v>
      </c>
      <c r="D37">
        <v>3.2416967999999997E-5</v>
      </c>
      <c r="E37">
        <v>3.1424516000000002E-7</v>
      </c>
    </row>
    <row r="38" spans="1:5" x14ac:dyDescent="0.25">
      <c r="A38">
        <v>46</v>
      </c>
      <c r="B38" s="3">
        <f t="shared" si="0"/>
        <v>37.475409836065573</v>
      </c>
      <c r="C38">
        <f t="shared" si="1"/>
        <v>0.49170141629588821</v>
      </c>
      <c r="D38">
        <v>3.1251536000000002E-5</v>
      </c>
      <c r="E38">
        <v>3.4312385000000001E-7</v>
      </c>
    </row>
    <row r="39" spans="1:5" x14ac:dyDescent="0.25">
      <c r="A39">
        <v>47</v>
      </c>
      <c r="B39" s="3">
        <f t="shared" si="0"/>
        <v>38.516393442622949</v>
      </c>
      <c r="C39">
        <f t="shared" si="1"/>
        <v>0.5048839322684594</v>
      </c>
      <c r="D39">
        <v>3.0124917999999999E-5</v>
      </c>
      <c r="E39">
        <v>2.2860223999999999E-7</v>
      </c>
    </row>
    <row r="40" spans="1:5" x14ac:dyDescent="0.25">
      <c r="A40">
        <v>48</v>
      </c>
      <c r="B40" s="3">
        <f t="shared" si="0"/>
        <v>39.557377049180324</v>
      </c>
      <c r="C40">
        <f t="shared" si="1"/>
        <v>0.51804072625712172</v>
      </c>
      <c r="D40">
        <v>3.2954006E-5</v>
      </c>
      <c r="E40">
        <v>3.8196798999999999E-7</v>
      </c>
    </row>
    <row r="41" spans="1:5" x14ac:dyDescent="0.25">
      <c r="A41">
        <v>49</v>
      </c>
      <c r="B41" s="3">
        <f t="shared" si="0"/>
        <v>40.5983606557377</v>
      </c>
      <c r="C41">
        <f t="shared" si="1"/>
        <v>0.53117179826187511</v>
      </c>
      <c r="D41">
        <v>2.9469693000000001E-5</v>
      </c>
      <c r="E41">
        <v>2.2249815E-7</v>
      </c>
    </row>
    <row r="42" spans="1:5" x14ac:dyDescent="0.25">
      <c r="A42">
        <v>50</v>
      </c>
      <c r="B42" s="3">
        <f t="shared" si="0"/>
        <v>41.639344262295083</v>
      </c>
      <c r="C42">
        <f t="shared" si="1"/>
        <v>0.54427714828271978</v>
      </c>
      <c r="D42">
        <v>3.0966471999999999E-5</v>
      </c>
      <c r="E42">
        <v>3.7604322E-7</v>
      </c>
    </row>
    <row r="43" spans="1:5" x14ac:dyDescent="0.25">
      <c r="A43">
        <v>51</v>
      </c>
      <c r="B43" s="3">
        <f t="shared" si="0"/>
        <v>42.680327868852459</v>
      </c>
      <c r="C43">
        <f t="shared" si="1"/>
        <v>0.55735677631965541</v>
      </c>
      <c r="D43">
        <v>2.9999347000000001E-5</v>
      </c>
      <c r="E43">
        <v>2.2890377000000001E-7</v>
      </c>
    </row>
    <row r="44" spans="1:5" x14ac:dyDescent="0.25">
      <c r="A44">
        <v>52</v>
      </c>
      <c r="B44" s="3">
        <f t="shared" si="0"/>
        <v>43.721311475409834</v>
      </c>
      <c r="C44">
        <f t="shared" si="1"/>
        <v>0.570410682372682</v>
      </c>
      <c r="D44">
        <v>2.9774209000000002E-5</v>
      </c>
      <c r="E44">
        <v>2.287697E-7</v>
      </c>
    </row>
    <row r="45" spans="1:5" x14ac:dyDescent="0.25">
      <c r="A45">
        <v>53</v>
      </c>
      <c r="B45" s="3">
        <f t="shared" si="0"/>
        <v>44.76229508196721</v>
      </c>
      <c r="C45">
        <f t="shared" si="1"/>
        <v>0.58343886644179987</v>
      </c>
      <c r="D45">
        <v>3.0901034000000001E-5</v>
      </c>
      <c r="E45">
        <v>4.1681462000000001E-7</v>
      </c>
    </row>
    <row r="46" spans="1:5" x14ac:dyDescent="0.25">
      <c r="A46">
        <v>54</v>
      </c>
      <c r="B46" s="3">
        <f t="shared" si="0"/>
        <v>45.803278688524586</v>
      </c>
      <c r="C46">
        <f t="shared" si="1"/>
        <v>0.59644132852700882</v>
      </c>
      <c r="D46">
        <v>2.9669914E-5</v>
      </c>
      <c r="E46">
        <v>2.2648645E-7</v>
      </c>
    </row>
    <row r="47" spans="1:5" x14ac:dyDescent="0.25">
      <c r="A47">
        <v>55</v>
      </c>
      <c r="B47" s="3">
        <f t="shared" si="0"/>
        <v>46.844262295081961</v>
      </c>
      <c r="C47">
        <f t="shared" si="1"/>
        <v>0.60941806862830894</v>
      </c>
      <c r="D47">
        <v>2.9523013000000001E-5</v>
      </c>
      <c r="E47">
        <v>2.0946467E-7</v>
      </c>
    </row>
    <row r="48" spans="1:5" x14ac:dyDescent="0.25">
      <c r="A48">
        <v>56</v>
      </c>
      <c r="B48" s="3">
        <f t="shared" si="0"/>
        <v>47.885245901639344</v>
      </c>
      <c r="C48">
        <f t="shared" si="1"/>
        <v>0.62236908674570013</v>
      </c>
      <c r="D48">
        <v>3.0367149999999999E-5</v>
      </c>
      <c r="E48">
        <v>4.2737165999999998E-7</v>
      </c>
    </row>
    <row r="49" spans="1:5" x14ac:dyDescent="0.25">
      <c r="A49">
        <v>57</v>
      </c>
      <c r="B49" s="3">
        <f t="shared" si="0"/>
        <v>48.92622950819672</v>
      </c>
      <c r="C49">
        <f t="shared" si="1"/>
        <v>0.63529438287918238</v>
      </c>
      <c r="D49">
        <v>2.9530117E-5</v>
      </c>
      <c r="E49">
        <v>2.1396142999999999E-7</v>
      </c>
    </row>
    <row r="50" spans="1:5" x14ac:dyDescent="0.25">
      <c r="A50">
        <v>58</v>
      </c>
      <c r="B50" s="3">
        <f t="shared" si="0"/>
        <v>49.967213114754095</v>
      </c>
      <c r="C50">
        <f t="shared" si="1"/>
        <v>0.64819395702875571</v>
      </c>
      <c r="D50">
        <v>2.9273000999999998E-5</v>
      </c>
      <c r="E50">
        <v>2.1370072000000001E-7</v>
      </c>
    </row>
    <row r="51" spans="1:5" x14ac:dyDescent="0.25">
      <c r="A51">
        <v>59</v>
      </c>
      <c r="B51" s="3">
        <f t="shared" si="0"/>
        <v>51.008196721311471</v>
      </c>
      <c r="C51">
        <f t="shared" si="1"/>
        <v>0.6610678091944201</v>
      </c>
      <c r="D51">
        <v>2.9702362000000001E-5</v>
      </c>
      <c r="E51">
        <v>8.0112429000000004E-8</v>
      </c>
    </row>
    <row r="52" spans="1:5" x14ac:dyDescent="0.25">
      <c r="A52">
        <v>60</v>
      </c>
      <c r="B52" s="3">
        <f t="shared" si="0"/>
        <v>52.049180327868847</v>
      </c>
      <c r="C52">
        <f t="shared" si="1"/>
        <v>0.67391593937617567</v>
      </c>
      <c r="D52">
        <v>2.9217467999999998E-5</v>
      </c>
      <c r="E52">
        <v>7.8361998000000003E-8</v>
      </c>
    </row>
    <row r="53" spans="1:5" x14ac:dyDescent="0.25">
      <c r="A53">
        <v>61</v>
      </c>
      <c r="B53" s="3">
        <f t="shared" si="0"/>
        <v>53.090163934426229</v>
      </c>
      <c r="C53">
        <f t="shared" si="1"/>
        <v>0.68673834757402252</v>
      </c>
      <c r="D53">
        <v>3.0234673E-5</v>
      </c>
      <c r="E53">
        <v>3.5606684000000001E-7</v>
      </c>
    </row>
    <row r="54" spans="1:5" x14ac:dyDescent="0.25">
      <c r="A54">
        <v>62</v>
      </c>
      <c r="B54" s="3">
        <f t="shared" si="0"/>
        <v>54.131147540983605</v>
      </c>
      <c r="C54">
        <f t="shared" si="1"/>
        <v>0.69953503378796023</v>
      </c>
      <c r="D54">
        <v>2.9591694E-5</v>
      </c>
      <c r="E54">
        <v>2.1259876000000001E-7</v>
      </c>
    </row>
    <row r="55" spans="1:5" x14ac:dyDescent="0.25">
      <c r="A55">
        <v>63</v>
      </c>
      <c r="B55" s="3">
        <f t="shared" si="0"/>
        <v>55.172131147540981</v>
      </c>
      <c r="C55">
        <f t="shared" si="1"/>
        <v>0.71230599801798911</v>
      </c>
      <c r="D55">
        <v>3.1240177000000003E-5</v>
      </c>
      <c r="E55">
        <v>2.8708537999999998E-7</v>
      </c>
    </row>
    <row r="56" spans="1:5" x14ac:dyDescent="0.25">
      <c r="A56">
        <v>64</v>
      </c>
      <c r="B56" s="3">
        <f t="shared" si="0"/>
        <v>56.213114754098356</v>
      </c>
      <c r="C56">
        <f t="shared" si="1"/>
        <v>0.72505124026410916</v>
      </c>
      <c r="D56">
        <v>3.1838784E-5</v>
      </c>
      <c r="E56">
        <v>3.4181334999999999E-7</v>
      </c>
    </row>
    <row r="57" spans="1:5" x14ac:dyDescent="0.25">
      <c r="A57">
        <v>65</v>
      </c>
      <c r="B57" s="3">
        <f t="shared" si="0"/>
        <v>57.254098360655732</v>
      </c>
      <c r="C57">
        <f t="shared" si="1"/>
        <v>0.73777076052632018</v>
      </c>
      <c r="D57">
        <v>2.961471E-5</v>
      </c>
      <c r="E57">
        <v>2.1935453999999999E-7</v>
      </c>
    </row>
    <row r="58" spans="1:5" x14ac:dyDescent="0.25">
      <c r="A58">
        <v>66</v>
      </c>
      <c r="B58" s="3">
        <f t="shared" si="0"/>
        <v>58.295081967213108</v>
      </c>
      <c r="C58">
        <f t="shared" si="1"/>
        <v>0.75046455880462237</v>
      </c>
      <c r="D58">
        <v>3.0111160000000001E-5</v>
      </c>
      <c r="E58">
        <v>3.2004674999999997E-7</v>
      </c>
    </row>
    <row r="59" spans="1:5" x14ac:dyDescent="0.25">
      <c r="A59">
        <v>67</v>
      </c>
      <c r="B59" s="3">
        <f t="shared" si="0"/>
        <v>59.33606557377049</v>
      </c>
      <c r="C59">
        <f t="shared" si="1"/>
        <v>0.76313263509901574</v>
      </c>
      <c r="D59">
        <v>3.1480236000000002E-5</v>
      </c>
      <c r="E59">
        <v>3.2577023000000003E-7</v>
      </c>
    </row>
    <row r="60" spans="1:5" x14ac:dyDescent="0.25">
      <c r="A60">
        <v>68</v>
      </c>
      <c r="B60" s="3">
        <f t="shared" si="0"/>
        <v>60.377049180327866</v>
      </c>
      <c r="C60">
        <f t="shared" si="1"/>
        <v>0.77577498940950018</v>
      </c>
      <c r="D60">
        <v>2.9339268000000001E-5</v>
      </c>
      <c r="E60">
        <v>2.1461688999999999E-7</v>
      </c>
    </row>
    <row r="61" spans="1:5" x14ac:dyDescent="0.25">
      <c r="A61">
        <v>69</v>
      </c>
      <c r="B61" s="3">
        <f t="shared" si="0"/>
        <v>61.418032786885242</v>
      </c>
      <c r="C61">
        <f t="shared" si="1"/>
        <v>0.78839162173607558</v>
      </c>
      <c r="D61">
        <v>2.9341768E-5</v>
      </c>
      <c r="E61">
        <v>2.1379439E-7</v>
      </c>
    </row>
    <row r="62" spans="1:5" x14ac:dyDescent="0.25">
      <c r="A62">
        <v>70</v>
      </c>
      <c r="B62" s="3">
        <f t="shared" si="0"/>
        <v>62.459016393442617</v>
      </c>
      <c r="C62">
        <f t="shared" si="1"/>
        <v>0.80098253207874226</v>
      </c>
      <c r="D62">
        <v>2.9555363E-5</v>
      </c>
      <c r="E62">
        <v>1.1785091000000001E-7</v>
      </c>
    </row>
    <row r="63" spans="1:5" x14ac:dyDescent="0.25">
      <c r="A63">
        <v>71</v>
      </c>
      <c r="B63" s="3">
        <f t="shared" si="0"/>
        <v>63.499999999999993</v>
      </c>
      <c r="C63">
        <f t="shared" si="1"/>
        <v>0.81354772043750001</v>
      </c>
      <c r="D63">
        <v>2.9925206999999999E-5</v>
      </c>
      <c r="E63">
        <v>3.6818620999999998E-7</v>
      </c>
    </row>
    <row r="64" spans="1:5" x14ac:dyDescent="0.25">
      <c r="A64">
        <v>72</v>
      </c>
      <c r="B64" s="3">
        <f t="shared" si="0"/>
        <v>64.540983606557376</v>
      </c>
      <c r="C64">
        <f t="shared" si="1"/>
        <v>0.82608718681234883</v>
      </c>
      <c r="D64">
        <v>2.8911766E-5</v>
      </c>
      <c r="E64">
        <v>2.0829595000000001E-7</v>
      </c>
    </row>
    <row r="65" spans="1:5" x14ac:dyDescent="0.25">
      <c r="A65">
        <v>73</v>
      </c>
      <c r="B65" s="3">
        <f t="shared" si="0"/>
        <v>65.581967213114751</v>
      </c>
      <c r="C65">
        <f t="shared" si="1"/>
        <v>0.83860093120328871</v>
      </c>
      <c r="D65">
        <v>3.0904495000000002E-5</v>
      </c>
      <c r="E65">
        <v>2.9084850999999998E-7</v>
      </c>
    </row>
    <row r="66" spans="1:5" x14ac:dyDescent="0.25">
      <c r="A66">
        <v>74</v>
      </c>
      <c r="B66" s="3">
        <f t="shared" si="0"/>
        <v>66.622950819672127</v>
      </c>
      <c r="C66">
        <f t="shared" si="1"/>
        <v>0.85108895361031978</v>
      </c>
      <c r="D66">
        <v>2.89365E-5</v>
      </c>
      <c r="E66">
        <v>2.1493936E-7</v>
      </c>
    </row>
    <row r="67" spans="1:5" x14ac:dyDescent="0.25">
      <c r="A67">
        <v>75</v>
      </c>
      <c r="B67" s="3">
        <f t="shared" si="0"/>
        <v>67.663934426229503</v>
      </c>
      <c r="C67">
        <f t="shared" si="1"/>
        <v>0.86355125403344202</v>
      </c>
      <c r="D67">
        <v>3.1511886999999997E-5</v>
      </c>
      <c r="E67">
        <v>3.3668951E-7</v>
      </c>
    </row>
    <row r="68" spans="1:5" x14ac:dyDescent="0.25">
      <c r="A68">
        <v>76</v>
      </c>
      <c r="B68" s="3">
        <f t="shared" si="0"/>
        <v>68.704918032786878</v>
      </c>
      <c r="C68">
        <f t="shared" si="1"/>
        <v>0.8759878324726551</v>
      </c>
      <c r="D68">
        <v>2.8804982E-5</v>
      </c>
      <c r="E68">
        <v>7.5619950000000002E-8</v>
      </c>
    </row>
    <row r="69" spans="1:5" x14ac:dyDescent="0.25">
      <c r="A69">
        <v>77</v>
      </c>
      <c r="B69" s="3">
        <f t="shared" si="0"/>
        <v>69.745901639344254</v>
      </c>
      <c r="C69">
        <f t="shared" si="1"/>
        <v>0.88839868892795948</v>
      </c>
      <c r="D69">
        <v>3.0124382E-5</v>
      </c>
      <c r="E69">
        <v>3.5657189E-7</v>
      </c>
    </row>
    <row r="70" spans="1:5" x14ac:dyDescent="0.25">
      <c r="A70">
        <v>78</v>
      </c>
      <c r="B70" s="3">
        <f t="shared" ref="B70:B124" si="2">(A70-10)*(127/122)</f>
        <v>70.78688524590163</v>
      </c>
      <c r="C70">
        <f t="shared" ref="C70:C124" si="3">0.013565409*B70-((0.0000237365)/2)*B70^2</f>
        <v>0.90078382339935492</v>
      </c>
      <c r="D70">
        <v>2.9963431E-5</v>
      </c>
      <c r="E70">
        <v>3.7925984000000002E-7</v>
      </c>
    </row>
    <row r="71" spans="1:5" x14ac:dyDescent="0.25">
      <c r="A71">
        <v>79</v>
      </c>
      <c r="B71" s="3">
        <f t="shared" si="2"/>
        <v>71.827868852459005</v>
      </c>
      <c r="C71">
        <f t="shared" si="3"/>
        <v>0.91314323588684143</v>
      </c>
      <c r="D71">
        <v>2.9147185E-5</v>
      </c>
      <c r="E71">
        <v>2.1480814000000001E-7</v>
      </c>
    </row>
    <row r="72" spans="1:5" x14ac:dyDescent="0.25">
      <c r="A72">
        <v>80</v>
      </c>
      <c r="B72" s="3">
        <f t="shared" si="2"/>
        <v>72.868852459016395</v>
      </c>
      <c r="C72">
        <f t="shared" si="3"/>
        <v>0.92547692639041934</v>
      </c>
      <c r="D72">
        <v>2.8913154E-5</v>
      </c>
      <c r="E72">
        <v>2.1375674000000001E-7</v>
      </c>
    </row>
    <row r="73" spans="1:5" x14ac:dyDescent="0.25">
      <c r="A73">
        <v>81</v>
      </c>
      <c r="B73" s="3">
        <f t="shared" si="2"/>
        <v>73.909836065573771</v>
      </c>
      <c r="C73">
        <f t="shared" si="3"/>
        <v>0.93778489491008798</v>
      </c>
      <c r="D73">
        <v>3.0561168000000001E-5</v>
      </c>
      <c r="E73">
        <v>2.7107181000000001E-7</v>
      </c>
    </row>
    <row r="74" spans="1:5" x14ac:dyDescent="0.25">
      <c r="A74">
        <v>82</v>
      </c>
      <c r="B74" s="3">
        <f t="shared" si="2"/>
        <v>74.950819672131146</v>
      </c>
      <c r="C74">
        <f t="shared" si="3"/>
        <v>0.95006714144584792</v>
      </c>
      <c r="D74">
        <v>2.8965733E-5</v>
      </c>
      <c r="E74">
        <v>2.2056329000000001E-7</v>
      </c>
    </row>
    <row r="75" spans="1:5" x14ac:dyDescent="0.25">
      <c r="A75">
        <v>83</v>
      </c>
      <c r="B75" s="3">
        <f t="shared" si="2"/>
        <v>75.991803278688522</v>
      </c>
      <c r="C75">
        <f t="shared" si="3"/>
        <v>0.96232366599769892</v>
      </c>
      <c r="D75">
        <v>2.9592144000000001E-5</v>
      </c>
      <c r="E75">
        <v>3.7648580000000002E-7</v>
      </c>
    </row>
    <row r="76" spans="1:5" x14ac:dyDescent="0.25">
      <c r="A76">
        <v>84</v>
      </c>
      <c r="B76" s="3">
        <f t="shared" si="2"/>
        <v>77.032786885245898</v>
      </c>
      <c r="C76">
        <f t="shared" si="3"/>
        <v>0.97455446856564099</v>
      </c>
      <c r="D76">
        <v>2.8921531999999998E-5</v>
      </c>
      <c r="E76">
        <v>2.1638463E-7</v>
      </c>
    </row>
    <row r="77" spans="1:5" x14ac:dyDescent="0.25">
      <c r="A77">
        <v>85</v>
      </c>
      <c r="B77" s="3">
        <f t="shared" si="2"/>
        <v>78.073770491803273</v>
      </c>
      <c r="C77">
        <f t="shared" si="3"/>
        <v>0.98675954914967423</v>
      </c>
      <c r="D77">
        <v>3.0739123999999997E-5</v>
      </c>
      <c r="E77">
        <v>8.0937090000000001E-8</v>
      </c>
    </row>
    <row r="78" spans="1:5" x14ac:dyDescent="0.25">
      <c r="A78">
        <v>86</v>
      </c>
      <c r="B78" s="3">
        <f t="shared" si="2"/>
        <v>79.114754098360649</v>
      </c>
      <c r="C78">
        <f t="shared" si="3"/>
        <v>0.99893890774979854</v>
      </c>
      <c r="D78">
        <v>2.8768173E-5</v>
      </c>
      <c r="E78">
        <v>2.1215637E-7</v>
      </c>
    </row>
    <row r="79" spans="1:5" x14ac:dyDescent="0.25">
      <c r="A79">
        <v>87</v>
      </c>
      <c r="B79" s="3">
        <f t="shared" si="2"/>
        <v>80.155737704918025</v>
      </c>
      <c r="C79">
        <f t="shared" si="3"/>
        <v>1.0110925443660137</v>
      </c>
      <c r="D79">
        <v>2.9818638999999999E-5</v>
      </c>
      <c r="E79">
        <v>3.4611999E-7</v>
      </c>
    </row>
    <row r="80" spans="1:5" x14ac:dyDescent="0.25">
      <c r="A80">
        <v>88</v>
      </c>
      <c r="B80" s="3">
        <f t="shared" si="2"/>
        <v>81.1967213114754</v>
      </c>
      <c r="C80">
        <f t="shared" si="3"/>
        <v>1.0232204589983203</v>
      </c>
      <c r="D80">
        <v>2.9822417000000001E-5</v>
      </c>
      <c r="E80">
        <v>3.6843812999999998E-7</v>
      </c>
    </row>
    <row r="81" spans="1:5" x14ac:dyDescent="0.25">
      <c r="A81">
        <v>89</v>
      </c>
      <c r="B81" s="3">
        <f t="shared" si="2"/>
        <v>82.237704918032776</v>
      </c>
      <c r="C81">
        <f t="shared" si="3"/>
        <v>1.0353226516467178</v>
      </c>
      <c r="D81">
        <v>3.1359685999999999E-5</v>
      </c>
      <c r="E81">
        <v>3.3324135000000001E-7</v>
      </c>
    </row>
    <row r="82" spans="1:5" x14ac:dyDescent="0.25">
      <c r="A82">
        <v>90</v>
      </c>
      <c r="B82" s="3">
        <f t="shared" si="2"/>
        <v>83.278688524590166</v>
      </c>
      <c r="C82">
        <f t="shared" si="3"/>
        <v>1.0473991223112067</v>
      </c>
      <c r="D82">
        <v>2.9624150999999999E-5</v>
      </c>
      <c r="E82">
        <v>3.6842067000000001E-7</v>
      </c>
    </row>
    <row r="83" spans="1:5" x14ac:dyDescent="0.25">
      <c r="A83">
        <v>91</v>
      </c>
      <c r="B83" s="3">
        <f t="shared" si="2"/>
        <v>84.319672131147541</v>
      </c>
      <c r="C83">
        <f t="shared" si="3"/>
        <v>1.0594498709917866</v>
      </c>
      <c r="D83">
        <v>2.8818928999999999E-5</v>
      </c>
      <c r="E83">
        <v>2.0974317999999999E-7</v>
      </c>
    </row>
    <row r="84" spans="1:5" x14ac:dyDescent="0.25">
      <c r="A84">
        <v>92</v>
      </c>
      <c r="B84" s="3">
        <f t="shared" si="2"/>
        <v>85.360655737704917</v>
      </c>
      <c r="C84">
        <f t="shared" si="3"/>
        <v>1.0714748976884576</v>
      </c>
      <c r="D84">
        <v>2.9764867999999999E-5</v>
      </c>
      <c r="E84">
        <v>3.6636018000000002E-7</v>
      </c>
    </row>
    <row r="85" spans="1:5" x14ac:dyDescent="0.25">
      <c r="A85">
        <v>93</v>
      </c>
      <c r="B85" s="3">
        <f t="shared" si="2"/>
        <v>86.401639344262293</v>
      </c>
      <c r="C85">
        <f t="shared" si="3"/>
        <v>1.0834742024012196</v>
      </c>
      <c r="D85">
        <v>2.8656639999999999E-5</v>
      </c>
      <c r="E85">
        <v>2.0407700999999999E-7</v>
      </c>
    </row>
    <row r="86" spans="1:5" x14ac:dyDescent="0.25">
      <c r="A86">
        <v>94</v>
      </c>
      <c r="B86" s="3">
        <f t="shared" si="2"/>
        <v>87.442622950819668</v>
      </c>
      <c r="C86">
        <f t="shared" si="3"/>
        <v>1.0954477851300726</v>
      </c>
      <c r="D86">
        <v>2.8574995E-5</v>
      </c>
      <c r="E86">
        <v>2.1465602999999999E-7</v>
      </c>
    </row>
    <row r="87" spans="1:5" x14ac:dyDescent="0.25">
      <c r="A87">
        <v>95</v>
      </c>
      <c r="B87" s="3">
        <f t="shared" si="2"/>
        <v>88.483606557377044</v>
      </c>
      <c r="C87">
        <f t="shared" si="3"/>
        <v>1.1073956458750167</v>
      </c>
      <c r="D87">
        <v>2.9287699000000001E-5</v>
      </c>
      <c r="E87">
        <v>3.0622587999999999E-7</v>
      </c>
    </row>
    <row r="88" spans="1:5" x14ac:dyDescent="0.25">
      <c r="A88">
        <v>96</v>
      </c>
      <c r="B88" s="3">
        <f t="shared" si="2"/>
        <v>89.52459016393442</v>
      </c>
      <c r="C88">
        <f t="shared" si="3"/>
        <v>1.119317784636052</v>
      </c>
      <c r="D88">
        <v>3.0008663000000002E-5</v>
      </c>
      <c r="E88">
        <v>3.7521139999999998E-7</v>
      </c>
    </row>
    <row r="89" spans="1:5" x14ac:dyDescent="0.25">
      <c r="A89">
        <v>97</v>
      </c>
      <c r="B89" s="3">
        <f t="shared" si="2"/>
        <v>90.565573770491795</v>
      </c>
      <c r="C89">
        <f t="shared" si="3"/>
        <v>1.1312142014131785</v>
      </c>
      <c r="D89">
        <v>2.9566020999999999E-5</v>
      </c>
      <c r="E89">
        <v>3.6481527999999998E-7</v>
      </c>
    </row>
    <row r="90" spans="1:5" x14ac:dyDescent="0.25">
      <c r="A90">
        <v>98</v>
      </c>
      <c r="B90" s="3">
        <f t="shared" si="2"/>
        <v>91.606557377049171</v>
      </c>
      <c r="C90">
        <f t="shared" si="3"/>
        <v>1.1430848962063962</v>
      </c>
      <c r="D90">
        <v>3.0577461999999999E-5</v>
      </c>
      <c r="E90">
        <v>3.1122002000000002E-7</v>
      </c>
    </row>
    <row r="91" spans="1:5" x14ac:dyDescent="0.25">
      <c r="A91">
        <v>99</v>
      </c>
      <c r="B91" s="3">
        <f t="shared" si="2"/>
        <v>92.647540983606547</v>
      </c>
      <c r="C91">
        <f t="shared" si="3"/>
        <v>1.1549298690157048</v>
      </c>
      <c r="D91">
        <v>3.0444867E-5</v>
      </c>
      <c r="E91">
        <v>2.8401251000000001E-7</v>
      </c>
    </row>
    <row r="92" spans="1:5" x14ac:dyDescent="0.25">
      <c r="A92">
        <v>100</v>
      </c>
      <c r="B92" s="3">
        <f t="shared" si="2"/>
        <v>93.688524590163922</v>
      </c>
      <c r="C92">
        <f t="shared" si="3"/>
        <v>1.1667491198411046</v>
      </c>
      <c r="D92">
        <v>2.969859E-5</v>
      </c>
      <c r="E92">
        <v>4.0526836999999999E-7</v>
      </c>
    </row>
    <row r="93" spans="1:5" x14ac:dyDescent="0.25">
      <c r="A93">
        <v>101</v>
      </c>
      <c r="B93" s="3">
        <f t="shared" si="2"/>
        <v>94.729508196721312</v>
      </c>
      <c r="C93">
        <f t="shared" si="3"/>
        <v>1.1785426486825954</v>
      </c>
      <c r="D93">
        <v>2.8573254000000001E-5</v>
      </c>
      <c r="E93">
        <v>2.1134267000000001E-7</v>
      </c>
    </row>
    <row r="94" spans="1:5" x14ac:dyDescent="0.25">
      <c r="A94">
        <v>102</v>
      </c>
      <c r="B94" s="3">
        <f t="shared" si="2"/>
        <v>95.770491803278688</v>
      </c>
      <c r="C94">
        <f t="shared" si="3"/>
        <v>1.1903104555401773</v>
      </c>
      <c r="D94">
        <v>2.8455403E-5</v>
      </c>
      <c r="E94">
        <v>2.1161529E-7</v>
      </c>
    </row>
    <row r="95" spans="1:5" x14ac:dyDescent="0.25">
      <c r="A95">
        <v>103</v>
      </c>
      <c r="B95" s="3">
        <f t="shared" si="2"/>
        <v>96.811475409836063</v>
      </c>
      <c r="C95">
        <f t="shared" si="3"/>
        <v>1.2020525404138505</v>
      </c>
      <c r="D95">
        <v>3.0498116999999998E-5</v>
      </c>
      <c r="E95">
        <v>2.9523481999999999E-7</v>
      </c>
    </row>
    <row r="96" spans="1:5" x14ac:dyDescent="0.25">
      <c r="A96">
        <v>104</v>
      </c>
      <c r="B96" s="3">
        <f t="shared" si="2"/>
        <v>97.852459016393439</v>
      </c>
      <c r="C96">
        <f t="shared" si="3"/>
        <v>1.2137689033036148</v>
      </c>
      <c r="D96">
        <v>2.8902505E-5</v>
      </c>
      <c r="E96">
        <v>2.2247421999999999E-7</v>
      </c>
    </row>
    <row r="97" spans="1:5" x14ac:dyDescent="0.25">
      <c r="A97">
        <v>105</v>
      </c>
      <c r="B97" s="3">
        <f t="shared" si="2"/>
        <v>98.893442622950815</v>
      </c>
      <c r="C97">
        <f t="shared" si="3"/>
        <v>1.22545954420947</v>
      </c>
      <c r="D97">
        <v>2.8272853999999999E-5</v>
      </c>
      <c r="E97">
        <v>2.1115034E-7</v>
      </c>
    </row>
    <row r="98" spans="1:5" x14ac:dyDescent="0.25">
      <c r="A98">
        <v>106</v>
      </c>
      <c r="B98" s="3">
        <f t="shared" si="2"/>
        <v>99.93442622950819</v>
      </c>
      <c r="C98">
        <f t="shared" si="3"/>
        <v>1.2371244631314164</v>
      </c>
      <c r="D98">
        <v>2.9741036000000001E-5</v>
      </c>
      <c r="E98">
        <v>3.7187560999999998E-7</v>
      </c>
    </row>
    <row r="99" spans="1:5" x14ac:dyDescent="0.25">
      <c r="A99">
        <v>107</v>
      </c>
      <c r="B99" s="3">
        <f t="shared" si="2"/>
        <v>100.97540983606557</v>
      </c>
      <c r="C99">
        <f t="shared" si="3"/>
        <v>1.2487636600694536</v>
      </c>
      <c r="D99">
        <v>2.8497353000000001E-5</v>
      </c>
      <c r="E99">
        <v>2.1788482999999999E-7</v>
      </c>
    </row>
    <row r="100" spans="1:5" x14ac:dyDescent="0.25">
      <c r="A100">
        <v>108</v>
      </c>
      <c r="B100" s="3">
        <f t="shared" si="2"/>
        <v>102.01639344262294</v>
      </c>
      <c r="C100">
        <f t="shared" si="3"/>
        <v>1.2603771350235822</v>
      </c>
      <c r="D100">
        <v>2.8769947999999998E-5</v>
      </c>
      <c r="E100">
        <v>2.0596929E-7</v>
      </c>
    </row>
    <row r="101" spans="1:5" x14ac:dyDescent="0.25">
      <c r="A101">
        <v>109</v>
      </c>
      <c r="B101" s="3">
        <f t="shared" si="2"/>
        <v>103.05737704918032</v>
      </c>
      <c r="C101">
        <f t="shared" si="3"/>
        <v>1.2719648879938019</v>
      </c>
      <c r="D101">
        <v>2.8455754E-5</v>
      </c>
      <c r="E101">
        <v>2.0813730999999999E-7</v>
      </c>
    </row>
    <row r="102" spans="1:5" x14ac:dyDescent="0.25">
      <c r="A102">
        <v>110</v>
      </c>
      <c r="B102" s="3">
        <f t="shared" si="2"/>
        <v>104.09836065573769</v>
      </c>
      <c r="C102">
        <f t="shared" si="3"/>
        <v>1.2835269189801128</v>
      </c>
      <c r="D102">
        <v>3.0773996999999999E-5</v>
      </c>
      <c r="E102">
        <v>3.0534234000000002E-7</v>
      </c>
    </row>
    <row r="103" spans="1:5" x14ac:dyDescent="0.25">
      <c r="A103">
        <v>111</v>
      </c>
      <c r="B103" s="3">
        <f t="shared" si="2"/>
        <v>105.13934426229507</v>
      </c>
      <c r="C103">
        <f t="shared" si="3"/>
        <v>1.2950632279825147</v>
      </c>
      <c r="D103">
        <v>3.0927419999999999E-5</v>
      </c>
      <c r="E103">
        <v>3.3017784000000001E-7</v>
      </c>
    </row>
    <row r="104" spans="1:5" x14ac:dyDescent="0.25">
      <c r="A104">
        <v>112</v>
      </c>
      <c r="B104" s="3">
        <f t="shared" si="2"/>
        <v>106.18032786885246</v>
      </c>
      <c r="C104">
        <f t="shared" si="3"/>
        <v>1.306573815001008</v>
      </c>
      <c r="D104">
        <v>2.9617879999999998E-5</v>
      </c>
      <c r="E104">
        <v>3.7298667E-7</v>
      </c>
    </row>
    <row r="105" spans="1:5" x14ac:dyDescent="0.25">
      <c r="A105">
        <v>113</v>
      </c>
      <c r="B105" s="3">
        <f t="shared" si="2"/>
        <v>107.22131147540983</v>
      </c>
      <c r="C105">
        <f t="shared" si="3"/>
        <v>1.318058680035592</v>
      </c>
      <c r="D105">
        <v>2.8438816E-5</v>
      </c>
      <c r="E105">
        <v>2.0630488000000001E-7</v>
      </c>
    </row>
    <row r="106" spans="1:5" x14ac:dyDescent="0.25">
      <c r="A106">
        <v>114</v>
      </c>
      <c r="B106" s="3">
        <f t="shared" si="2"/>
        <v>108.26229508196721</v>
      </c>
      <c r="C106">
        <f t="shared" si="3"/>
        <v>1.329517823086267</v>
      </c>
      <c r="D106">
        <v>2.8466784999999999E-5</v>
      </c>
      <c r="E106">
        <v>2.0528397E-7</v>
      </c>
    </row>
    <row r="107" spans="1:5" x14ac:dyDescent="0.25">
      <c r="A107">
        <v>115</v>
      </c>
      <c r="B107" s="3">
        <f t="shared" si="2"/>
        <v>109.30327868852459</v>
      </c>
      <c r="C107">
        <f t="shared" si="3"/>
        <v>1.3409512441530334</v>
      </c>
      <c r="D107">
        <v>3.0720362000000001E-5</v>
      </c>
      <c r="E107">
        <v>3.2798968000000002E-7</v>
      </c>
    </row>
    <row r="108" spans="1:5" x14ac:dyDescent="0.25">
      <c r="A108">
        <v>116</v>
      </c>
      <c r="B108" s="3">
        <f t="shared" si="2"/>
        <v>110.34426229508196</v>
      </c>
      <c r="C108">
        <f t="shared" si="3"/>
        <v>1.3523589432358909</v>
      </c>
      <c r="D108">
        <v>2.8714282000000001E-5</v>
      </c>
      <c r="E108">
        <v>2.1300898000000001E-7</v>
      </c>
    </row>
    <row r="109" spans="1:5" x14ac:dyDescent="0.25">
      <c r="A109">
        <v>117</v>
      </c>
      <c r="B109" s="3">
        <f t="shared" si="2"/>
        <v>111.38524590163934</v>
      </c>
      <c r="C109">
        <f t="shared" si="3"/>
        <v>1.3637409203348394</v>
      </c>
      <c r="D109">
        <v>3.1058064000000002E-5</v>
      </c>
      <c r="E109">
        <v>3.4602303999999999E-7</v>
      </c>
    </row>
    <row r="110" spans="1:5" x14ac:dyDescent="0.25">
      <c r="A110">
        <v>118</v>
      </c>
      <c r="B110" s="3">
        <f t="shared" si="2"/>
        <v>112.42622950819671</v>
      </c>
      <c r="C110">
        <f t="shared" si="3"/>
        <v>1.3750971754498791</v>
      </c>
      <c r="D110">
        <v>3.0044230000000002E-5</v>
      </c>
      <c r="E110">
        <v>8.0178021000000002E-8</v>
      </c>
    </row>
    <row r="111" spans="1:5" x14ac:dyDescent="0.25">
      <c r="A111">
        <v>119</v>
      </c>
      <c r="B111" s="3">
        <f t="shared" si="2"/>
        <v>113.46721311475409</v>
      </c>
      <c r="C111">
        <f t="shared" si="3"/>
        <v>1.3864277085810097</v>
      </c>
      <c r="D111">
        <v>3.1069589000000001E-5</v>
      </c>
      <c r="E111">
        <v>3.3475734E-7</v>
      </c>
    </row>
    <row r="112" spans="1:5" x14ac:dyDescent="0.25">
      <c r="A112">
        <v>120</v>
      </c>
      <c r="B112" s="3">
        <f t="shared" si="2"/>
        <v>114.50819672131146</v>
      </c>
      <c r="C112">
        <f t="shared" si="3"/>
        <v>1.3977325197282318</v>
      </c>
      <c r="D112">
        <v>2.9985570000000001E-5</v>
      </c>
      <c r="E112">
        <v>2.7838268000000002E-7</v>
      </c>
    </row>
    <row r="113" spans="1:5" x14ac:dyDescent="0.25">
      <c r="A113">
        <v>121</v>
      </c>
      <c r="B113" s="3">
        <f t="shared" si="2"/>
        <v>115.54918032786884</v>
      </c>
      <c r="C113">
        <f t="shared" si="3"/>
        <v>1.4090116088915445</v>
      </c>
      <c r="D113">
        <v>3.1234778000000001E-5</v>
      </c>
      <c r="E113">
        <v>3.4931146E-7</v>
      </c>
    </row>
    <row r="114" spans="1:5" x14ac:dyDescent="0.25">
      <c r="A114">
        <v>122</v>
      </c>
      <c r="B114" s="3">
        <f t="shared" si="2"/>
        <v>116.59016393442622</v>
      </c>
      <c r="C114">
        <f t="shared" si="3"/>
        <v>1.4202649760709485</v>
      </c>
      <c r="D114">
        <v>2.9556968000000001E-5</v>
      </c>
      <c r="E114">
        <v>3.8089925000000001E-7</v>
      </c>
    </row>
    <row r="115" spans="1:5" x14ac:dyDescent="0.25">
      <c r="A115">
        <v>123</v>
      </c>
      <c r="B115" s="3">
        <f t="shared" si="2"/>
        <v>117.6311475409836</v>
      </c>
      <c r="C115">
        <f t="shared" si="3"/>
        <v>1.4314926212664438</v>
      </c>
      <c r="D115">
        <v>3.0415657999999999E-5</v>
      </c>
      <c r="E115">
        <v>3.0604022000000001E-7</v>
      </c>
    </row>
    <row r="116" spans="1:5" x14ac:dyDescent="0.25">
      <c r="A116">
        <v>124</v>
      </c>
      <c r="B116" s="3">
        <f t="shared" si="2"/>
        <v>118.67213114754098</v>
      </c>
      <c r="C116">
        <f t="shared" si="3"/>
        <v>1.4426945444780301</v>
      </c>
      <c r="D116">
        <v>3.1165825999999997E-5</v>
      </c>
      <c r="E116">
        <v>3.4043212999999998E-7</v>
      </c>
    </row>
    <row r="117" spans="1:5" x14ac:dyDescent="0.25">
      <c r="A117">
        <v>125</v>
      </c>
      <c r="B117" s="3">
        <f t="shared" si="2"/>
        <v>119.71311475409836</v>
      </c>
      <c r="C117">
        <f t="shared" si="3"/>
        <v>1.4538707457057076</v>
      </c>
      <c r="D117">
        <v>3.0388845999999999E-5</v>
      </c>
      <c r="E117">
        <v>2.9555064000000001E-7</v>
      </c>
    </row>
    <row r="118" spans="1:5" x14ac:dyDescent="0.25">
      <c r="A118">
        <v>126</v>
      </c>
      <c r="B118" s="3">
        <f t="shared" si="2"/>
        <v>120.75409836065573</v>
      </c>
      <c r="C118">
        <f t="shared" si="3"/>
        <v>1.4650212249494761</v>
      </c>
      <c r="D118">
        <v>2.9295665999999998E-5</v>
      </c>
      <c r="E118">
        <v>3.5911330999999998E-7</v>
      </c>
    </row>
    <row r="119" spans="1:5" x14ac:dyDescent="0.25">
      <c r="A119">
        <v>127</v>
      </c>
      <c r="B119" s="3">
        <f t="shared" si="2"/>
        <v>121.79508196721311</v>
      </c>
      <c r="C119">
        <f t="shared" si="3"/>
        <v>1.4761459822093355</v>
      </c>
      <c r="D119">
        <v>2.9558281999999999E-5</v>
      </c>
      <c r="E119">
        <v>3.7500466000000003E-7</v>
      </c>
    </row>
    <row r="120" spans="1:5" x14ac:dyDescent="0.25">
      <c r="A120">
        <v>128</v>
      </c>
      <c r="B120" s="3">
        <f t="shared" si="2"/>
        <v>122.83606557377048</v>
      </c>
      <c r="C120">
        <f t="shared" si="3"/>
        <v>1.487245017485286</v>
      </c>
      <c r="D120">
        <v>2.8307320000000001E-5</v>
      </c>
      <c r="E120">
        <v>2.0259244E-7</v>
      </c>
    </row>
    <row r="121" spans="1:5" x14ac:dyDescent="0.25">
      <c r="A121">
        <v>129</v>
      </c>
      <c r="B121" s="3">
        <f t="shared" si="2"/>
        <v>123.87704918032786</v>
      </c>
      <c r="C121">
        <f t="shared" si="3"/>
        <v>1.498318330777328</v>
      </c>
      <c r="D121">
        <v>2.9608304999999999E-5</v>
      </c>
      <c r="E121">
        <v>3.6258185999999998E-7</v>
      </c>
    </row>
    <row r="122" spans="1:5" x14ac:dyDescent="0.25">
      <c r="A122">
        <v>130</v>
      </c>
      <c r="B122" s="3">
        <f t="shared" si="2"/>
        <v>124.91803278688523</v>
      </c>
      <c r="C122">
        <f t="shared" si="3"/>
        <v>1.5093659220854607</v>
      </c>
      <c r="D122">
        <v>2.9766028999999999E-5</v>
      </c>
      <c r="E122">
        <v>3.8175956999999997E-7</v>
      </c>
    </row>
    <row r="123" spans="1:5" x14ac:dyDescent="0.25">
      <c r="A123">
        <v>131</v>
      </c>
      <c r="B123" s="3">
        <f t="shared" si="2"/>
        <v>125.95901639344261</v>
      </c>
      <c r="C123">
        <f t="shared" si="3"/>
        <v>1.5203877914096848</v>
      </c>
      <c r="D123">
        <v>2.8323252999999998E-5</v>
      </c>
      <c r="E123">
        <v>2.1416097999999999E-7</v>
      </c>
    </row>
    <row r="124" spans="1:5" x14ac:dyDescent="0.25">
      <c r="A124">
        <v>132</v>
      </c>
      <c r="B124" s="3">
        <f t="shared" si="2"/>
        <v>126.99999999999999</v>
      </c>
      <c r="C124">
        <f t="shared" si="3"/>
        <v>1.5313839387499999</v>
      </c>
      <c r="D124">
        <v>2.8571064999999999E-5</v>
      </c>
      <c r="E124">
        <v>2.0622543999999999E-7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M 4 E A A B Q S w M E F A A C A A g A C J y e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A i c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n J 5 Y / B / a z c c B A A A P B A A A E w A c A E Z v c m 1 1 b G F z L 1 N l Y 3 R p b 2 4 x L m 0 g o h g A K K A U A A A A A A A A A A A A A A A A A A A A A A A A A A A A f V L B i t s w E L 0 H 8 g / G e 0 n A M o 6 b X U q X P S T e t h t o a c F u c 7 A 3 R n F m H Y M l u T N S S B v 2 3 y s n 2 Y a 2 9 u o i N O / N m / c G E R S 6 U t K J T / f k d j g Y D m j L E T b O l b u 8 S T g L g 3 D K g g k L Q x a 8 c a a B E Y w a p Y O A 5 Y 0 i 3 a A q g K i S p e v c O T X o 4 c C x J 1 Y G C 7 C V i H b + v S q M A K l H H 6 o a / E h J b R 8 0 c q N 3 2 T c C p A x E V V f Z F w n 3 W O 0 g e + F T l n y M 2 d c / E 1 h c Y N V o Y o K T B s w + z 5 J P s 3 m 2 Q O S b i r c B 8 s T I 0 m I y a 7 1 n F + / Z / 1 n 8 V 7 L 4 e q / d s T d 5 6 7 m u 9 3 6 v k X / n t Q H y F 6 V U C N 4 k v A 7 H 3 i n q l W s d C q X t y h 6 A b 2 y e d h M J X 9 u s Z + R c H 5 2 2 4 j n p u T 6 r 6 7 j g N U e 6 0 2 j g 8 S I Z b b k s r W L y s 4 G L X I J c 0 p N C E a n a C N m C N O q Y 7 x 0 O L h q Z S y 7 A 9 R x t e Y 6 G v X 7 2 n I N b o l 2 V L P N d m y g 1 4 v G F I Y 1 Y A x 4 5 8 W y Z P y H 8 S B 9 + t f B C 6 p u p 3 4 7 7 C 8 0 B U e G Z 8 6 / E L F 2 K F Q s 7 o b a x H + Z 1 s + W p W I W 0 Y p N e w l F D h N R N W Y P m K a 0 C / 7 o P P f b 3 M u b 9 9 u a v u 9 d b K 9 5 X b 1 u 7 M G 5 S 6 h T j 5 u S z C 4 z 6 T U T 9 H p / H w 0 E l O / / Z 7 W 9 Q S w E C L Q A U A A I A C A A I n J 5 Y Q x 5 w m 6 U A A A D 3 A A A A E g A A A A A A A A A A A A A A A A A A A A A A Q 2 9 u Z m l n L 1 B h Y 2 t h Z 2 U u e G 1 s U E s B A i 0 A F A A C A A g A C J y e W A / K 6 a u k A A A A 6 Q A A A B M A A A A A A A A A A A A A A A A A 8 Q A A A F t D b 2 5 0 Z W 5 0 X 1 R 5 c G V z X S 5 4 b W x Q S w E C L Q A U A A I A C A A I n J 5 Y / B / a z c c B A A A P B A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F w A A A A A A A J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Q 6 M j k 6 N T E u M D g 4 M j E 3 N F o i I C 8 + P E V u d H J 5 I F R 5 c G U 9 I k Z p b G x D b 2 x 1 b W 5 U e X B l c y I g V m F s d W U 9 I n N C Z 1 V E Q l F V R k J R V U Z C U V V G Q l F V R k J R V U Y i I C 8 + P E V u d H J 5 I F R 5 c G U 9 I k Z p b G x D b 2 x 1 b W 5 O Y W 1 l c y I g V m F s d W U 9 I n N b J n F 1 b 3 Q 7 c n V u X 2 5 h b W U m c X V v d D s s J n F 1 b 3 Q 7 Z 3 J h d G l u Z 1 9 2 Y W x 1 Z V t 1 b V 0 m c X V v d D s s J n F 1 b 3 Q 7 U 0 F X X 2 Z y Z X F b S H p d J n F 1 b 3 Q 7 L C Z x d W 9 0 O 1 N B V 1 9 m c m V x X 2 V y c m 9 y W 0 h 6 X S Z x d W 9 0 O y w m c X V v d D t B W 1 d t X i 0 y X S Z x d W 9 0 O y w m c X V v d D t B X 2 V y c l t X b V 4 t M l 0 m c X V v d D s s J n F 1 b 3 Q 7 Y W x w a G F b b V 4 y c 1 4 t M V 0 m c X V v d D s s J n F 1 b 3 Q 7 Y W x w a G F f Z X J y W 2 0 y c y 0 x X S Z x d W 9 0 O y w m c X V v d D t i Z X R h W 3 N e M C 4 1 X S Z x d W 9 0 O y w m c X V v d D t i Z X R h X 2 V y c l t z X j A u N V 0 m c X V v d D s s J n F 1 b 3 Q 7 Q l t X b V 4 t M l 0 m c X V v d D s s J n F 1 b 3 Q 7 Q l 9 l c n J b V 2 1 e L T J d J n F 1 b 3 Q 7 L C Z x d W 9 0 O 3 R o Z X R h J n F 1 b 3 Q 7 L C Z x d W 9 0 O 3 R o Z X R h X 2 V y c i Z x d W 9 0 O y w m c X V v d D t 0 Y X V b c 1 0 m c X V v d D s s J n F 1 b 3 Q 7 d G F 1 X 2 V y c l t z X S Z x d W 9 0 O y w m c X V v d D t D W 1 d t X i 0 y X S Z x d W 9 0 O y w m c X V v d D t D X 2 V y c l t X b V 4 t M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z Z U Y S 0 y M D I 0 L T A x L T I y L T A z I D Q w d W 0 t c 3 B v d D A w L V 9 w b 3 N 0 c H J v Y 2 V z c 2 l u Z y 9 D a G F u Z 2 V k I F R 5 c G U u e 3 J 1 b l 9 u Y W 1 l L D B 9 J n F 1 b 3 Q 7 L C Z x d W 9 0 O 1 N l Y 3 R p b 2 4 x L 1 c 2 V G E t M j A y N C 0 w M S 0 y M i 0 w M y A 0 M H V t L X N w b 3 Q w M C 1 f c G 9 z d H B y b 2 N l c 3 N p b m c v Q 2 h h b m d l Z C B U e X B l L n t n c m F 0 a W 5 n X 3 Z h b H V l W 3 V t X S w x f S Z x d W 9 0 O y w m c X V v d D t T Z W N 0 a W 9 u M S 9 X N l R h L T I w M j Q t M D E t M j I t M D M g N D B 1 b S 1 z c G 9 0 M D A t X 3 B v c 3 R w c m 9 j Z X N z a W 5 n L 0 N o Y W 5 n Z W Q g V H l w Z S 5 7 U 0 F X X 2 Z y Z X F b S H p d L D J 9 J n F 1 b 3 Q 7 L C Z x d W 9 0 O 1 N l Y 3 R p b 2 4 x L 1 c 2 V G E t M j A y N C 0 w M S 0 y M i 0 w M y A 0 M H V t L X N w b 3 Q w M C 1 f c G 9 z d H B y b 2 N l c 3 N p b m c v Q 2 h h b m d l Z C B U e X B l L n t T Q V d f Z n J l c V 9 l c n J v c l t I e l 0 s M 3 0 m c X V v d D s s J n F 1 b 3 Q 7 U 2 V j d G l v b j E v V z Z U Y S 0 y M D I 0 L T A x L T I y L T A z I D Q w d W 0 t c 3 B v d D A w L V 9 w b 3 N 0 c H J v Y 2 V z c 2 l u Z y 9 D a G F u Z 2 V k I F R 5 c G U u e 0 F b V 2 1 e L T J d L D R 9 J n F 1 b 3 Q 7 L C Z x d W 9 0 O 1 N l Y 3 R p b 2 4 x L 1 c 2 V G E t M j A y N C 0 w M S 0 y M i 0 w M y A 0 M H V t L X N w b 3 Q w M C 1 f c G 9 z d H B y b 2 N l c 3 N p b m c v Q 2 h h b m d l Z C B U e X B l L n t B X 2 V y c l t X b V 4 t M l 0 s N X 0 m c X V v d D s s J n F 1 b 3 Q 7 U 2 V j d G l v b j E v V z Z U Y S 0 y M D I 0 L T A x L T I y L T A z I D Q w d W 0 t c 3 B v d D A w L V 9 w b 3 N 0 c H J v Y 2 V z c 2 l u Z y 9 D a G F u Z 2 V k I F R 5 c G U u e 2 F s c G h h W 2 1 e M n N e L T F d L D Z 9 J n F 1 b 3 Q 7 L C Z x d W 9 0 O 1 N l Y 3 R p b 2 4 x L 1 c 2 V G E t M j A y N C 0 w M S 0 y M i 0 w M y A 0 M H V t L X N w b 3 Q w M C 1 f c G 9 z d H B y b 2 N l c 3 N p b m c v Q 2 h h b m d l Z C B U e X B l L n t h b H B o Y V 9 l c n J b b T J z L T F d L D d 9 J n F 1 b 3 Q 7 L C Z x d W 9 0 O 1 N l Y 3 R p b 2 4 x L 1 c 2 V G E t M j A y N C 0 w M S 0 y M i 0 w M y A 0 M H V t L X N w b 3 Q w M C 1 f c G 9 z d H B y b 2 N l c 3 N p b m c v Q 2 h h b m d l Z C B U e X B l L n t i Z X R h W 3 N e M C 4 1 X S w 4 f S Z x d W 9 0 O y w m c X V v d D t T Z W N 0 a W 9 u M S 9 X N l R h L T I w M j Q t M D E t M j I t M D M g N D B 1 b S 1 z c G 9 0 M D A t X 3 B v c 3 R w c m 9 j Z X N z a W 5 n L 0 N o Y W 5 n Z W Q g V H l w Z S 5 7 Y m V 0 Y V 9 l c n J b c 1 4 w L j V d L D l 9 J n F 1 b 3 Q 7 L C Z x d W 9 0 O 1 N l Y 3 R p b 2 4 x L 1 c 2 V G E t M j A y N C 0 w M S 0 y M i 0 w M y A 0 M H V t L X N w b 3 Q w M C 1 f c G 9 z d H B y b 2 N l c 3 N p b m c v Q 2 h h b m d l Z C B U e X B l L n t C W 1 d t X i 0 y X S w x M H 0 m c X V v d D s s J n F 1 b 3 Q 7 U 2 V j d G l v b j E v V z Z U Y S 0 y M D I 0 L T A x L T I y L T A z I D Q w d W 0 t c 3 B v d D A w L V 9 w b 3 N 0 c H J v Y 2 V z c 2 l u Z y 9 D a G F u Z 2 V k I F R 5 c G U u e 0 J f Z X J y W 1 d t X i 0 y X S w x M X 0 m c X V v d D s s J n F 1 b 3 Q 7 U 2 V j d G l v b j E v V z Z U Y S 0 y M D I 0 L T A x L T I y L T A z I D Q w d W 0 t c 3 B v d D A w L V 9 w b 3 N 0 c H J v Y 2 V z c 2 l u Z y 9 D a G F u Z 2 V k I F R 5 c G U u e 3 R o Z X R h L D E y f S Z x d W 9 0 O y w m c X V v d D t T Z W N 0 a W 9 u M S 9 X N l R h L T I w M j Q t M D E t M j I t M D M g N D B 1 b S 1 z c G 9 0 M D A t X 3 B v c 3 R w c m 9 j Z X N z a W 5 n L 0 N o Y W 5 n Z W Q g V H l w Z S 5 7 d G h l d G F f Z X J y L D E z f S Z x d W 9 0 O y w m c X V v d D t T Z W N 0 a W 9 u M S 9 X N l R h L T I w M j Q t M D E t M j I t M D M g N D B 1 b S 1 z c G 9 0 M D A t X 3 B v c 3 R w c m 9 j Z X N z a W 5 n L 0 N o Y W 5 n Z W Q g V H l w Z S 5 7 d G F 1 W 3 N d L D E 0 f S Z x d W 9 0 O y w m c X V v d D t T Z W N 0 a W 9 u M S 9 X N l R h L T I w M j Q t M D E t M j I t M D M g N D B 1 b S 1 z c G 9 0 M D A t X 3 B v c 3 R w c m 9 j Z X N z a W 5 n L 0 N o Y W 5 n Z W Q g V H l w Z S 5 7 d G F 1 X 2 V y c l t z X S w x N X 0 m c X V v d D s s J n F 1 b 3 Q 7 U 2 V j d G l v b j E v V z Z U Y S 0 y M D I 0 L T A x L T I y L T A z I D Q w d W 0 t c 3 B v d D A w L V 9 w b 3 N 0 c H J v Y 2 V z c 2 l u Z y 9 D a G F u Z 2 V k I F R 5 c G U u e 0 N b V 2 1 e L T J d L D E 2 f S Z x d W 9 0 O y w m c X V v d D t T Z W N 0 a W 9 u M S 9 X N l R h L T I w M j Q t M D E t M j I t M D M g N D B 1 b S 1 z c G 9 0 M D A t X 3 B v c 3 R w c m 9 j Z X N z a W 5 n L 0 N o Y W 5 n Z W Q g V H l w Z S 5 7 Q 1 9 l c n J b V 2 1 e L T J d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z Z U Y S 0 y M D I 0 L T A x L T I y L T A z I D Q w d W 0 t c 3 B v d D A w L V 9 w b 3 N 0 c H J v Y 2 V z c 2 l u Z y 9 D a G F u Z 2 V k I F R 5 c G U u e 3 J 1 b l 9 u Y W 1 l L D B 9 J n F 1 b 3 Q 7 L C Z x d W 9 0 O 1 N l Y 3 R p b 2 4 x L 1 c 2 V G E t M j A y N C 0 w M S 0 y M i 0 w M y A 0 M H V t L X N w b 3 Q w M C 1 f c G 9 z d H B y b 2 N l c 3 N p b m c v Q 2 h h b m d l Z C B U e X B l L n t n c m F 0 a W 5 n X 3 Z h b H V l W 3 V t X S w x f S Z x d W 9 0 O y w m c X V v d D t T Z W N 0 a W 9 u M S 9 X N l R h L T I w M j Q t M D E t M j I t M D M g N D B 1 b S 1 z c G 9 0 M D A t X 3 B v c 3 R w c m 9 j Z X N z a W 5 n L 0 N o Y W 5 n Z W Q g V H l w Z S 5 7 U 0 F X X 2 Z y Z X F b S H p d L D J 9 J n F 1 b 3 Q 7 L C Z x d W 9 0 O 1 N l Y 3 R p b 2 4 x L 1 c 2 V G E t M j A y N C 0 w M S 0 y M i 0 w M y A 0 M H V t L X N w b 3 Q w M C 1 f c G 9 z d H B y b 2 N l c 3 N p b m c v Q 2 h h b m d l Z C B U e X B l L n t T Q V d f Z n J l c V 9 l c n J v c l t I e l 0 s M 3 0 m c X V v d D s s J n F 1 b 3 Q 7 U 2 V j d G l v b j E v V z Z U Y S 0 y M D I 0 L T A x L T I y L T A z I D Q w d W 0 t c 3 B v d D A w L V 9 w b 3 N 0 c H J v Y 2 V z c 2 l u Z y 9 D a G F u Z 2 V k I F R 5 c G U u e 0 F b V 2 1 e L T J d L D R 9 J n F 1 b 3 Q 7 L C Z x d W 9 0 O 1 N l Y 3 R p b 2 4 x L 1 c 2 V G E t M j A y N C 0 w M S 0 y M i 0 w M y A 0 M H V t L X N w b 3 Q w M C 1 f c G 9 z d H B y b 2 N l c 3 N p b m c v Q 2 h h b m d l Z C B U e X B l L n t B X 2 V y c l t X b V 4 t M l 0 s N X 0 m c X V v d D s s J n F 1 b 3 Q 7 U 2 V j d G l v b j E v V z Z U Y S 0 y M D I 0 L T A x L T I y L T A z I D Q w d W 0 t c 3 B v d D A w L V 9 w b 3 N 0 c H J v Y 2 V z c 2 l u Z y 9 D a G F u Z 2 V k I F R 5 c G U u e 2 F s c G h h W 2 1 e M n N e L T F d L D Z 9 J n F 1 b 3 Q 7 L C Z x d W 9 0 O 1 N l Y 3 R p b 2 4 x L 1 c 2 V G E t M j A y N C 0 w M S 0 y M i 0 w M y A 0 M H V t L X N w b 3 Q w M C 1 f c G 9 z d H B y b 2 N l c 3 N p b m c v Q 2 h h b m d l Z C B U e X B l L n t h b H B o Y V 9 l c n J b b T J z L T F d L D d 9 J n F 1 b 3 Q 7 L C Z x d W 9 0 O 1 N l Y 3 R p b 2 4 x L 1 c 2 V G E t M j A y N C 0 w M S 0 y M i 0 w M y A 0 M H V t L X N w b 3 Q w M C 1 f c G 9 z d H B y b 2 N l c 3 N p b m c v Q 2 h h b m d l Z C B U e X B l L n t i Z X R h W 3 N e M C 4 1 X S w 4 f S Z x d W 9 0 O y w m c X V v d D t T Z W N 0 a W 9 u M S 9 X N l R h L T I w M j Q t M D E t M j I t M D M g N D B 1 b S 1 z c G 9 0 M D A t X 3 B v c 3 R w c m 9 j Z X N z a W 5 n L 0 N o Y W 5 n Z W Q g V H l w Z S 5 7 Y m V 0 Y V 9 l c n J b c 1 4 w L j V d L D l 9 J n F 1 b 3 Q 7 L C Z x d W 9 0 O 1 N l Y 3 R p b 2 4 x L 1 c 2 V G E t M j A y N C 0 w M S 0 y M i 0 w M y A 0 M H V t L X N w b 3 Q w M C 1 f c G 9 z d H B y b 2 N l c 3 N p b m c v Q 2 h h b m d l Z C B U e X B l L n t C W 1 d t X i 0 y X S w x M H 0 m c X V v d D s s J n F 1 b 3 Q 7 U 2 V j d G l v b j E v V z Z U Y S 0 y M D I 0 L T A x L T I y L T A z I D Q w d W 0 t c 3 B v d D A w L V 9 w b 3 N 0 c H J v Y 2 V z c 2 l u Z y 9 D a G F u Z 2 V k I F R 5 c G U u e 0 J f Z X J y W 1 d t X i 0 y X S w x M X 0 m c X V v d D s s J n F 1 b 3 Q 7 U 2 V j d G l v b j E v V z Z U Y S 0 y M D I 0 L T A x L T I y L T A z I D Q w d W 0 t c 3 B v d D A w L V 9 w b 3 N 0 c H J v Y 2 V z c 2 l u Z y 9 D a G F u Z 2 V k I F R 5 c G U u e 3 R o Z X R h L D E y f S Z x d W 9 0 O y w m c X V v d D t T Z W N 0 a W 9 u M S 9 X N l R h L T I w M j Q t M D E t M j I t M D M g N D B 1 b S 1 z c G 9 0 M D A t X 3 B v c 3 R w c m 9 j Z X N z a W 5 n L 0 N o Y W 5 n Z W Q g V H l w Z S 5 7 d G h l d G F f Z X J y L D E z f S Z x d W 9 0 O y w m c X V v d D t T Z W N 0 a W 9 u M S 9 X N l R h L T I w M j Q t M D E t M j I t M D M g N D B 1 b S 1 z c G 9 0 M D A t X 3 B v c 3 R w c m 9 j Z X N z a W 5 n L 0 N o Y W 5 n Z W Q g V H l w Z S 5 7 d G F 1 W 3 N d L D E 0 f S Z x d W 9 0 O y w m c X V v d D t T Z W N 0 a W 9 u M S 9 X N l R h L T I w M j Q t M D E t M j I t M D M g N D B 1 b S 1 z c G 9 0 M D A t X 3 B v c 3 R w c m 9 j Z X N z a W 5 n L 0 N o Y W 5 n Z W Q g V H l w Z S 5 7 d G F 1 X 2 V y c l t z X S w x N X 0 m c X V v d D s s J n F 1 b 3 Q 7 U 2 V j d G l v b j E v V z Z U Y S 0 y M D I 0 L T A x L T I y L T A z I D Q w d W 0 t c 3 B v d D A w L V 9 w b 3 N 0 c H J v Y 2 V z c 2 l u Z y 9 D a G F u Z 2 V k I F R 5 c G U u e 0 N b V 2 1 e L T J d L D E 2 f S Z x d W 9 0 O y w m c X V v d D t T Z W N 0 a W 9 u M S 9 X N l R h L T I w M j Q t M D E t M j I t M D M g N D B 1 b S 1 z c G 9 0 M D A t X 3 B v c 3 R w c m 9 j Z X N z a W 5 n L 0 N o Y W 5 n Z W Q g V H l w Z S 5 7 Q 1 9 l c n J b V 2 1 e L T J d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2 V G E t M j A y N C 0 w M S 0 y M i 0 w M y U y M D Q w d W 0 t c 3 B v d D A w L V 9 w b 3 N 0 c H J v Y 2 V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A p T + y a M U y f x u x p M H D I u A A A A A A C A A A A A A A Q Z g A A A A E A A C A A A A D B 9 5 H a I y N p X b p S 1 t H Z A Q y g G 6 N 4 O G c t j F D 4 J h N L r Y W L I Q A A A A A O g A A A A A I A A C A A A A B N E X / Q T p m d R D u 3 P L B e e E V y R c j e 1 2 W H E E 0 Q l h z u w m 6 W y F A A A A A p 0 j Y S C / X d 7 n S S e T O v Y G b q 1 K Q 0 w Y W N l + / q P 5 n K U p n W Y r I S c V v t h 0 Y J 7 3 Q / b 4 W 6 u g D r k g / M d U h m K / 0 q c M 1 8 M E 8 S I F G 5 L 8 x J r D n 0 j V S v y M V H P 0 A A A A A t 7 r J T z / q 7 + 1 N d V U r I A Y p Y a w 2 z b X S u L K M Y E / X h 1 f T V r t x l h q 2 q H r Y l + s 8 f x e x + J L f S t 0 7 B v q s r l U 4 U + A D M B n T 0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73A0F6-946B-4231-A404-E91965FEA0B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Raw_Data_Vacancies</vt:lpstr>
      <vt:lpstr>Analysis_DPA</vt:lpstr>
      <vt:lpstr>TGS data</vt:lpstr>
      <vt:lpstr>Unirradiated avg</vt:lpstr>
      <vt:lpstr>DPA vs Diffusivity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2024-05-10T18:56:42Z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