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wande\MIT Dropbox\Wande Cairang\MIT research\Metal RAC\Invar alloy\Draft\GitHub files\SRIM\"/>
    </mc:Choice>
  </mc:AlternateContent>
  <xr:revisionPtr revIDLastSave="0" documentId="13_ncr:1_{C20927F3-4EDF-4906-9345-871C699D25F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dpa and concentration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2" i="2"/>
  <c r="I23" i="2"/>
  <c r="I26" i="2"/>
  <c r="I27" i="2"/>
  <c r="I28" i="2"/>
  <c r="I29" i="2"/>
  <c r="I30" i="2"/>
  <c r="I31" i="2"/>
  <c r="I32" i="2"/>
  <c r="I33" i="2"/>
  <c r="I34" i="2"/>
  <c r="I35" i="2"/>
  <c r="I53" i="2"/>
  <c r="I54" i="2"/>
  <c r="I55" i="2"/>
  <c r="I58" i="2"/>
  <c r="I59" i="2"/>
  <c r="I60" i="2"/>
  <c r="I61" i="2"/>
  <c r="I62" i="2"/>
  <c r="I63" i="2"/>
  <c r="I64" i="2"/>
  <c r="I65" i="2"/>
  <c r="I66" i="2"/>
  <c r="I67" i="2"/>
  <c r="I85" i="2"/>
  <c r="I86" i="2"/>
  <c r="I87" i="2"/>
  <c r="I90" i="2"/>
  <c r="I91" i="2"/>
  <c r="I92" i="2"/>
  <c r="I93" i="2"/>
  <c r="I94" i="2"/>
  <c r="I95" i="2"/>
  <c r="I96" i="2"/>
  <c r="I97" i="2"/>
  <c r="I98" i="2"/>
  <c r="I99" i="2"/>
  <c r="S26" i="2"/>
  <c r="S27" i="2"/>
  <c r="S28" i="2"/>
  <c r="S29" i="2"/>
  <c r="S30" i="2"/>
  <c r="S31" i="2"/>
  <c r="S32" i="2"/>
  <c r="S58" i="2"/>
  <c r="S59" i="2"/>
  <c r="S60" i="2"/>
  <c r="S61" i="2"/>
  <c r="S62" i="2"/>
  <c r="S63" i="2"/>
  <c r="S64" i="2"/>
  <c r="S90" i="2"/>
  <c r="S91" i="2"/>
  <c r="S92" i="2"/>
  <c r="S93" i="2"/>
  <c r="S94" i="2"/>
  <c r="S95" i="2"/>
  <c r="S96" i="2"/>
  <c r="R101" i="2"/>
  <c r="S101" i="2" s="1"/>
  <c r="R102" i="2"/>
  <c r="S102" i="2" s="1"/>
  <c r="R103" i="2"/>
  <c r="S103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R27" i="2"/>
  <c r="R28" i="2"/>
  <c r="R29" i="2"/>
  <c r="R30" i="2"/>
  <c r="R31" i="2"/>
  <c r="R32" i="2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R59" i="2"/>
  <c r="R60" i="2"/>
  <c r="R61" i="2"/>
  <c r="R62" i="2"/>
  <c r="R63" i="2"/>
  <c r="R64" i="2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R91" i="2"/>
  <c r="R92" i="2"/>
  <c r="R93" i="2"/>
  <c r="R94" i="2"/>
  <c r="R95" i="2"/>
  <c r="R96" i="2"/>
  <c r="R97" i="2"/>
  <c r="S97" i="2" s="1"/>
  <c r="R98" i="2"/>
  <c r="S98" i="2" s="1"/>
  <c r="R99" i="2"/>
  <c r="S99" i="2" s="1"/>
  <c r="R100" i="2"/>
  <c r="S100" i="2" s="1"/>
  <c r="R4" i="2"/>
  <c r="S4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I100" i="2" s="1"/>
  <c r="H101" i="2"/>
  <c r="I101" i="2" s="1"/>
  <c r="H102" i="2"/>
  <c r="I102" i="2" s="1"/>
  <c r="H103" i="2"/>
  <c r="I103" i="2" s="1"/>
  <c r="H4" i="2"/>
  <c r="I4" i="2" s="1"/>
  <c r="U3" i="2"/>
  <c r="U2" i="2"/>
  <c r="S14" i="2" s="1"/>
  <c r="I89" i="2" l="1"/>
  <c r="I57" i="2"/>
  <c r="I25" i="2"/>
  <c r="I88" i="2"/>
  <c r="I56" i="2"/>
  <c r="I24" i="2"/>
  <c r="S78" i="2"/>
  <c r="S46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  <c r="H3" i="1"/>
  <c r="G3" i="1"/>
</calcChain>
</file>

<file path=xl/sharedStrings.xml><?xml version="1.0" encoding="utf-8"?>
<sst xmlns="http://schemas.openxmlformats.org/spreadsheetml/2006/main" count="38" uniqueCount="27">
  <si>
    <t>Fe</t>
  </si>
  <si>
    <t>Ni</t>
  </si>
  <si>
    <t>atomic mass</t>
  </si>
  <si>
    <t>Invar</t>
  </si>
  <si>
    <t>element</t>
  </si>
  <si>
    <t>wt. %</t>
  </si>
  <si>
    <t>at. %</t>
  </si>
  <si>
    <t>distance</t>
  </si>
  <si>
    <t>DEPTH</t>
  </si>
  <si>
    <t>H</t>
  </si>
  <si>
    <t>Recoil</t>
  </si>
  <si>
    <t>(Ang.)</t>
  </si>
  <si>
    <t>Ions</t>
  </si>
  <si>
    <t>Distribution</t>
  </si>
  <si>
    <t>-----------</t>
  </si>
  <si>
    <t>----------</t>
  </si>
  <si>
    <t>------------</t>
  </si>
  <si>
    <t xml:space="preserve">beam current density(uA/cm2) </t>
  </si>
  <si>
    <t>dpa/s</t>
  </si>
  <si>
    <t>vacany</t>
  </si>
  <si>
    <t>TARGET</t>
  </si>
  <si>
    <t>VACANCIES</t>
  </si>
  <si>
    <t>by</t>
  </si>
  <si>
    <t>IONS</t>
  </si>
  <si>
    <t>RECOILS</t>
  </si>
  <si>
    <t>concentrate rate</t>
  </si>
  <si>
    <t>concentration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</si>
</sst>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3</xdr:row>
      <xdr:rowOff>102575</xdr:rowOff>
    </xdr:from>
    <xdr:to>
      <xdr:col>9</xdr:col>
      <xdr:colOff>182779</xdr:colOff>
      <xdr:row>26</xdr:row>
      <xdr:rowOff>126250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33CB28-26AD-A04E-9750-A1CD5C879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43" y="674075"/>
          <a:ext cx="5817182" cy="4405175"/>
        </a:xfrm>
        <a:prstGeom prst="rect">
          <a:avLst/>
        </a:prstGeom>
      </xdr:spPr>
    </xdr:pic>
    <xdr:clientData/>
  </xdr:twoCellAnchor>
  <xdr:twoCellAnchor editAs="oneCell">
    <xdr:from>
      <xdr:col>9</xdr:col>
      <xdr:colOff>465682</xdr:colOff>
      <xdr:row>3</xdr:row>
      <xdr:rowOff>65211</xdr:rowOff>
    </xdr:from>
    <xdr:to>
      <xdr:col>19</xdr:col>
      <xdr:colOff>249213</xdr:colOff>
      <xdr:row>26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1AD75-4BF1-E8C2-81F2-05164F37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0682" y="636711"/>
          <a:ext cx="5879531" cy="4430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"/>
  <sheetViews>
    <sheetView zoomScaleNormal="100" workbookViewId="0">
      <selection activeCell="K4" sqref="K4"/>
    </sheetView>
  </sheetViews>
  <sheetFormatPr defaultRowHeight="15" x14ac:dyDescent="0.25"/>
  <cols>
    <col min="3" max="3" width="12.5703125" customWidth="1"/>
  </cols>
  <sheetData>
    <row r="1" spans="2:8" x14ac:dyDescent="0.25">
      <c r="B1" t="s">
        <v>4</v>
      </c>
      <c r="C1" t="s">
        <v>2</v>
      </c>
      <c r="F1" t="s">
        <v>3</v>
      </c>
      <c r="G1" t="s">
        <v>0</v>
      </c>
      <c r="H1" t="s">
        <v>1</v>
      </c>
    </row>
    <row r="2" spans="2:8" x14ac:dyDescent="0.25">
      <c r="B2" t="s">
        <v>0</v>
      </c>
      <c r="C2">
        <v>55.844999999999999</v>
      </c>
      <c r="F2" t="s">
        <v>5</v>
      </c>
      <c r="G2">
        <v>64</v>
      </c>
      <c r="H2">
        <v>36</v>
      </c>
    </row>
    <row r="3" spans="2:8" x14ac:dyDescent="0.25">
      <c r="B3" t="s">
        <v>1</v>
      </c>
      <c r="C3">
        <v>58.692999999999998</v>
      </c>
      <c r="F3" t="s">
        <v>6</v>
      </c>
      <c r="G3">
        <f>(G2/C2)/(G2/C2+H2/C3)</f>
        <v>0.65137862221707399</v>
      </c>
      <c r="H3">
        <f>(H2/C3)/(G2/C2+H2/C3)</f>
        <v>0.34862137778292607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29D7-B82C-4B11-9CB9-5F405EABDB71}">
  <dimension ref="C1:AA103"/>
  <sheetViews>
    <sheetView tabSelected="1" workbookViewId="0">
      <selection activeCell="I4" sqref="I4"/>
    </sheetView>
  </sheetViews>
  <sheetFormatPr defaultRowHeight="15" x14ac:dyDescent="0.25"/>
  <sheetData>
    <row r="1" spans="3:27" x14ac:dyDescent="0.25">
      <c r="C1" t="s">
        <v>8</v>
      </c>
      <c r="D1" t="s">
        <v>9</v>
      </c>
      <c r="E1" t="s">
        <v>10</v>
      </c>
      <c r="M1" t="s">
        <v>20</v>
      </c>
      <c r="N1" t="s">
        <v>21</v>
      </c>
      <c r="O1" t="s">
        <v>21</v>
      </c>
      <c r="T1" t="s">
        <v>17</v>
      </c>
      <c r="U1">
        <v>0.4</v>
      </c>
    </row>
    <row r="2" spans="3:27" x14ac:dyDescent="0.25">
      <c r="C2" t="s">
        <v>11</v>
      </c>
      <c r="D2" t="s">
        <v>12</v>
      </c>
      <c r="E2" t="s">
        <v>13</v>
      </c>
      <c r="M2" t="s">
        <v>8</v>
      </c>
      <c r="N2" t="s">
        <v>22</v>
      </c>
      <c r="O2" t="s">
        <v>22</v>
      </c>
      <c r="U2">
        <f>6.25*10^18</f>
        <v>6.25E+18</v>
      </c>
    </row>
    <row r="3" spans="3:27" x14ac:dyDescent="0.25">
      <c r="C3" t="s">
        <v>14</v>
      </c>
      <c r="D3" t="s">
        <v>15</v>
      </c>
      <c r="E3" t="s">
        <v>16</v>
      </c>
      <c r="G3" t="s">
        <v>7</v>
      </c>
      <c r="H3" t="s">
        <v>9</v>
      </c>
      <c r="I3" t="s">
        <v>25</v>
      </c>
      <c r="M3" t="s">
        <v>11</v>
      </c>
      <c r="N3" t="s">
        <v>23</v>
      </c>
      <c r="O3" t="s">
        <v>24</v>
      </c>
      <c r="Q3" t="s">
        <v>7</v>
      </c>
      <c r="R3" t="s">
        <v>19</v>
      </c>
      <c r="S3" t="s">
        <v>18</v>
      </c>
      <c r="U3">
        <f>8.38*10^22</f>
        <v>8.380000000000001E+22</v>
      </c>
      <c r="X3" t="s">
        <v>7</v>
      </c>
      <c r="Y3" t="s">
        <v>18</v>
      </c>
      <c r="Z3" t="s">
        <v>7</v>
      </c>
      <c r="AA3" t="s">
        <v>26</v>
      </c>
    </row>
    <row r="4" spans="3:27" x14ac:dyDescent="0.25">
      <c r="C4" s="1">
        <v>5500.01</v>
      </c>
      <c r="D4" s="1">
        <v>0</v>
      </c>
      <c r="E4" s="1">
        <v>0</v>
      </c>
      <c r="G4">
        <f>C4/10000</f>
        <v>0.55000100000000007</v>
      </c>
      <c r="H4" s="1">
        <f>D4</f>
        <v>0</v>
      </c>
      <c r="I4" s="1">
        <f>H4*$U$1*10^-6*$U$2/($U$3)*100</f>
        <v>0</v>
      </c>
      <c r="M4" s="1">
        <v>5500.01</v>
      </c>
      <c r="N4" s="1">
        <v>2.5067099999999999E-6</v>
      </c>
      <c r="O4" s="1">
        <v>3.3727599999999999E-6</v>
      </c>
      <c r="Q4">
        <f>M4/10000</f>
        <v>0.55000100000000007</v>
      </c>
      <c r="R4" s="1">
        <f>N4+O4</f>
        <v>5.8794699999999998E-6</v>
      </c>
      <c r="S4" s="1">
        <f>R4*10^8*$U$1*10^-6*$U$2/($U$3)</f>
        <v>1.7540184964200476E-8</v>
      </c>
      <c r="X4">
        <v>0.55000100000000007</v>
      </c>
      <c r="Y4" s="1">
        <v>1.7540184964200476E-8</v>
      </c>
      <c r="Z4">
        <v>0.55000100000000007</v>
      </c>
      <c r="AA4" s="1">
        <v>0</v>
      </c>
    </row>
    <row r="5" spans="3:27" x14ac:dyDescent="0.25">
      <c r="C5" s="1">
        <v>11000</v>
      </c>
      <c r="D5" s="1">
        <v>0</v>
      </c>
      <c r="E5" s="1">
        <v>0</v>
      </c>
      <c r="G5">
        <f t="shared" ref="G5:G68" si="0">C5/10000</f>
        <v>1.1000000000000001</v>
      </c>
      <c r="H5" s="1">
        <f t="shared" ref="H5:H68" si="1">D5</f>
        <v>0</v>
      </c>
      <c r="I5" s="1">
        <f t="shared" ref="I5:I68" si="2">H5*$U$1*10^-6*$U$2/($U$3)*100</f>
        <v>0</v>
      </c>
      <c r="M5" s="1">
        <v>11000</v>
      </c>
      <c r="N5" s="1">
        <v>8.8745199999999992E-6</v>
      </c>
      <c r="O5" s="1">
        <v>2.3475399999999999E-5</v>
      </c>
      <c r="Q5">
        <f t="shared" ref="Q5:Q68" si="3">M5/10000</f>
        <v>1.1000000000000001</v>
      </c>
      <c r="R5" s="1">
        <f t="shared" ref="R5:R68" si="4">N5+O5</f>
        <v>3.2349919999999995E-5</v>
      </c>
      <c r="S5" s="1">
        <f t="shared" ref="S5:S68" si="5">R5*10^8*$U$1*10^-6*$U$2/($U$3)</f>
        <v>9.6509307875894969E-8</v>
      </c>
      <c r="X5">
        <v>1.1000000000000001</v>
      </c>
      <c r="Y5" s="1">
        <v>9.6509307875894969E-8</v>
      </c>
      <c r="Z5">
        <v>1.1000000000000001</v>
      </c>
      <c r="AA5" s="1">
        <v>0</v>
      </c>
    </row>
    <row r="6" spans="3:27" x14ac:dyDescent="0.25">
      <c r="C6" s="1">
        <v>16500</v>
      </c>
      <c r="D6" s="1">
        <v>0</v>
      </c>
      <c r="E6" s="1">
        <v>0</v>
      </c>
      <c r="G6">
        <f t="shared" si="0"/>
        <v>1.65</v>
      </c>
      <c r="H6" s="1">
        <f t="shared" si="1"/>
        <v>0</v>
      </c>
      <c r="I6" s="1">
        <f t="shared" si="2"/>
        <v>0</v>
      </c>
      <c r="M6" s="1">
        <v>16500</v>
      </c>
      <c r="N6" s="1">
        <v>6.3605899999999999E-6</v>
      </c>
      <c r="O6" s="1">
        <v>1.53125E-5</v>
      </c>
      <c r="Q6">
        <f t="shared" si="3"/>
        <v>1.65</v>
      </c>
      <c r="R6" s="1">
        <f t="shared" si="4"/>
        <v>2.167309E-5</v>
      </c>
      <c r="S6" s="1">
        <f t="shared" si="5"/>
        <v>6.4657189737470154E-8</v>
      </c>
      <c r="X6">
        <v>1.65</v>
      </c>
      <c r="Y6" s="1">
        <v>6.4657189737470154E-8</v>
      </c>
      <c r="Z6">
        <v>1.65</v>
      </c>
      <c r="AA6" s="1">
        <v>0</v>
      </c>
    </row>
    <row r="7" spans="3:27" x14ac:dyDescent="0.25">
      <c r="C7" s="1">
        <v>22000</v>
      </c>
      <c r="D7" s="1">
        <v>0.24071000000000001</v>
      </c>
      <c r="E7" s="1">
        <v>0</v>
      </c>
      <c r="G7">
        <f t="shared" si="0"/>
        <v>2.2000000000000002</v>
      </c>
      <c r="H7" s="1">
        <f t="shared" si="1"/>
        <v>0.24071000000000001</v>
      </c>
      <c r="I7" s="1">
        <f t="shared" si="2"/>
        <v>7.1810859188544141E-10</v>
      </c>
      <c r="M7" s="1">
        <v>22000</v>
      </c>
      <c r="N7" s="1">
        <v>8.4487200000000007E-6</v>
      </c>
      <c r="O7" s="1">
        <v>1.3032400000000001E-5</v>
      </c>
      <c r="Q7">
        <f t="shared" si="3"/>
        <v>2.2000000000000002</v>
      </c>
      <c r="R7" s="1">
        <f t="shared" si="4"/>
        <v>2.1481120000000001E-5</v>
      </c>
      <c r="S7" s="1">
        <f t="shared" si="5"/>
        <v>6.4084486873508348E-8</v>
      </c>
      <c r="X7">
        <v>2.2000000000000002</v>
      </c>
      <c r="Y7" s="1">
        <v>6.4084486873508348E-8</v>
      </c>
      <c r="Z7">
        <v>2.2000000000000002</v>
      </c>
      <c r="AA7" s="1">
        <v>7.1810859188544141E-10</v>
      </c>
    </row>
    <row r="8" spans="3:27" x14ac:dyDescent="0.25">
      <c r="C8" s="1">
        <v>27500</v>
      </c>
      <c r="D8" s="1">
        <v>0.72214</v>
      </c>
      <c r="E8" s="1">
        <v>0</v>
      </c>
      <c r="G8">
        <f t="shared" si="0"/>
        <v>2.75</v>
      </c>
      <c r="H8" s="1">
        <f t="shared" si="1"/>
        <v>0.72214</v>
      </c>
      <c r="I8" s="1">
        <f t="shared" si="2"/>
        <v>2.1543556085918851E-9</v>
      </c>
      <c r="M8" s="1">
        <v>27500</v>
      </c>
      <c r="N8" s="1">
        <v>8.8576800000000002E-6</v>
      </c>
      <c r="O8" s="1">
        <v>2.40678E-5</v>
      </c>
      <c r="Q8">
        <f t="shared" si="3"/>
        <v>2.75</v>
      </c>
      <c r="R8" s="1">
        <f t="shared" si="4"/>
        <v>3.292548E-5</v>
      </c>
      <c r="S8" s="1">
        <f t="shared" si="5"/>
        <v>9.8226372315035781E-8</v>
      </c>
      <c r="X8">
        <v>2.75</v>
      </c>
      <c r="Y8" s="1">
        <v>9.8226372315035781E-8</v>
      </c>
      <c r="Z8">
        <v>2.75</v>
      </c>
      <c r="AA8" s="1">
        <v>2.1543556085918851E-9</v>
      </c>
    </row>
    <row r="9" spans="3:27" x14ac:dyDescent="0.25">
      <c r="C9" s="1">
        <v>33000</v>
      </c>
      <c r="D9" s="1">
        <v>0.24071000000000001</v>
      </c>
      <c r="E9" s="1">
        <v>0</v>
      </c>
      <c r="G9">
        <f t="shared" si="0"/>
        <v>3.3</v>
      </c>
      <c r="H9" s="1">
        <f t="shared" si="1"/>
        <v>0.24071000000000001</v>
      </c>
      <c r="I9" s="1">
        <f t="shared" si="2"/>
        <v>7.1810859188544141E-10</v>
      </c>
      <c r="M9" s="1">
        <v>33000</v>
      </c>
      <c r="N9" s="1">
        <v>8.7374000000000004E-6</v>
      </c>
      <c r="O9" s="1">
        <v>2.3326400000000001E-5</v>
      </c>
      <c r="Q9">
        <f t="shared" si="3"/>
        <v>3.3</v>
      </c>
      <c r="R9" s="1">
        <f t="shared" si="4"/>
        <v>3.2063800000000003E-5</v>
      </c>
      <c r="S9" s="1">
        <f t="shared" si="5"/>
        <v>9.5655727923627684E-8</v>
      </c>
      <c r="X9">
        <v>3.3</v>
      </c>
      <c r="Y9" s="1">
        <v>9.5655727923627684E-8</v>
      </c>
      <c r="Z9">
        <v>3.3</v>
      </c>
      <c r="AA9" s="1">
        <v>7.1810859188544141E-10</v>
      </c>
    </row>
    <row r="10" spans="3:27" x14ac:dyDescent="0.25">
      <c r="C10" s="1">
        <v>38500</v>
      </c>
      <c r="D10" s="1">
        <v>0.24071000000000001</v>
      </c>
      <c r="E10" s="1">
        <v>0</v>
      </c>
      <c r="G10">
        <f t="shared" si="0"/>
        <v>3.85</v>
      </c>
      <c r="H10" s="1">
        <f t="shared" si="1"/>
        <v>0.24071000000000001</v>
      </c>
      <c r="I10" s="1">
        <f t="shared" si="2"/>
        <v>7.1810859188544141E-10</v>
      </c>
      <c r="M10" s="1">
        <v>38500</v>
      </c>
      <c r="N10" s="1">
        <v>8.8865500000000005E-6</v>
      </c>
      <c r="O10" s="1">
        <v>2.2537399999999999E-5</v>
      </c>
      <c r="Q10">
        <f t="shared" si="3"/>
        <v>3.85</v>
      </c>
      <c r="R10" s="1">
        <f t="shared" si="4"/>
        <v>3.1423949999999999E-5</v>
      </c>
      <c r="S10" s="1">
        <f t="shared" si="5"/>
        <v>9.3746867541766104E-8</v>
      </c>
      <c r="X10">
        <v>3.85</v>
      </c>
      <c r="Y10" s="1">
        <v>9.3746867541766104E-8</v>
      </c>
      <c r="Z10">
        <v>3.85</v>
      </c>
      <c r="AA10" s="1">
        <v>7.1810859188544141E-10</v>
      </c>
    </row>
    <row r="11" spans="3:27" x14ac:dyDescent="0.25">
      <c r="C11" s="1">
        <v>44000</v>
      </c>
      <c r="D11" s="1">
        <v>0</v>
      </c>
      <c r="E11" s="1">
        <v>0</v>
      </c>
      <c r="G11">
        <f t="shared" si="0"/>
        <v>4.4000000000000004</v>
      </c>
      <c r="H11" s="1">
        <f t="shared" si="1"/>
        <v>0</v>
      </c>
      <c r="I11" s="1">
        <f t="shared" si="2"/>
        <v>0</v>
      </c>
      <c r="M11" s="1">
        <v>44000</v>
      </c>
      <c r="N11" s="1">
        <v>9.3171600000000001E-6</v>
      </c>
      <c r="O11" s="1">
        <v>2.7064500000000002E-5</v>
      </c>
      <c r="Q11">
        <f t="shared" si="3"/>
        <v>4.4000000000000004</v>
      </c>
      <c r="R11" s="1">
        <f t="shared" si="4"/>
        <v>3.6381660000000002E-5</v>
      </c>
      <c r="S11" s="1">
        <f t="shared" si="5"/>
        <v>1.0853717183770882E-7</v>
      </c>
      <c r="X11">
        <v>4.4000000000000004</v>
      </c>
      <c r="Y11" s="1">
        <v>1.0853717183770882E-7</v>
      </c>
      <c r="Z11">
        <v>4.4000000000000004</v>
      </c>
      <c r="AA11" s="1">
        <v>0</v>
      </c>
    </row>
    <row r="12" spans="3:27" x14ac:dyDescent="0.25">
      <c r="C12" s="1">
        <v>49500</v>
      </c>
      <c r="D12" s="1">
        <v>0.24071000000000001</v>
      </c>
      <c r="E12" s="1">
        <v>0</v>
      </c>
      <c r="G12">
        <f t="shared" si="0"/>
        <v>4.95</v>
      </c>
      <c r="H12" s="1">
        <f t="shared" si="1"/>
        <v>0.24071000000000001</v>
      </c>
      <c r="I12" s="1">
        <f t="shared" si="2"/>
        <v>7.1810859188544141E-10</v>
      </c>
      <c r="M12" s="1">
        <v>49500</v>
      </c>
      <c r="N12" s="1">
        <v>9.0934399999999995E-6</v>
      </c>
      <c r="O12" s="1">
        <v>2.1095100000000001E-5</v>
      </c>
      <c r="Q12">
        <f t="shared" si="3"/>
        <v>4.95</v>
      </c>
      <c r="R12" s="1">
        <f t="shared" si="4"/>
        <v>3.018854E-5</v>
      </c>
      <c r="S12" s="1">
        <f t="shared" si="5"/>
        <v>9.0061276849641978E-8</v>
      </c>
      <c r="X12">
        <v>4.95</v>
      </c>
      <c r="Y12" s="1">
        <v>9.0061276849641978E-8</v>
      </c>
      <c r="Z12">
        <v>4.95</v>
      </c>
      <c r="AA12" s="1">
        <v>7.1810859188544141E-10</v>
      </c>
    </row>
    <row r="13" spans="3:27" x14ac:dyDescent="0.25">
      <c r="C13" s="1">
        <v>55000</v>
      </c>
      <c r="D13" s="1">
        <v>0</v>
      </c>
      <c r="E13" s="1">
        <v>0</v>
      </c>
      <c r="G13">
        <f t="shared" si="0"/>
        <v>5.5</v>
      </c>
      <c r="H13" s="1">
        <f t="shared" si="1"/>
        <v>0</v>
      </c>
      <c r="I13" s="1">
        <f t="shared" si="2"/>
        <v>0</v>
      </c>
      <c r="M13" s="1">
        <v>55000</v>
      </c>
      <c r="N13" s="1">
        <v>9.2858899999999996E-6</v>
      </c>
      <c r="O13" s="1">
        <v>2.2578800000000001E-5</v>
      </c>
      <c r="Q13">
        <f t="shared" si="3"/>
        <v>5.5</v>
      </c>
      <c r="R13" s="1">
        <f t="shared" si="4"/>
        <v>3.1864689999999999E-5</v>
      </c>
      <c r="S13" s="1">
        <f t="shared" si="5"/>
        <v>9.5061724343675412E-8</v>
      </c>
      <c r="X13">
        <v>5.5</v>
      </c>
      <c r="Y13" s="1">
        <v>9.5061724343675412E-8</v>
      </c>
      <c r="Z13">
        <v>5.5</v>
      </c>
      <c r="AA13" s="1">
        <v>0</v>
      </c>
    </row>
    <row r="14" spans="3:27" x14ac:dyDescent="0.25">
      <c r="C14" s="1">
        <v>60500</v>
      </c>
      <c r="D14" s="1">
        <v>0.24071000000000001</v>
      </c>
      <c r="E14" s="1">
        <v>0</v>
      </c>
      <c r="G14">
        <f t="shared" si="0"/>
        <v>6.05</v>
      </c>
      <c r="H14" s="1">
        <f t="shared" si="1"/>
        <v>0.24071000000000001</v>
      </c>
      <c r="I14" s="1">
        <f t="shared" si="2"/>
        <v>7.1810859188544141E-10</v>
      </c>
      <c r="M14" s="1">
        <v>60500</v>
      </c>
      <c r="N14" s="1">
        <v>9.3460300000000004E-6</v>
      </c>
      <c r="O14" s="1">
        <v>1.8598100000000001E-5</v>
      </c>
      <c r="Q14">
        <f t="shared" si="3"/>
        <v>6.05</v>
      </c>
      <c r="R14" s="1">
        <f t="shared" si="4"/>
        <v>2.7944130000000001E-5</v>
      </c>
      <c r="S14" s="1">
        <f t="shared" si="5"/>
        <v>8.3365542959427191E-8</v>
      </c>
      <c r="X14">
        <v>6.05</v>
      </c>
      <c r="Y14" s="1">
        <v>8.3365542959427191E-8</v>
      </c>
      <c r="Z14">
        <v>6.05</v>
      </c>
      <c r="AA14" s="1">
        <v>7.1810859188544141E-10</v>
      </c>
    </row>
    <row r="15" spans="3:27" x14ac:dyDescent="0.25">
      <c r="C15" s="1">
        <v>66000</v>
      </c>
      <c r="D15" s="1">
        <v>0.72214</v>
      </c>
      <c r="E15" s="1">
        <v>0</v>
      </c>
      <c r="G15">
        <f t="shared" si="0"/>
        <v>6.6</v>
      </c>
      <c r="H15" s="1">
        <f t="shared" si="1"/>
        <v>0.72214</v>
      </c>
      <c r="I15" s="1">
        <f t="shared" si="2"/>
        <v>2.1543556085918851E-9</v>
      </c>
      <c r="M15" s="1">
        <v>66000</v>
      </c>
      <c r="N15" s="1">
        <v>9.2113100000000001E-6</v>
      </c>
      <c r="O15" s="1">
        <v>1.7169200000000002E-5</v>
      </c>
      <c r="Q15">
        <f t="shared" si="3"/>
        <v>6.6</v>
      </c>
      <c r="R15" s="1">
        <f t="shared" si="4"/>
        <v>2.6380510000000003E-5</v>
      </c>
      <c r="S15" s="1">
        <f t="shared" si="5"/>
        <v>7.8700805489260132E-8</v>
      </c>
      <c r="X15">
        <v>6.6</v>
      </c>
      <c r="Y15" s="1">
        <v>7.8700805489260132E-8</v>
      </c>
      <c r="Z15">
        <v>6.6</v>
      </c>
      <c r="AA15" s="1">
        <v>2.1543556085918851E-9</v>
      </c>
    </row>
    <row r="16" spans="3:27" x14ac:dyDescent="0.25">
      <c r="C16" s="1">
        <v>71500</v>
      </c>
      <c r="D16" s="1">
        <v>0</v>
      </c>
      <c r="E16" s="1">
        <v>0</v>
      </c>
      <c r="G16">
        <f t="shared" si="0"/>
        <v>7.15</v>
      </c>
      <c r="H16" s="1">
        <f t="shared" si="1"/>
        <v>0</v>
      </c>
      <c r="I16" s="1">
        <f t="shared" si="2"/>
        <v>0</v>
      </c>
      <c r="M16" s="1">
        <v>71500</v>
      </c>
      <c r="N16" s="1">
        <v>9.6130600000000001E-6</v>
      </c>
      <c r="O16" s="1">
        <v>1.9496599999999999E-5</v>
      </c>
      <c r="Q16">
        <f t="shared" si="3"/>
        <v>7.15</v>
      </c>
      <c r="R16" s="1">
        <f t="shared" si="4"/>
        <v>2.9109660000000001E-5</v>
      </c>
      <c r="S16" s="1">
        <f t="shared" si="5"/>
        <v>8.6842661097852019E-8</v>
      </c>
      <c r="X16">
        <v>7.15</v>
      </c>
      <c r="Y16" s="1">
        <v>8.6842661097852019E-8</v>
      </c>
      <c r="Z16">
        <v>7.15</v>
      </c>
      <c r="AA16" s="1">
        <v>0</v>
      </c>
    </row>
    <row r="17" spans="3:27" x14ac:dyDescent="0.25">
      <c r="C17" s="1">
        <v>77000</v>
      </c>
      <c r="D17" s="1">
        <v>0.48143000000000002</v>
      </c>
      <c r="E17" s="1">
        <v>0</v>
      </c>
      <c r="G17">
        <f t="shared" si="0"/>
        <v>7.7</v>
      </c>
      <c r="H17" s="1">
        <f t="shared" si="1"/>
        <v>0.48143000000000002</v>
      </c>
      <c r="I17" s="1">
        <f t="shared" si="2"/>
        <v>1.4362470167064437E-9</v>
      </c>
      <c r="M17" s="1">
        <v>77000</v>
      </c>
      <c r="N17" s="1">
        <v>9.5288600000000001E-6</v>
      </c>
      <c r="O17" s="1">
        <v>2.35793E-5</v>
      </c>
      <c r="Q17">
        <f t="shared" si="3"/>
        <v>7.7</v>
      </c>
      <c r="R17" s="1">
        <f t="shared" si="4"/>
        <v>3.310816E-5</v>
      </c>
      <c r="S17" s="1">
        <f t="shared" si="5"/>
        <v>9.8771360381861564E-8</v>
      </c>
      <c r="X17">
        <v>7.7</v>
      </c>
      <c r="Y17" s="1">
        <v>9.8771360381861564E-8</v>
      </c>
      <c r="Z17">
        <v>7.7</v>
      </c>
      <c r="AA17" s="1">
        <v>1.4362470167064437E-9</v>
      </c>
    </row>
    <row r="18" spans="3:27" x14ac:dyDescent="0.25">
      <c r="C18" s="1">
        <v>82500</v>
      </c>
      <c r="D18" s="1">
        <v>0</v>
      </c>
      <c r="E18" s="1">
        <v>0</v>
      </c>
      <c r="G18">
        <f t="shared" si="0"/>
        <v>8.25</v>
      </c>
      <c r="H18" s="1">
        <f t="shared" si="1"/>
        <v>0</v>
      </c>
      <c r="I18" s="1">
        <f t="shared" si="2"/>
        <v>0</v>
      </c>
      <c r="M18" s="1">
        <v>82500</v>
      </c>
      <c r="N18" s="1">
        <v>9.8800899999999998E-6</v>
      </c>
      <c r="O18" s="1">
        <v>2.28516E-5</v>
      </c>
      <c r="Q18">
        <f t="shared" si="3"/>
        <v>8.25</v>
      </c>
      <c r="R18" s="1">
        <f t="shared" si="4"/>
        <v>3.2731690000000003E-5</v>
      </c>
      <c r="S18" s="1">
        <f t="shared" si="5"/>
        <v>9.7648239856801893E-8</v>
      </c>
      <c r="X18">
        <v>8.25</v>
      </c>
      <c r="Y18" s="1">
        <v>9.7648239856801893E-8</v>
      </c>
      <c r="Z18">
        <v>8.25</v>
      </c>
      <c r="AA18" s="1">
        <v>0</v>
      </c>
    </row>
    <row r="19" spans="3:27" x14ac:dyDescent="0.25">
      <c r="C19" s="1">
        <v>88000</v>
      </c>
      <c r="D19" s="1">
        <v>0.24071000000000001</v>
      </c>
      <c r="E19" s="1">
        <v>0</v>
      </c>
      <c r="G19">
        <f t="shared" si="0"/>
        <v>8.8000000000000007</v>
      </c>
      <c r="H19" s="1">
        <f t="shared" si="1"/>
        <v>0.24071000000000001</v>
      </c>
      <c r="I19" s="1">
        <f t="shared" si="2"/>
        <v>7.1810859188544141E-10</v>
      </c>
      <c r="M19" s="1">
        <v>88000</v>
      </c>
      <c r="N19" s="1">
        <v>9.8416000000000008E-6</v>
      </c>
      <c r="O19" s="1">
        <v>1.8179700000000001E-5</v>
      </c>
      <c r="Q19">
        <f t="shared" si="3"/>
        <v>8.8000000000000007</v>
      </c>
      <c r="R19" s="1">
        <f t="shared" si="4"/>
        <v>2.8021300000000002E-5</v>
      </c>
      <c r="S19" s="1">
        <f t="shared" si="5"/>
        <v>8.3595763723150359E-8</v>
      </c>
      <c r="X19">
        <v>8.8000000000000007</v>
      </c>
      <c r="Y19" s="1">
        <v>8.3595763723150359E-8</v>
      </c>
      <c r="Z19">
        <v>8.8000000000000007</v>
      </c>
      <c r="AA19" s="1">
        <v>7.1810859188544141E-10</v>
      </c>
    </row>
    <row r="20" spans="3:27" x14ac:dyDescent="0.25">
      <c r="C20" s="1">
        <v>93500</v>
      </c>
      <c r="D20" s="1">
        <v>0</v>
      </c>
      <c r="E20" s="1">
        <v>0</v>
      </c>
      <c r="G20">
        <f t="shared" si="0"/>
        <v>9.35</v>
      </c>
      <c r="H20" s="1">
        <f t="shared" si="1"/>
        <v>0</v>
      </c>
      <c r="I20" s="1">
        <f t="shared" si="2"/>
        <v>0</v>
      </c>
      <c r="M20" s="1">
        <v>93500</v>
      </c>
      <c r="N20" s="1">
        <v>9.8295699999999995E-6</v>
      </c>
      <c r="O20" s="1">
        <v>2.4535000000000001E-5</v>
      </c>
      <c r="Q20">
        <f t="shared" si="3"/>
        <v>9.35</v>
      </c>
      <c r="R20" s="1">
        <f t="shared" si="4"/>
        <v>3.4364569999999997E-5</v>
      </c>
      <c r="S20" s="1">
        <f t="shared" si="5"/>
        <v>1.0251960023866348E-7</v>
      </c>
      <c r="X20">
        <v>9.35</v>
      </c>
      <c r="Y20" s="1">
        <v>1.0251960023866348E-7</v>
      </c>
      <c r="Z20">
        <v>9.35</v>
      </c>
      <c r="AA20" s="1">
        <v>0</v>
      </c>
    </row>
    <row r="21" spans="3:27" x14ac:dyDescent="0.25">
      <c r="C21" s="1">
        <v>99000</v>
      </c>
      <c r="D21" s="1">
        <v>0.24071000000000001</v>
      </c>
      <c r="E21" s="1">
        <v>0</v>
      </c>
      <c r="G21">
        <f t="shared" si="0"/>
        <v>9.9</v>
      </c>
      <c r="H21" s="1">
        <f t="shared" si="1"/>
        <v>0.24071000000000001</v>
      </c>
      <c r="I21" s="1">
        <f t="shared" si="2"/>
        <v>7.1810859188544141E-10</v>
      </c>
      <c r="M21" s="1">
        <v>99000</v>
      </c>
      <c r="N21" s="1">
        <v>9.8752800000000004E-6</v>
      </c>
      <c r="O21" s="1">
        <v>2.6090800000000001E-5</v>
      </c>
      <c r="Q21">
        <f t="shared" si="3"/>
        <v>9.9</v>
      </c>
      <c r="R21" s="1">
        <f t="shared" si="4"/>
        <v>3.596608E-5</v>
      </c>
      <c r="S21" s="1">
        <f t="shared" si="5"/>
        <v>1.0729737470167064E-7</v>
      </c>
      <c r="X21">
        <v>9.9</v>
      </c>
      <c r="Y21" s="1">
        <v>1.0729737470167064E-7</v>
      </c>
      <c r="Z21">
        <v>9.9</v>
      </c>
      <c r="AA21" s="1">
        <v>7.1810859188544141E-10</v>
      </c>
    </row>
    <row r="22" spans="3:27" x14ac:dyDescent="0.25">
      <c r="C22" s="1">
        <v>104500</v>
      </c>
      <c r="D22" s="1">
        <v>0.24071000000000001</v>
      </c>
      <c r="E22" s="1">
        <v>0</v>
      </c>
      <c r="G22">
        <f t="shared" si="0"/>
        <v>10.45</v>
      </c>
      <c r="H22" s="1">
        <f t="shared" si="1"/>
        <v>0.24071000000000001</v>
      </c>
      <c r="I22" s="1">
        <f t="shared" si="2"/>
        <v>7.1810859188544141E-10</v>
      </c>
      <c r="M22" s="1">
        <v>104500</v>
      </c>
      <c r="N22" s="1">
        <v>1.03997E-5</v>
      </c>
      <c r="O22" s="1">
        <v>2.1780499999999999E-5</v>
      </c>
      <c r="Q22">
        <f t="shared" si="3"/>
        <v>10.45</v>
      </c>
      <c r="R22" s="1">
        <f t="shared" si="4"/>
        <v>3.2180200000000001E-5</v>
      </c>
      <c r="S22" s="1">
        <f t="shared" si="5"/>
        <v>9.600298329355607E-8</v>
      </c>
      <c r="X22">
        <v>10.45</v>
      </c>
      <c r="Y22" s="1">
        <v>9.600298329355607E-8</v>
      </c>
      <c r="Z22">
        <v>10.45</v>
      </c>
      <c r="AA22" s="1">
        <v>7.1810859188544141E-10</v>
      </c>
    </row>
    <row r="23" spans="3:27" x14ac:dyDescent="0.25">
      <c r="C23" s="1">
        <v>110000</v>
      </c>
      <c r="D23" s="1">
        <v>0.24071000000000001</v>
      </c>
      <c r="E23" s="1">
        <v>0</v>
      </c>
      <c r="G23">
        <f t="shared" si="0"/>
        <v>11</v>
      </c>
      <c r="H23" s="1">
        <f t="shared" si="1"/>
        <v>0.24071000000000001</v>
      </c>
      <c r="I23" s="1">
        <f t="shared" si="2"/>
        <v>7.1810859188544141E-10</v>
      </c>
      <c r="M23" s="1">
        <v>110000</v>
      </c>
      <c r="N23" s="1">
        <v>1.07678E-5</v>
      </c>
      <c r="O23" s="1">
        <v>3.1525800000000002E-5</v>
      </c>
      <c r="Q23">
        <f t="shared" si="3"/>
        <v>11</v>
      </c>
      <c r="R23" s="1">
        <f t="shared" si="4"/>
        <v>4.2293600000000004E-5</v>
      </c>
      <c r="S23" s="1">
        <f t="shared" si="5"/>
        <v>1.2617422434367543E-7</v>
      </c>
      <c r="X23">
        <v>11</v>
      </c>
      <c r="Y23" s="1">
        <v>1.2617422434367543E-7</v>
      </c>
      <c r="Z23">
        <v>11</v>
      </c>
      <c r="AA23" s="1">
        <v>7.1810859188544141E-10</v>
      </c>
    </row>
    <row r="24" spans="3:27" x14ac:dyDescent="0.25">
      <c r="C24" s="1">
        <v>115500</v>
      </c>
      <c r="D24" s="1">
        <v>0.24071000000000001</v>
      </c>
      <c r="E24" s="1">
        <v>0</v>
      </c>
      <c r="G24">
        <f t="shared" si="0"/>
        <v>11.55</v>
      </c>
      <c r="H24" s="1">
        <f t="shared" si="1"/>
        <v>0.24071000000000001</v>
      </c>
      <c r="I24" s="1">
        <f t="shared" si="2"/>
        <v>7.1810859188544141E-10</v>
      </c>
      <c r="M24" s="1">
        <v>115500</v>
      </c>
      <c r="N24" s="1">
        <v>1.07774E-5</v>
      </c>
      <c r="O24" s="1">
        <v>3.1272200000000002E-5</v>
      </c>
      <c r="Q24">
        <f t="shared" si="3"/>
        <v>11.55</v>
      </c>
      <c r="R24" s="1">
        <f t="shared" si="4"/>
        <v>4.2049600000000005E-5</v>
      </c>
      <c r="S24" s="1">
        <f t="shared" si="5"/>
        <v>1.2544630071599044E-7</v>
      </c>
      <c r="X24">
        <v>11.55</v>
      </c>
      <c r="Y24" s="1">
        <v>1.2544630071599044E-7</v>
      </c>
      <c r="Z24">
        <v>11.55</v>
      </c>
      <c r="AA24" s="1">
        <v>7.1810859188544141E-10</v>
      </c>
    </row>
    <row r="25" spans="3:27" x14ac:dyDescent="0.25">
      <c r="C25" s="1">
        <v>121000</v>
      </c>
      <c r="D25" s="1">
        <v>0</v>
      </c>
      <c r="E25" s="1">
        <v>0</v>
      </c>
      <c r="G25">
        <f t="shared" si="0"/>
        <v>12.1</v>
      </c>
      <c r="H25" s="1">
        <f t="shared" si="1"/>
        <v>0</v>
      </c>
      <c r="I25" s="1">
        <f t="shared" si="2"/>
        <v>0</v>
      </c>
      <c r="M25" s="1">
        <v>121000</v>
      </c>
      <c r="N25" s="1">
        <v>1.0929E-5</v>
      </c>
      <c r="O25" s="1">
        <v>3.01123E-5</v>
      </c>
      <c r="Q25">
        <f t="shared" si="3"/>
        <v>12.1</v>
      </c>
      <c r="R25" s="1">
        <f t="shared" si="4"/>
        <v>4.1041299999999996E-5</v>
      </c>
      <c r="S25" s="1">
        <f t="shared" si="5"/>
        <v>1.2243824582338899E-7</v>
      </c>
      <c r="X25">
        <v>12.1</v>
      </c>
      <c r="Y25" s="1">
        <v>1.2243824582338899E-7</v>
      </c>
      <c r="Z25">
        <v>12.1</v>
      </c>
      <c r="AA25" s="1">
        <v>0</v>
      </c>
    </row>
    <row r="26" spans="3:27" x14ac:dyDescent="0.25">
      <c r="C26" s="1">
        <v>126500</v>
      </c>
      <c r="D26" s="1">
        <v>0.24071000000000001</v>
      </c>
      <c r="E26" s="1">
        <v>0</v>
      </c>
      <c r="G26">
        <f t="shared" si="0"/>
        <v>12.65</v>
      </c>
      <c r="H26" s="1">
        <f t="shared" si="1"/>
        <v>0.24071000000000001</v>
      </c>
      <c r="I26" s="1">
        <f t="shared" si="2"/>
        <v>7.1810859188544141E-10</v>
      </c>
      <c r="M26" s="1">
        <v>126500</v>
      </c>
      <c r="N26" s="1">
        <v>1.0945799999999999E-5</v>
      </c>
      <c r="O26" s="1">
        <v>2.6697199999999999E-5</v>
      </c>
      <c r="Q26">
        <f t="shared" si="3"/>
        <v>12.65</v>
      </c>
      <c r="R26" s="1">
        <f t="shared" si="4"/>
        <v>3.7642999999999999E-5</v>
      </c>
      <c r="S26" s="1">
        <f t="shared" si="5"/>
        <v>1.1230011933174223E-7</v>
      </c>
      <c r="X26">
        <v>12.65</v>
      </c>
      <c r="Y26" s="1">
        <v>1.1230011933174223E-7</v>
      </c>
      <c r="Z26">
        <v>12.65</v>
      </c>
      <c r="AA26" s="1">
        <v>7.1810859188544141E-10</v>
      </c>
    </row>
    <row r="27" spans="3:27" x14ac:dyDescent="0.25">
      <c r="C27" s="1">
        <v>132000</v>
      </c>
      <c r="D27" s="1">
        <v>0.48143000000000002</v>
      </c>
      <c r="E27" s="1">
        <v>0</v>
      </c>
      <c r="G27">
        <f t="shared" si="0"/>
        <v>13.2</v>
      </c>
      <c r="H27" s="1">
        <f t="shared" si="1"/>
        <v>0.48143000000000002</v>
      </c>
      <c r="I27" s="1">
        <f t="shared" si="2"/>
        <v>1.4362470167064437E-9</v>
      </c>
      <c r="M27" s="1">
        <v>132000</v>
      </c>
      <c r="N27" s="1">
        <v>1.1282599999999999E-5</v>
      </c>
      <c r="O27" s="1">
        <v>2.2360800000000001E-5</v>
      </c>
      <c r="Q27">
        <f t="shared" si="3"/>
        <v>13.2</v>
      </c>
      <c r="R27" s="1">
        <f t="shared" si="4"/>
        <v>3.3643400000000004E-5</v>
      </c>
      <c r="S27" s="1">
        <f t="shared" si="5"/>
        <v>1.0036813842482101E-7</v>
      </c>
      <c r="X27">
        <v>13.2</v>
      </c>
      <c r="Y27" s="1">
        <v>1.0036813842482101E-7</v>
      </c>
      <c r="Z27">
        <v>13.2</v>
      </c>
      <c r="AA27" s="1">
        <v>1.4362470167064437E-9</v>
      </c>
    </row>
    <row r="28" spans="3:27" x14ac:dyDescent="0.25">
      <c r="C28" s="1">
        <v>137500</v>
      </c>
      <c r="D28" s="1">
        <v>0.48143000000000002</v>
      </c>
      <c r="E28" s="1">
        <v>0</v>
      </c>
      <c r="G28">
        <f t="shared" si="0"/>
        <v>13.75</v>
      </c>
      <c r="H28" s="1">
        <f t="shared" si="1"/>
        <v>0.48143000000000002</v>
      </c>
      <c r="I28" s="1">
        <f t="shared" si="2"/>
        <v>1.4362470167064437E-9</v>
      </c>
      <c r="M28" s="1">
        <v>137500</v>
      </c>
      <c r="N28" s="1">
        <v>1.1431699999999999E-5</v>
      </c>
      <c r="O28" s="1">
        <v>2.4063700000000001E-5</v>
      </c>
      <c r="Q28">
        <f t="shared" si="3"/>
        <v>13.75</v>
      </c>
      <c r="R28" s="1">
        <f t="shared" si="4"/>
        <v>3.5495399999999999E-5</v>
      </c>
      <c r="S28" s="1">
        <f t="shared" si="5"/>
        <v>1.0589319809069211E-7</v>
      </c>
      <c r="X28">
        <v>13.75</v>
      </c>
      <c r="Y28" s="1">
        <v>1.0589319809069211E-7</v>
      </c>
      <c r="Z28">
        <v>13.75</v>
      </c>
      <c r="AA28" s="1">
        <v>1.4362470167064437E-9</v>
      </c>
    </row>
    <row r="29" spans="3:27" x14ac:dyDescent="0.25">
      <c r="C29" s="1">
        <v>143000</v>
      </c>
      <c r="D29" s="1">
        <v>0.48143000000000002</v>
      </c>
      <c r="E29" s="1">
        <v>0</v>
      </c>
      <c r="G29">
        <f t="shared" si="0"/>
        <v>14.3</v>
      </c>
      <c r="H29" s="1">
        <f t="shared" si="1"/>
        <v>0.48143000000000002</v>
      </c>
      <c r="I29" s="1">
        <f t="shared" si="2"/>
        <v>1.4362470167064437E-9</v>
      </c>
      <c r="M29" s="1">
        <v>143000</v>
      </c>
      <c r="N29" s="1">
        <v>1.1491899999999999E-5</v>
      </c>
      <c r="O29" s="1">
        <v>2.5580800000000001E-5</v>
      </c>
      <c r="Q29">
        <f t="shared" si="3"/>
        <v>14.3</v>
      </c>
      <c r="R29" s="1">
        <f t="shared" si="4"/>
        <v>3.7072700000000002E-5</v>
      </c>
      <c r="S29" s="1">
        <f t="shared" si="5"/>
        <v>1.1059874701670643E-7</v>
      </c>
      <c r="X29">
        <v>14.3</v>
      </c>
      <c r="Y29" s="1">
        <v>1.1059874701670643E-7</v>
      </c>
      <c r="Z29">
        <v>14.3</v>
      </c>
      <c r="AA29" s="1">
        <v>1.4362470167064437E-9</v>
      </c>
    </row>
    <row r="30" spans="3:27" x14ac:dyDescent="0.25">
      <c r="C30" s="1">
        <v>148500</v>
      </c>
      <c r="D30" s="1">
        <v>0.24071000000000001</v>
      </c>
      <c r="E30" s="1">
        <v>0</v>
      </c>
      <c r="G30">
        <f t="shared" si="0"/>
        <v>14.85</v>
      </c>
      <c r="H30" s="1">
        <f t="shared" si="1"/>
        <v>0.24071000000000001</v>
      </c>
      <c r="I30" s="1">
        <f t="shared" si="2"/>
        <v>7.1810859188544141E-10</v>
      </c>
      <c r="M30" s="1">
        <v>148500</v>
      </c>
      <c r="N30" s="1">
        <v>1.16507E-5</v>
      </c>
      <c r="O30" s="1">
        <v>3.2271000000000003E-5</v>
      </c>
      <c r="Q30">
        <f t="shared" si="3"/>
        <v>14.85</v>
      </c>
      <c r="R30" s="1">
        <f t="shared" si="4"/>
        <v>4.3921700000000003E-5</v>
      </c>
      <c r="S30" s="1">
        <f t="shared" si="5"/>
        <v>1.310313245823389E-7</v>
      </c>
      <c r="X30">
        <v>14.85</v>
      </c>
      <c r="Y30" s="1">
        <v>1.310313245823389E-7</v>
      </c>
      <c r="Z30">
        <v>14.85</v>
      </c>
      <c r="AA30" s="1">
        <v>7.1810859188544141E-10</v>
      </c>
    </row>
    <row r="31" spans="3:27" x14ac:dyDescent="0.25">
      <c r="C31" s="1">
        <v>154000</v>
      </c>
      <c r="D31" s="1">
        <v>0</v>
      </c>
      <c r="E31" s="1">
        <v>0</v>
      </c>
      <c r="G31">
        <f t="shared" si="0"/>
        <v>15.4</v>
      </c>
      <c r="H31" s="1">
        <f t="shared" si="1"/>
        <v>0</v>
      </c>
      <c r="I31" s="1">
        <f t="shared" si="2"/>
        <v>0</v>
      </c>
      <c r="M31" s="1">
        <v>154000</v>
      </c>
      <c r="N31" s="1">
        <v>1.2001899999999999E-5</v>
      </c>
      <c r="O31" s="1">
        <v>2.5159000000000001E-5</v>
      </c>
      <c r="Q31">
        <f t="shared" si="3"/>
        <v>15.4</v>
      </c>
      <c r="R31" s="1">
        <f t="shared" si="4"/>
        <v>3.7160899999999999E-5</v>
      </c>
      <c r="S31" s="1">
        <f t="shared" si="5"/>
        <v>1.1086187350835318E-7</v>
      </c>
      <c r="X31">
        <v>15.4</v>
      </c>
      <c r="Y31" s="1">
        <v>1.1086187350835318E-7</v>
      </c>
      <c r="Z31">
        <v>15.4</v>
      </c>
      <c r="AA31" s="1">
        <v>0</v>
      </c>
    </row>
    <row r="32" spans="3:27" x14ac:dyDescent="0.25">
      <c r="C32" s="1">
        <v>159500</v>
      </c>
      <c r="D32" s="1">
        <v>0.72214</v>
      </c>
      <c r="E32" s="1">
        <v>0</v>
      </c>
      <c r="G32">
        <f t="shared" si="0"/>
        <v>15.95</v>
      </c>
      <c r="H32" s="1">
        <f t="shared" si="1"/>
        <v>0.72214</v>
      </c>
      <c r="I32" s="1">
        <f t="shared" si="2"/>
        <v>2.1543556085918851E-9</v>
      </c>
      <c r="M32" s="1">
        <v>159500</v>
      </c>
      <c r="N32" s="1">
        <v>1.2466199999999999E-5</v>
      </c>
      <c r="O32" s="1">
        <v>2.38713E-5</v>
      </c>
      <c r="Q32">
        <f t="shared" si="3"/>
        <v>15.95</v>
      </c>
      <c r="R32" s="1">
        <f t="shared" si="4"/>
        <v>3.6337499999999996E-5</v>
      </c>
      <c r="S32" s="1">
        <f t="shared" si="5"/>
        <v>1.0840542959427206E-7</v>
      </c>
      <c r="X32">
        <v>15.95</v>
      </c>
      <c r="Y32" s="1">
        <v>1.0840542959427206E-7</v>
      </c>
      <c r="Z32">
        <v>15.95</v>
      </c>
      <c r="AA32" s="1">
        <v>2.1543556085918851E-9</v>
      </c>
    </row>
    <row r="33" spans="3:27" x14ac:dyDescent="0.25">
      <c r="C33" s="1">
        <v>165000</v>
      </c>
      <c r="D33" s="1">
        <v>0.72214</v>
      </c>
      <c r="E33" s="1">
        <v>0</v>
      </c>
      <c r="G33">
        <f t="shared" si="0"/>
        <v>16.5</v>
      </c>
      <c r="H33" s="1">
        <f t="shared" si="1"/>
        <v>0.72214</v>
      </c>
      <c r="I33" s="1">
        <f t="shared" si="2"/>
        <v>2.1543556085918851E-9</v>
      </c>
      <c r="M33" s="1">
        <v>165000</v>
      </c>
      <c r="N33" s="1">
        <v>1.24373E-5</v>
      </c>
      <c r="O33" s="1">
        <v>3.7089099999999997E-5</v>
      </c>
      <c r="Q33">
        <f t="shared" si="3"/>
        <v>16.5</v>
      </c>
      <c r="R33" s="1">
        <f t="shared" si="4"/>
        <v>4.9526400000000001E-5</v>
      </c>
      <c r="S33" s="1">
        <f t="shared" si="5"/>
        <v>1.4775178997613362E-7</v>
      </c>
      <c r="X33">
        <v>16.5</v>
      </c>
      <c r="Y33" s="1">
        <v>1.4775178997613362E-7</v>
      </c>
      <c r="Z33">
        <v>16.5</v>
      </c>
      <c r="AA33" s="1">
        <v>2.1543556085918851E-9</v>
      </c>
    </row>
    <row r="34" spans="3:27" x14ac:dyDescent="0.25">
      <c r="C34" s="1">
        <v>170500</v>
      </c>
      <c r="D34" s="1">
        <v>0.72214</v>
      </c>
      <c r="E34" s="1">
        <v>0</v>
      </c>
      <c r="G34">
        <f t="shared" si="0"/>
        <v>17.05</v>
      </c>
      <c r="H34" s="1">
        <f t="shared" si="1"/>
        <v>0.72214</v>
      </c>
      <c r="I34" s="1">
        <f t="shared" si="2"/>
        <v>2.1543556085918851E-9</v>
      </c>
      <c r="M34" s="1">
        <v>170500</v>
      </c>
      <c r="N34" s="1">
        <v>1.28727E-5</v>
      </c>
      <c r="O34" s="1">
        <v>2.2383800000000001E-5</v>
      </c>
      <c r="Q34">
        <f t="shared" si="3"/>
        <v>17.05</v>
      </c>
      <c r="R34" s="1">
        <f t="shared" si="4"/>
        <v>3.5256499999999997E-5</v>
      </c>
      <c r="S34" s="1">
        <f t="shared" si="5"/>
        <v>1.0518048926014319E-7</v>
      </c>
      <c r="X34">
        <v>17.05</v>
      </c>
      <c r="Y34" s="1">
        <v>1.0518048926014319E-7</v>
      </c>
      <c r="Z34">
        <v>17.05</v>
      </c>
      <c r="AA34" s="1">
        <v>2.1543556085918851E-9</v>
      </c>
    </row>
    <row r="35" spans="3:27" x14ac:dyDescent="0.25">
      <c r="C35" s="1">
        <v>176000</v>
      </c>
      <c r="D35" s="1">
        <v>0.72214</v>
      </c>
      <c r="E35" s="1">
        <v>0</v>
      </c>
      <c r="G35">
        <f t="shared" si="0"/>
        <v>17.600000000000001</v>
      </c>
      <c r="H35" s="1">
        <f t="shared" si="1"/>
        <v>0.72214</v>
      </c>
      <c r="I35" s="1">
        <f t="shared" si="2"/>
        <v>2.1543556085918851E-9</v>
      </c>
      <c r="M35" s="1">
        <v>176000</v>
      </c>
      <c r="N35" s="1">
        <v>1.30868E-5</v>
      </c>
      <c r="O35" s="1">
        <v>2.7561700000000001E-5</v>
      </c>
      <c r="Q35">
        <f t="shared" si="3"/>
        <v>17.600000000000001</v>
      </c>
      <c r="R35" s="1">
        <f t="shared" si="4"/>
        <v>4.0648500000000002E-5</v>
      </c>
      <c r="S35" s="1">
        <f t="shared" si="5"/>
        <v>1.2126640811455847E-7</v>
      </c>
      <c r="X35">
        <v>17.600000000000001</v>
      </c>
      <c r="Y35" s="1">
        <v>1.2126640811455847E-7</v>
      </c>
      <c r="Z35">
        <v>17.600000000000001</v>
      </c>
      <c r="AA35" s="1">
        <v>2.1543556085918851E-9</v>
      </c>
    </row>
    <row r="36" spans="3:27" x14ac:dyDescent="0.25">
      <c r="C36" s="1">
        <v>181500</v>
      </c>
      <c r="D36" s="1">
        <v>1.2036</v>
      </c>
      <c r="E36" s="1">
        <v>0</v>
      </c>
      <c r="G36">
        <f t="shared" si="0"/>
        <v>18.149999999999999</v>
      </c>
      <c r="H36" s="1">
        <f t="shared" si="1"/>
        <v>1.2036</v>
      </c>
      <c r="I36" s="1">
        <f t="shared" si="2"/>
        <v>3.5906921241050112E-9</v>
      </c>
      <c r="M36" s="1">
        <v>181500</v>
      </c>
      <c r="N36" s="1">
        <v>1.34212E-5</v>
      </c>
      <c r="O36" s="1">
        <v>3.6505999999999999E-5</v>
      </c>
      <c r="Q36">
        <f t="shared" si="3"/>
        <v>18.149999999999999</v>
      </c>
      <c r="R36" s="1">
        <f t="shared" si="4"/>
        <v>4.9927199999999999E-5</v>
      </c>
      <c r="S36" s="1">
        <f t="shared" si="5"/>
        <v>1.4894749403341289E-7</v>
      </c>
      <c r="X36">
        <v>18.149999999999999</v>
      </c>
      <c r="Y36" s="1">
        <v>1.4894749403341289E-7</v>
      </c>
      <c r="Z36">
        <v>18.149999999999999</v>
      </c>
      <c r="AA36" s="1">
        <v>3.5906921241050112E-9</v>
      </c>
    </row>
    <row r="37" spans="3:27" x14ac:dyDescent="0.25">
      <c r="C37" s="1">
        <v>187000</v>
      </c>
      <c r="D37" s="1">
        <v>1.9257</v>
      </c>
      <c r="E37" s="1">
        <v>0</v>
      </c>
      <c r="G37">
        <f t="shared" si="0"/>
        <v>18.7</v>
      </c>
      <c r="H37" s="1">
        <f t="shared" si="1"/>
        <v>1.9257</v>
      </c>
      <c r="I37" s="1">
        <f t="shared" si="2"/>
        <v>5.7449284009546531E-9</v>
      </c>
      <c r="M37" s="1">
        <v>187000</v>
      </c>
      <c r="N37" s="1">
        <v>1.3582400000000001E-5</v>
      </c>
      <c r="O37" s="1">
        <v>2.8095200000000002E-5</v>
      </c>
      <c r="Q37">
        <f t="shared" si="3"/>
        <v>18.7</v>
      </c>
      <c r="R37" s="1">
        <f t="shared" si="4"/>
        <v>4.1677600000000002E-5</v>
      </c>
      <c r="S37" s="1">
        <f t="shared" si="5"/>
        <v>1.243365155131265E-7</v>
      </c>
      <c r="X37">
        <v>18.7</v>
      </c>
      <c r="Y37" s="1">
        <v>1.243365155131265E-7</v>
      </c>
      <c r="Z37">
        <v>18.7</v>
      </c>
      <c r="AA37" s="1">
        <v>5.7449284009546531E-9</v>
      </c>
    </row>
    <row r="38" spans="3:27" x14ac:dyDescent="0.25">
      <c r="C38" s="1">
        <v>192500</v>
      </c>
      <c r="D38" s="1">
        <v>1.6850000000000001</v>
      </c>
      <c r="E38" s="1">
        <v>0</v>
      </c>
      <c r="G38">
        <f t="shared" si="0"/>
        <v>19.25</v>
      </c>
      <c r="H38" s="1">
        <f t="shared" si="1"/>
        <v>1.6850000000000001</v>
      </c>
      <c r="I38" s="1">
        <f t="shared" si="2"/>
        <v>5.0268496420047726E-9</v>
      </c>
      <c r="M38" s="1">
        <v>192500</v>
      </c>
      <c r="N38" s="1">
        <v>1.38711E-5</v>
      </c>
      <c r="O38" s="1">
        <v>3.6393799999999997E-5</v>
      </c>
      <c r="Q38">
        <f t="shared" si="3"/>
        <v>19.25</v>
      </c>
      <c r="R38" s="1">
        <f t="shared" si="4"/>
        <v>5.02649E-5</v>
      </c>
      <c r="S38" s="1">
        <f t="shared" si="5"/>
        <v>1.4995495226730309E-7</v>
      </c>
      <c r="X38">
        <v>19.25</v>
      </c>
      <c r="Y38" s="1">
        <v>1.4995495226730309E-7</v>
      </c>
      <c r="Z38">
        <v>19.25</v>
      </c>
      <c r="AA38" s="1">
        <v>5.0268496420047726E-9</v>
      </c>
    </row>
    <row r="39" spans="3:27" x14ac:dyDescent="0.25">
      <c r="C39" s="1">
        <v>198000</v>
      </c>
      <c r="D39" s="1">
        <v>0.48143000000000002</v>
      </c>
      <c r="E39" s="1">
        <v>0</v>
      </c>
      <c r="G39">
        <f t="shared" si="0"/>
        <v>19.8</v>
      </c>
      <c r="H39" s="1">
        <f t="shared" si="1"/>
        <v>0.48143000000000002</v>
      </c>
      <c r="I39" s="1">
        <f t="shared" si="2"/>
        <v>1.4362470167064437E-9</v>
      </c>
      <c r="M39" s="1">
        <v>198000</v>
      </c>
      <c r="N39" s="1">
        <v>1.4518199999999999E-5</v>
      </c>
      <c r="O39" s="1">
        <v>3.7238399999999999E-5</v>
      </c>
      <c r="Q39">
        <f t="shared" si="3"/>
        <v>19.8</v>
      </c>
      <c r="R39" s="1">
        <f t="shared" si="4"/>
        <v>5.1756599999999998E-5</v>
      </c>
      <c r="S39" s="1">
        <f t="shared" si="5"/>
        <v>1.5440513126491645E-7</v>
      </c>
      <c r="X39">
        <v>19.8</v>
      </c>
      <c r="Y39" s="1">
        <v>1.5440513126491645E-7</v>
      </c>
      <c r="Z39">
        <v>19.8</v>
      </c>
      <c r="AA39" s="1">
        <v>1.4362470167064437E-9</v>
      </c>
    </row>
    <row r="40" spans="3:27" x14ac:dyDescent="0.25">
      <c r="C40" s="1">
        <v>203500</v>
      </c>
      <c r="D40" s="1">
        <v>2.1663999999999999</v>
      </c>
      <c r="E40" s="1">
        <v>0</v>
      </c>
      <c r="G40">
        <f t="shared" si="0"/>
        <v>20.350000000000001</v>
      </c>
      <c r="H40" s="1">
        <f t="shared" si="1"/>
        <v>2.1663999999999999</v>
      </c>
      <c r="I40" s="1">
        <f t="shared" si="2"/>
        <v>6.4630071599045336E-9</v>
      </c>
      <c r="M40" s="1">
        <v>203500</v>
      </c>
      <c r="N40" s="1">
        <v>1.42921E-5</v>
      </c>
      <c r="O40" s="1">
        <v>2.9331300000000002E-5</v>
      </c>
      <c r="Q40">
        <f t="shared" si="3"/>
        <v>20.350000000000001</v>
      </c>
      <c r="R40" s="1">
        <f t="shared" si="4"/>
        <v>4.36234E-5</v>
      </c>
      <c r="S40" s="1">
        <f t="shared" si="5"/>
        <v>1.3014140811455845E-7</v>
      </c>
      <c r="X40">
        <v>20.350000000000001</v>
      </c>
      <c r="Y40" s="1">
        <v>1.3014140811455845E-7</v>
      </c>
      <c r="Z40">
        <v>20.350000000000001</v>
      </c>
      <c r="AA40" s="1">
        <v>6.4630071599045336E-9</v>
      </c>
    </row>
    <row r="41" spans="3:27" x14ac:dyDescent="0.25">
      <c r="C41" s="1">
        <v>209000</v>
      </c>
      <c r="D41" s="1">
        <v>2.4070999999999998</v>
      </c>
      <c r="E41" s="1">
        <v>0</v>
      </c>
      <c r="G41">
        <f t="shared" si="0"/>
        <v>20.9</v>
      </c>
      <c r="H41" s="1">
        <f t="shared" si="1"/>
        <v>2.4070999999999998</v>
      </c>
      <c r="I41" s="1">
        <f t="shared" si="2"/>
        <v>7.1810859188544141E-9</v>
      </c>
      <c r="M41" s="1">
        <v>209000</v>
      </c>
      <c r="N41" s="1">
        <v>1.4852600000000001E-5</v>
      </c>
      <c r="O41" s="1">
        <v>3.0751799999999999E-5</v>
      </c>
      <c r="Q41">
        <f t="shared" si="3"/>
        <v>20.9</v>
      </c>
      <c r="R41" s="1">
        <f t="shared" si="4"/>
        <v>4.56044E-5</v>
      </c>
      <c r="S41" s="1">
        <f t="shared" si="5"/>
        <v>1.3605131264916465E-7</v>
      </c>
      <c r="X41">
        <v>20.9</v>
      </c>
      <c r="Y41" s="1">
        <v>1.3605131264916465E-7</v>
      </c>
      <c r="Z41">
        <v>20.9</v>
      </c>
      <c r="AA41" s="1">
        <v>7.1810859188544141E-9</v>
      </c>
    </row>
    <row r="42" spans="3:27" x14ac:dyDescent="0.25">
      <c r="C42" s="1">
        <v>214500</v>
      </c>
      <c r="D42" s="1">
        <v>3.37</v>
      </c>
      <c r="E42" s="1">
        <v>0</v>
      </c>
      <c r="G42">
        <f t="shared" si="0"/>
        <v>21.45</v>
      </c>
      <c r="H42" s="1">
        <f t="shared" si="1"/>
        <v>3.37</v>
      </c>
      <c r="I42" s="1">
        <f t="shared" si="2"/>
        <v>1.0053699284009545E-8</v>
      </c>
      <c r="M42" s="1">
        <v>214500</v>
      </c>
      <c r="N42" s="1">
        <v>1.5376999999999999E-5</v>
      </c>
      <c r="O42" s="1">
        <v>3.0960000000000002E-5</v>
      </c>
      <c r="Q42">
        <f t="shared" si="3"/>
        <v>21.45</v>
      </c>
      <c r="R42" s="1">
        <f t="shared" si="4"/>
        <v>4.6337E-5</v>
      </c>
      <c r="S42" s="1">
        <f t="shared" si="5"/>
        <v>1.3823687350835321E-7</v>
      </c>
      <c r="X42">
        <v>21.45</v>
      </c>
      <c r="Y42" s="1">
        <v>1.3823687350835321E-7</v>
      </c>
      <c r="Z42">
        <v>21.45</v>
      </c>
      <c r="AA42" s="1">
        <v>1.0053699284009545E-8</v>
      </c>
    </row>
    <row r="43" spans="3:27" x14ac:dyDescent="0.25">
      <c r="C43" s="1">
        <v>220000</v>
      </c>
      <c r="D43" s="1">
        <v>2.1663999999999999</v>
      </c>
      <c r="E43" s="1">
        <v>0</v>
      </c>
      <c r="G43">
        <f t="shared" si="0"/>
        <v>22</v>
      </c>
      <c r="H43" s="1">
        <f t="shared" si="1"/>
        <v>2.1663999999999999</v>
      </c>
      <c r="I43" s="1">
        <f t="shared" si="2"/>
        <v>6.4630071599045336E-9</v>
      </c>
      <c r="M43" s="1">
        <v>220000</v>
      </c>
      <c r="N43" s="1">
        <v>1.5769200000000001E-5</v>
      </c>
      <c r="O43" s="1">
        <v>3.8412299999999998E-5</v>
      </c>
      <c r="Q43">
        <f t="shared" si="3"/>
        <v>22</v>
      </c>
      <c r="R43" s="1">
        <f t="shared" si="4"/>
        <v>5.4181499999999996E-5</v>
      </c>
      <c r="S43" s="1">
        <f t="shared" si="5"/>
        <v>1.616393198090692E-7</v>
      </c>
      <c r="X43">
        <v>22</v>
      </c>
      <c r="Y43" s="1">
        <v>1.616393198090692E-7</v>
      </c>
      <c r="Z43">
        <v>22</v>
      </c>
      <c r="AA43" s="1">
        <v>6.4630071599045336E-9</v>
      </c>
    </row>
    <row r="44" spans="3:27" x14ac:dyDescent="0.25">
      <c r="C44" s="1">
        <v>225500</v>
      </c>
      <c r="D44" s="1">
        <v>2.1663999999999999</v>
      </c>
      <c r="E44" s="1">
        <v>0</v>
      </c>
      <c r="G44">
        <f t="shared" si="0"/>
        <v>22.55</v>
      </c>
      <c r="H44" s="1">
        <f t="shared" si="1"/>
        <v>2.1663999999999999</v>
      </c>
      <c r="I44" s="1">
        <f t="shared" si="2"/>
        <v>6.4630071599045336E-9</v>
      </c>
      <c r="M44" s="1">
        <v>225500</v>
      </c>
      <c r="N44" s="1">
        <v>1.6283999999999999E-5</v>
      </c>
      <c r="O44" s="1">
        <v>3.2615099999999999E-5</v>
      </c>
      <c r="Q44">
        <f t="shared" si="3"/>
        <v>22.55</v>
      </c>
      <c r="R44" s="1">
        <f t="shared" si="4"/>
        <v>4.8899100000000001E-5</v>
      </c>
      <c r="S44" s="1">
        <f t="shared" si="5"/>
        <v>1.4588036992840091E-7</v>
      </c>
      <c r="X44">
        <v>22.55</v>
      </c>
      <c r="Y44" s="1">
        <v>1.4588036992840091E-7</v>
      </c>
      <c r="Z44">
        <v>22.55</v>
      </c>
      <c r="AA44" s="1">
        <v>6.4630071599045336E-9</v>
      </c>
    </row>
    <row r="45" spans="3:27" x14ac:dyDescent="0.25">
      <c r="C45" s="1">
        <v>231000</v>
      </c>
      <c r="D45" s="1">
        <v>4.0921000000000003</v>
      </c>
      <c r="E45" s="1">
        <v>0</v>
      </c>
      <c r="G45">
        <f t="shared" si="0"/>
        <v>23.1</v>
      </c>
      <c r="H45" s="1">
        <f t="shared" si="1"/>
        <v>4.0921000000000003</v>
      </c>
      <c r="I45" s="1">
        <f t="shared" si="2"/>
        <v>1.2207935560859188E-8</v>
      </c>
      <c r="M45" s="1">
        <v>231000</v>
      </c>
      <c r="N45" s="1">
        <v>1.67218E-5</v>
      </c>
      <c r="O45" s="1">
        <v>3.3668299999999997E-5</v>
      </c>
      <c r="Q45">
        <f t="shared" si="3"/>
        <v>23.1</v>
      </c>
      <c r="R45" s="1">
        <f t="shared" si="4"/>
        <v>5.0390099999999997E-5</v>
      </c>
      <c r="S45" s="1">
        <f t="shared" si="5"/>
        <v>1.5032846062052503E-7</v>
      </c>
      <c r="X45">
        <v>23.1</v>
      </c>
      <c r="Y45" s="1">
        <v>1.5032846062052503E-7</v>
      </c>
      <c r="Z45">
        <v>23.1</v>
      </c>
      <c r="AA45" s="1">
        <v>1.2207935560859188E-8</v>
      </c>
    </row>
    <row r="46" spans="3:27" x14ac:dyDescent="0.25">
      <c r="C46" s="1">
        <v>236500</v>
      </c>
      <c r="D46" s="1">
        <v>4.0921000000000003</v>
      </c>
      <c r="E46" s="1">
        <v>0</v>
      </c>
      <c r="G46">
        <f t="shared" si="0"/>
        <v>23.65</v>
      </c>
      <c r="H46" s="1">
        <f t="shared" si="1"/>
        <v>4.0921000000000003</v>
      </c>
      <c r="I46" s="1">
        <f t="shared" si="2"/>
        <v>1.2207935560859188E-8</v>
      </c>
      <c r="M46" s="1">
        <v>236500</v>
      </c>
      <c r="N46" s="1">
        <v>1.7445899999999998E-5</v>
      </c>
      <c r="O46" s="1">
        <v>3.3557299999999998E-5</v>
      </c>
      <c r="Q46">
        <f t="shared" si="3"/>
        <v>23.65</v>
      </c>
      <c r="R46" s="1">
        <f t="shared" si="4"/>
        <v>5.10032E-5</v>
      </c>
      <c r="S46" s="1">
        <f t="shared" si="5"/>
        <v>1.5215751789976133E-7</v>
      </c>
      <c r="X46">
        <v>23.65</v>
      </c>
      <c r="Y46" s="1">
        <v>1.5215751789976133E-7</v>
      </c>
      <c r="Z46">
        <v>23.65</v>
      </c>
      <c r="AA46" s="1">
        <v>1.2207935560859188E-8</v>
      </c>
    </row>
    <row r="47" spans="3:27" x14ac:dyDescent="0.25">
      <c r="C47" s="1">
        <v>242000</v>
      </c>
      <c r="D47" s="1">
        <v>4.5735999999999999</v>
      </c>
      <c r="E47" s="1">
        <v>0</v>
      </c>
      <c r="G47">
        <f t="shared" si="0"/>
        <v>24.2</v>
      </c>
      <c r="H47" s="1">
        <f t="shared" si="1"/>
        <v>4.5735999999999999</v>
      </c>
      <c r="I47" s="1">
        <f t="shared" si="2"/>
        <v>1.3644391408114553E-8</v>
      </c>
      <c r="M47" s="1">
        <v>242000</v>
      </c>
      <c r="N47" s="1">
        <v>1.82037E-5</v>
      </c>
      <c r="O47" s="1">
        <v>4.81013E-5</v>
      </c>
      <c r="Q47">
        <f t="shared" si="3"/>
        <v>24.2</v>
      </c>
      <c r="R47" s="1">
        <f t="shared" si="4"/>
        <v>6.6304999999999996E-5</v>
      </c>
      <c r="S47" s="1">
        <f t="shared" si="5"/>
        <v>1.9780727923627682E-7</v>
      </c>
      <c r="X47">
        <v>24.2</v>
      </c>
      <c r="Y47" s="1">
        <v>1.9780727923627682E-7</v>
      </c>
      <c r="Z47">
        <v>24.2</v>
      </c>
      <c r="AA47" s="1">
        <v>1.3644391408114553E-8</v>
      </c>
    </row>
    <row r="48" spans="3:27" x14ac:dyDescent="0.25">
      <c r="C48" s="1">
        <v>247500</v>
      </c>
      <c r="D48" s="1">
        <v>7.4621000000000004</v>
      </c>
      <c r="E48" s="1">
        <v>0</v>
      </c>
      <c r="G48">
        <f t="shared" si="0"/>
        <v>24.75</v>
      </c>
      <c r="H48" s="1">
        <f t="shared" si="1"/>
        <v>7.4621000000000004</v>
      </c>
      <c r="I48" s="1">
        <f t="shared" si="2"/>
        <v>2.2261634844868732E-8</v>
      </c>
      <c r="M48" s="1">
        <v>247500</v>
      </c>
      <c r="N48" s="1">
        <v>1.95124E-5</v>
      </c>
      <c r="O48" s="1">
        <v>4.1618800000000002E-5</v>
      </c>
      <c r="Q48">
        <f t="shared" si="3"/>
        <v>24.75</v>
      </c>
      <c r="R48" s="1">
        <f t="shared" si="4"/>
        <v>6.1131200000000009E-5</v>
      </c>
      <c r="S48" s="1">
        <f t="shared" si="5"/>
        <v>1.8237231503579955E-7</v>
      </c>
      <c r="X48">
        <v>24.75</v>
      </c>
      <c r="Y48" s="1">
        <v>1.8237231503579955E-7</v>
      </c>
      <c r="Z48">
        <v>24.75</v>
      </c>
      <c r="AA48" s="1">
        <v>2.2261634844868732E-8</v>
      </c>
    </row>
    <row r="49" spans="3:27" x14ac:dyDescent="0.25">
      <c r="C49" s="1">
        <v>253000</v>
      </c>
      <c r="D49" s="1">
        <v>6.9806999999999997</v>
      </c>
      <c r="E49" s="1">
        <v>0</v>
      </c>
      <c r="G49">
        <f t="shared" si="0"/>
        <v>25.3</v>
      </c>
      <c r="H49" s="1">
        <f t="shared" si="1"/>
        <v>6.9806999999999997</v>
      </c>
      <c r="I49" s="1">
        <f t="shared" si="2"/>
        <v>2.0825477326968968E-8</v>
      </c>
      <c r="M49" s="1">
        <v>253000</v>
      </c>
      <c r="N49" s="1">
        <v>1.9630300000000001E-5</v>
      </c>
      <c r="O49" s="1">
        <v>4.7725600000000003E-5</v>
      </c>
      <c r="Q49">
        <f t="shared" si="3"/>
        <v>25.3</v>
      </c>
      <c r="R49" s="1">
        <f t="shared" si="4"/>
        <v>6.7355900000000003E-5</v>
      </c>
      <c r="S49" s="1">
        <f t="shared" si="5"/>
        <v>2.0094242243436752E-7</v>
      </c>
      <c r="X49">
        <v>25.3</v>
      </c>
      <c r="Y49" s="1">
        <v>2.0094242243436752E-7</v>
      </c>
      <c r="Z49">
        <v>25.3</v>
      </c>
      <c r="AA49" s="1">
        <v>2.0825477326968968E-8</v>
      </c>
    </row>
    <row r="50" spans="3:27" x14ac:dyDescent="0.25">
      <c r="C50" s="1">
        <v>258500</v>
      </c>
      <c r="D50" s="1">
        <v>5.5364000000000004</v>
      </c>
      <c r="E50" s="1">
        <v>0</v>
      </c>
      <c r="G50">
        <f t="shared" si="0"/>
        <v>25.85</v>
      </c>
      <c r="H50" s="1">
        <f t="shared" si="1"/>
        <v>5.5364000000000004</v>
      </c>
      <c r="I50" s="1">
        <f t="shared" si="2"/>
        <v>1.651670644391408E-8</v>
      </c>
      <c r="M50" s="1">
        <v>258500</v>
      </c>
      <c r="N50" s="1">
        <v>1.5018600000000001E-5</v>
      </c>
      <c r="O50" s="1">
        <v>3.0263100000000002E-5</v>
      </c>
      <c r="Q50">
        <f t="shared" si="3"/>
        <v>25.85</v>
      </c>
      <c r="R50" s="1">
        <f t="shared" si="4"/>
        <v>4.5281700000000004E-5</v>
      </c>
      <c r="S50" s="1">
        <f t="shared" si="5"/>
        <v>1.3508860381861572E-7</v>
      </c>
      <c r="X50">
        <v>25.85</v>
      </c>
      <c r="Y50" s="1">
        <v>1.3508860381861572E-7</v>
      </c>
      <c r="Z50">
        <v>25.85</v>
      </c>
      <c r="AA50" s="1">
        <v>1.651670644391408E-8</v>
      </c>
    </row>
    <row r="51" spans="3:27" x14ac:dyDescent="0.25">
      <c r="C51" s="1">
        <v>264000</v>
      </c>
      <c r="D51" s="1">
        <v>5.2957000000000001</v>
      </c>
      <c r="E51" s="1">
        <v>0</v>
      </c>
      <c r="G51">
        <f t="shared" si="0"/>
        <v>26.4</v>
      </c>
      <c r="H51" s="1">
        <f t="shared" si="1"/>
        <v>5.2957000000000001</v>
      </c>
      <c r="I51" s="1">
        <f t="shared" si="2"/>
        <v>1.5798627684964199E-8</v>
      </c>
      <c r="M51" s="1">
        <v>264000</v>
      </c>
      <c r="N51" s="1">
        <v>1.9618200000000001E-5</v>
      </c>
      <c r="O51" s="1">
        <v>3.6864299999999999E-5</v>
      </c>
      <c r="Q51">
        <f t="shared" si="3"/>
        <v>26.4</v>
      </c>
      <c r="R51" s="1">
        <f t="shared" si="4"/>
        <v>5.64825E-5</v>
      </c>
      <c r="S51" s="1">
        <f t="shared" si="5"/>
        <v>1.6850387828162288E-7</v>
      </c>
      <c r="X51">
        <v>26.4</v>
      </c>
      <c r="Y51" s="1">
        <v>1.6850387828162288E-7</v>
      </c>
      <c r="Z51">
        <v>26.4</v>
      </c>
      <c r="AA51" s="1">
        <v>1.5798627684964199E-8</v>
      </c>
    </row>
    <row r="52" spans="3:27" x14ac:dyDescent="0.25">
      <c r="C52" s="1">
        <v>269500</v>
      </c>
      <c r="D52" s="1">
        <v>7.2214</v>
      </c>
      <c r="E52" s="1">
        <v>0</v>
      </c>
      <c r="G52">
        <f t="shared" si="0"/>
        <v>26.95</v>
      </c>
      <c r="H52" s="1">
        <f t="shared" si="1"/>
        <v>7.2214</v>
      </c>
      <c r="I52" s="1">
        <f t="shared" si="2"/>
        <v>2.1543556085918851E-8</v>
      </c>
      <c r="M52" s="1">
        <v>269500</v>
      </c>
      <c r="N52" s="1">
        <v>2.0604599999999999E-5</v>
      </c>
      <c r="O52" s="1">
        <v>3.6940500000000003E-5</v>
      </c>
      <c r="Q52">
        <f t="shared" si="3"/>
        <v>26.95</v>
      </c>
      <c r="R52" s="1">
        <f t="shared" si="4"/>
        <v>5.7545099999999999E-5</v>
      </c>
      <c r="S52" s="1">
        <f t="shared" si="5"/>
        <v>1.7167392601431981E-7</v>
      </c>
      <c r="X52">
        <v>26.95</v>
      </c>
      <c r="Y52" s="1">
        <v>1.7167392601431981E-7</v>
      </c>
      <c r="Z52">
        <v>26.95</v>
      </c>
      <c r="AA52" s="1">
        <v>2.1543556085918851E-8</v>
      </c>
    </row>
    <row r="53" spans="3:27" x14ac:dyDescent="0.25">
      <c r="C53" s="1">
        <v>275000</v>
      </c>
      <c r="D53" s="1">
        <v>8.1843000000000004</v>
      </c>
      <c r="E53" s="1">
        <v>0</v>
      </c>
      <c r="G53">
        <f t="shared" si="0"/>
        <v>27.5</v>
      </c>
      <c r="H53" s="1">
        <f t="shared" si="1"/>
        <v>8.1843000000000004</v>
      </c>
      <c r="I53" s="1">
        <f t="shared" si="2"/>
        <v>2.4416169451073985E-8</v>
      </c>
      <c r="M53" s="1">
        <v>275000</v>
      </c>
      <c r="N53" s="1">
        <v>2.1030400000000001E-5</v>
      </c>
      <c r="O53" s="1">
        <v>4.0821100000000001E-5</v>
      </c>
      <c r="Q53">
        <f t="shared" si="3"/>
        <v>27.5</v>
      </c>
      <c r="R53" s="1">
        <f t="shared" si="4"/>
        <v>6.1851500000000009E-5</v>
      </c>
      <c r="S53" s="1">
        <f t="shared" si="5"/>
        <v>1.8452118138424819E-7</v>
      </c>
      <c r="X53">
        <v>27.5</v>
      </c>
      <c r="Y53" s="1">
        <v>1.8452118138424819E-7</v>
      </c>
      <c r="Z53">
        <v>27.5</v>
      </c>
      <c r="AA53" s="1">
        <v>2.4416169451073985E-8</v>
      </c>
    </row>
    <row r="54" spans="3:27" x14ac:dyDescent="0.25">
      <c r="C54" s="1">
        <v>280500</v>
      </c>
      <c r="D54" s="1">
        <v>7.7027999999999999</v>
      </c>
      <c r="E54" s="1">
        <v>0</v>
      </c>
      <c r="G54">
        <f t="shared" si="0"/>
        <v>28.05</v>
      </c>
      <c r="H54" s="1">
        <f t="shared" si="1"/>
        <v>7.7027999999999999</v>
      </c>
      <c r="I54" s="1">
        <f t="shared" si="2"/>
        <v>2.2979713603818612E-8</v>
      </c>
      <c r="M54" s="1">
        <v>280500</v>
      </c>
      <c r="N54" s="1">
        <v>2.1855500000000001E-5</v>
      </c>
      <c r="O54" s="1">
        <v>3.92814E-5</v>
      </c>
      <c r="Q54">
        <f t="shared" si="3"/>
        <v>28.05</v>
      </c>
      <c r="R54" s="1">
        <f t="shared" si="4"/>
        <v>6.1136900000000001E-5</v>
      </c>
      <c r="S54" s="1">
        <f t="shared" si="5"/>
        <v>1.8238931980906917E-7</v>
      </c>
      <c r="X54">
        <v>28.05</v>
      </c>
      <c r="Y54" s="1">
        <v>1.8238931980906917E-7</v>
      </c>
      <c r="Z54">
        <v>28.05</v>
      </c>
      <c r="AA54" s="1">
        <v>2.2979713603818612E-8</v>
      </c>
    </row>
    <row r="55" spans="3:27" x14ac:dyDescent="0.25">
      <c r="C55" s="1">
        <v>286000</v>
      </c>
      <c r="D55" s="1">
        <v>11.314</v>
      </c>
      <c r="E55" s="1">
        <v>0</v>
      </c>
      <c r="G55">
        <f t="shared" si="0"/>
        <v>28.6</v>
      </c>
      <c r="H55" s="1">
        <f t="shared" si="1"/>
        <v>11.314</v>
      </c>
      <c r="I55" s="1">
        <f t="shared" si="2"/>
        <v>3.3752983293556079E-8</v>
      </c>
      <c r="M55" s="1">
        <v>286000</v>
      </c>
      <c r="N55" s="1">
        <v>2.2836999999999998E-5</v>
      </c>
      <c r="O55" s="1">
        <v>3.9705500000000001E-5</v>
      </c>
      <c r="Q55">
        <f t="shared" si="3"/>
        <v>28.6</v>
      </c>
      <c r="R55" s="1">
        <f t="shared" si="4"/>
        <v>6.2542499999999993E-5</v>
      </c>
      <c r="S55" s="1">
        <f t="shared" si="5"/>
        <v>1.8658263723150351E-7</v>
      </c>
      <c r="X55">
        <v>28.6</v>
      </c>
      <c r="Y55" s="1">
        <v>1.8658263723150351E-7</v>
      </c>
      <c r="Z55">
        <v>28.6</v>
      </c>
      <c r="AA55" s="1">
        <v>3.3752983293556079E-8</v>
      </c>
    </row>
    <row r="56" spans="3:27" x14ac:dyDescent="0.25">
      <c r="C56" s="1">
        <v>291500</v>
      </c>
      <c r="D56" s="1">
        <v>12.276</v>
      </c>
      <c r="E56" s="1">
        <v>0</v>
      </c>
      <c r="G56">
        <f t="shared" si="0"/>
        <v>29.15</v>
      </c>
      <c r="H56" s="1">
        <f t="shared" si="1"/>
        <v>12.276</v>
      </c>
      <c r="I56" s="1">
        <f t="shared" si="2"/>
        <v>3.6622911694510733E-8</v>
      </c>
      <c r="M56" s="1">
        <v>291500</v>
      </c>
      <c r="N56" s="1">
        <v>2.3796899999999999E-5</v>
      </c>
      <c r="O56" s="1">
        <v>4.3873399999999999E-5</v>
      </c>
      <c r="Q56">
        <f t="shared" si="3"/>
        <v>29.15</v>
      </c>
      <c r="R56" s="1">
        <f t="shared" si="4"/>
        <v>6.7670300000000002E-5</v>
      </c>
      <c r="S56" s="1">
        <f t="shared" si="5"/>
        <v>2.0188036992840094E-7</v>
      </c>
      <c r="X56">
        <v>29.15</v>
      </c>
      <c r="Y56" s="1">
        <v>2.0188036992840094E-7</v>
      </c>
      <c r="Z56">
        <v>29.15</v>
      </c>
      <c r="AA56" s="1">
        <v>3.6622911694510733E-8</v>
      </c>
    </row>
    <row r="57" spans="3:27" x14ac:dyDescent="0.25">
      <c r="C57" s="1">
        <v>297000</v>
      </c>
      <c r="D57" s="1">
        <v>16.128</v>
      </c>
      <c r="E57" s="1">
        <v>0</v>
      </c>
      <c r="G57">
        <f t="shared" si="0"/>
        <v>29.7</v>
      </c>
      <c r="H57" s="1">
        <f t="shared" si="1"/>
        <v>16.128</v>
      </c>
      <c r="I57" s="1">
        <f t="shared" si="2"/>
        <v>4.8114558472553695E-8</v>
      </c>
      <c r="M57" s="1">
        <v>297000</v>
      </c>
      <c r="N57" s="1">
        <v>2.5045399999999999E-5</v>
      </c>
      <c r="O57" s="1">
        <v>4.1652500000000001E-5</v>
      </c>
      <c r="Q57">
        <f t="shared" si="3"/>
        <v>29.7</v>
      </c>
      <c r="R57" s="1">
        <f t="shared" si="4"/>
        <v>6.6697899999999997E-5</v>
      </c>
      <c r="S57" s="1">
        <f t="shared" si="5"/>
        <v>1.98979415274463E-7</v>
      </c>
      <c r="X57">
        <v>29.7</v>
      </c>
      <c r="Y57" s="1">
        <v>1.98979415274463E-7</v>
      </c>
      <c r="Z57">
        <v>29.7</v>
      </c>
      <c r="AA57" s="1">
        <v>4.8114558472553695E-8</v>
      </c>
    </row>
    <row r="58" spans="3:27" x14ac:dyDescent="0.25">
      <c r="C58" s="1">
        <v>302500</v>
      </c>
      <c r="D58" s="1">
        <v>14.202</v>
      </c>
      <c r="E58" s="1">
        <v>0</v>
      </c>
      <c r="G58">
        <f t="shared" si="0"/>
        <v>30.25</v>
      </c>
      <c r="H58" s="1">
        <f t="shared" si="1"/>
        <v>14.202</v>
      </c>
      <c r="I58" s="1">
        <f t="shared" si="2"/>
        <v>4.2368735083532211E-8</v>
      </c>
      <c r="M58" s="1">
        <v>302500</v>
      </c>
      <c r="N58" s="1">
        <v>2.5851300000000001E-5</v>
      </c>
      <c r="O58" s="1">
        <v>4.62811E-5</v>
      </c>
      <c r="Q58">
        <f t="shared" si="3"/>
        <v>30.25</v>
      </c>
      <c r="R58" s="1">
        <f t="shared" si="4"/>
        <v>7.2132400000000008E-5</v>
      </c>
      <c r="S58" s="1">
        <f t="shared" si="5"/>
        <v>2.151921241050119E-7</v>
      </c>
      <c r="X58">
        <v>30.25</v>
      </c>
      <c r="Y58" s="1">
        <v>2.151921241050119E-7</v>
      </c>
      <c r="Z58">
        <v>30.25</v>
      </c>
      <c r="AA58" s="1">
        <v>4.2368735083532211E-8</v>
      </c>
    </row>
    <row r="59" spans="3:27" x14ac:dyDescent="0.25">
      <c r="C59" s="1">
        <v>308000</v>
      </c>
      <c r="D59" s="1">
        <v>19.257000000000001</v>
      </c>
      <c r="E59" s="1">
        <v>0</v>
      </c>
      <c r="G59">
        <f t="shared" si="0"/>
        <v>30.8</v>
      </c>
      <c r="H59" s="1">
        <f t="shared" si="1"/>
        <v>19.257000000000001</v>
      </c>
      <c r="I59" s="1">
        <f t="shared" si="2"/>
        <v>5.7449284009546529E-8</v>
      </c>
      <c r="M59" s="1">
        <v>308000</v>
      </c>
      <c r="N59" s="1">
        <v>2.70421E-5</v>
      </c>
      <c r="O59" s="1">
        <v>4.5447700000000002E-5</v>
      </c>
      <c r="Q59">
        <f t="shared" si="3"/>
        <v>30.8</v>
      </c>
      <c r="R59" s="1">
        <f t="shared" si="4"/>
        <v>7.2489800000000005E-5</v>
      </c>
      <c r="S59" s="1">
        <f t="shared" si="5"/>
        <v>2.16258353221957E-7</v>
      </c>
      <c r="X59">
        <v>30.8</v>
      </c>
      <c r="Y59" s="1">
        <v>2.16258353221957E-7</v>
      </c>
      <c r="Z59">
        <v>30.8</v>
      </c>
      <c r="AA59" s="1">
        <v>5.7449284009546529E-8</v>
      </c>
    </row>
    <row r="60" spans="3:27" x14ac:dyDescent="0.25">
      <c r="C60" s="1">
        <v>313500</v>
      </c>
      <c r="D60" s="1">
        <v>19.498000000000001</v>
      </c>
      <c r="E60" s="1">
        <v>0</v>
      </c>
      <c r="G60">
        <f t="shared" si="0"/>
        <v>31.35</v>
      </c>
      <c r="H60" s="1">
        <f t="shared" si="1"/>
        <v>19.498000000000001</v>
      </c>
      <c r="I60" s="1">
        <f t="shared" si="2"/>
        <v>5.8168257756563239E-8</v>
      </c>
      <c r="M60" s="1">
        <v>313500</v>
      </c>
      <c r="N60" s="1">
        <v>2.8694799999999998E-5</v>
      </c>
      <c r="O60" s="1">
        <v>5.0104600000000001E-5</v>
      </c>
      <c r="Q60">
        <f t="shared" si="3"/>
        <v>31.35</v>
      </c>
      <c r="R60" s="1">
        <f t="shared" si="4"/>
        <v>7.8799400000000003E-5</v>
      </c>
      <c r="S60" s="1">
        <f t="shared" si="5"/>
        <v>2.3508174224343677E-7</v>
      </c>
      <c r="X60">
        <v>31.35</v>
      </c>
      <c r="Y60" s="1">
        <v>2.3508174224343677E-7</v>
      </c>
      <c r="Z60">
        <v>31.35</v>
      </c>
      <c r="AA60" s="1">
        <v>5.8168257756563239E-8</v>
      </c>
    </row>
    <row r="61" spans="3:27" x14ac:dyDescent="0.25">
      <c r="C61" s="1">
        <v>319000</v>
      </c>
      <c r="D61" s="1">
        <v>22.626999999999999</v>
      </c>
      <c r="E61" s="1">
        <v>0</v>
      </c>
      <c r="G61">
        <f t="shared" si="0"/>
        <v>31.9</v>
      </c>
      <c r="H61" s="1">
        <f t="shared" si="1"/>
        <v>22.626999999999999</v>
      </c>
      <c r="I61" s="1">
        <f t="shared" si="2"/>
        <v>6.7502983293556073E-8</v>
      </c>
      <c r="M61" s="1">
        <v>319000</v>
      </c>
      <c r="N61" s="1">
        <v>3.0388399999999999E-5</v>
      </c>
      <c r="O61" s="1">
        <v>5.5501599999999997E-5</v>
      </c>
      <c r="Q61">
        <f t="shared" si="3"/>
        <v>31.9</v>
      </c>
      <c r="R61" s="1">
        <f t="shared" si="4"/>
        <v>8.5889999999999993E-5</v>
      </c>
      <c r="S61" s="1">
        <f t="shared" si="5"/>
        <v>2.5623508353221952E-7</v>
      </c>
      <c r="X61">
        <v>31.9</v>
      </c>
      <c r="Y61" s="1">
        <v>2.5623508353221952E-7</v>
      </c>
      <c r="Z61">
        <v>31.9</v>
      </c>
      <c r="AA61" s="1">
        <v>6.7502983293556073E-8</v>
      </c>
    </row>
    <row r="62" spans="3:27" x14ac:dyDescent="0.25">
      <c r="C62" s="1">
        <v>324500</v>
      </c>
      <c r="D62" s="1">
        <v>31.292999999999999</v>
      </c>
      <c r="E62" s="1">
        <v>0</v>
      </c>
      <c r="G62">
        <f t="shared" si="0"/>
        <v>32.450000000000003</v>
      </c>
      <c r="H62" s="1">
        <f t="shared" si="1"/>
        <v>31.292999999999999</v>
      </c>
      <c r="I62" s="1">
        <f t="shared" si="2"/>
        <v>9.3356205250596651E-8</v>
      </c>
      <c r="M62" s="1">
        <v>324500</v>
      </c>
      <c r="N62" s="1">
        <v>3.2502999999999997E-5</v>
      </c>
      <c r="O62" s="1">
        <v>5.81017E-5</v>
      </c>
      <c r="Q62">
        <f t="shared" si="3"/>
        <v>32.450000000000003</v>
      </c>
      <c r="R62" s="1">
        <f t="shared" si="4"/>
        <v>9.0604699999999997E-5</v>
      </c>
      <c r="S62" s="1">
        <f t="shared" si="5"/>
        <v>2.7030041766109784E-7</v>
      </c>
      <c r="X62">
        <v>32.450000000000003</v>
      </c>
      <c r="Y62" s="1">
        <v>2.7030041766109784E-7</v>
      </c>
      <c r="Z62">
        <v>32.450000000000003</v>
      </c>
      <c r="AA62" s="1">
        <v>9.3356205250596651E-8</v>
      </c>
    </row>
    <row r="63" spans="3:27" x14ac:dyDescent="0.25">
      <c r="C63" s="1">
        <v>330000</v>
      </c>
      <c r="D63" s="1">
        <v>36.588000000000001</v>
      </c>
      <c r="E63" s="1">
        <v>0</v>
      </c>
      <c r="G63">
        <f t="shared" si="0"/>
        <v>33</v>
      </c>
      <c r="H63" s="1">
        <f t="shared" si="1"/>
        <v>36.588000000000001</v>
      </c>
      <c r="I63" s="1">
        <f t="shared" si="2"/>
        <v>1.0915274463007158E-7</v>
      </c>
      <c r="M63" s="1">
        <v>330000</v>
      </c>
      <c r="N63" s="1">
        <v>3.5026600000000001E-5</v>
      </c>
      <c r="O63" s="1">
        <v>5.8075599999999997E-5</v>
      </c>
      <c r="Q63">
        <f t="shared" si="3"/>
        <v>33</v>
      </c>
      <c r="R63" s="1">
        <f t="shared" si="4"/>
        <v>9.3102200000000005E-5</v>
      </c>
      <c r="S63" s="1">
        <f t="shared" si="5"/>
        <v>2.7775119331742247E-7</v>
      </c>
      <c r="X63">
        <v>33</v>
      </c>
      <c r="Y63" s="1">
        <v>2.7775119331742247E-7</v>
      </c>
      <c r="Z63">
        <v>33</v>
      </c>
      <c r="AA63" s="1">
        <v>1.0915274463007158E-7</v>
      </c>
    </row>
    <row r="64" spans="3:27" x14ac:dyDescent="0.25">
      <c r="C64" s="1">
        <v>335500</v>
      </c>
      <c r="D64" s="1">
        <v>51.030999999999999</v>
      </c>
      <c r="E64" s="1">
        <v>0</v>
      </c>
      <c r="G64">
        <f t="shared" si="0"/>
        <v>33.549999999999997</v>
      </c>
      <c r="H64" s="1">
        <f t="shared" si="1"/>
        <v>51.030999999999999</v>
      </c>
      <c r="I64" s="1">
        <f t="shared" si="2"/>
        <v>1.5224045346062053E-7</v>
      </c>
      <c r="M64" s="1">
        <v>335500</v>
      </c>
      <c r="N64" s="1">
        <v>3.8300699999999997E-5</v>
      </c>
      <c r="O64" s="1">
        <v>6.5726899999999996E-5</v>
      </c>
      <c r="Q64">
        <f t="shared" si="3"/>
        <v>33.549999999999997</v>
      </c>
      <c r="R64" s="1">
        <f t="shared" si="4"/>
        <v>1.0402759999999999E-4</v>
      </c>
      <c r="S64" s="1">
        <f t="shared" si="5"/>
        <v>3.103448687350834E-7</v>
      </c>
      <c r="X64">
        <v>33.549999999999997</v>
      </c>
      <c r="Y64" s="1">
        <v>3.103448687350834E-7</v>
      </c>
      <c r="Z64">
        <v>33.549999999999997</v>
      </c>
      <c r="AA64" s="1">
        <v>1.5224045346062053E-7</v>
      </c>
    </row>
    <row r="65" spans="3:27" x14ac:dyDescent="0.25">
      <c r="C65" s="1">
        <v>341000</v>
      </c>
      <c r="D65" s="1">
        <v>71.251000000000005</v>
      </c>
      <c r="E65" s="1">
        <v>0</v>
      </c>
      <c r="G65">
        <f t="shared" si="0"/>
        <v>34.1</v>
      </c>
      <c r="H65" s="1">
        <f t="shared" si="1"/>
        <v>71.251000000000005</v>
      </c>
      <c r="I65" s="1">
        <f t="shared" si="2"/>
        <v>2.1256264916467778E-7</v>
      </c>
      <c r="M65" s="1">
        <v>341000</v>
      </c>
      <c r="N65" s="1">
        <v>4.2217099999999999E-5</v>
      </c>
      <c r="O65" s="1">
        <v>6.8539899999999997E-5</v>
      </c>
      <c r="Q65">
        <f t="shared" si="3"/>
        <v>34.1</v>
      </c>
      <c r="R65" s="1">
        <f t="shared" si="4"/>
        <v>1.10757E-4</v>
      </c>
      <c r="S65" s="1">
        <f t="shared" si="5"/>
        <v>3.3042064439140802E-7</v>
      </c>
      <c r="X65">
        <v>34.1</v>
      </c>
      <c r="Y65" s="1">
        <v>3.3042064439140802E-7</v>
      </c>
      <c r="Z65">
        <v>34.1</v>
      </c>
      <c r="AA65" s="1">
        <v>2.1256264916467778E-7</v>
      </c>
    </row>
    <row r="66" spans="3:27" x14ac:dyDescent="0.25">
      <c r="C66" s="1">
        <v>346500</v>
      </c>
      <c r="D66" s="1">
        <v>93.397000000000006</v>
      </c>
      <c r="E66" s="1">
        <v>0</v>
      </c>
      <c r="G66">
        <f t="shared" si="0"/>
        <v>34.65</v>
      </c>
      <c r="H66" s="1">
        <f t="shared" si="1"/>
        <v>93.397000000000006</v>
      </c>
      <c r="I66" s="1">
        <f t="shared" si="2"/>
        <v>2.7863066825775651E-7</v>
      </c>
      <c r="M66" s="1">
        <v>346500</v>
      </c>
      <c r="N66" s="1">
        <v>4.6253800000000001E-5</v>
      </c>
      <c r="O66" s="1">
        <v>7.0114499999999994E-5</v>
      </c>
      <c r="Q66">
        <f t="shared" si="3"/>
        <v>34.65</v>
      </c>
      <c r="R66" s="1">
        <f t="shared" si="4"/>
        <v>1.1636829999999999E-4</v>
      </c>
      <c r="S66" s="1">
        <f t="shared" si="5"/>
        <v>3.4716079952267294E-7</v>
      </c>
      <c r="X66">
        <v>34.65</v>
      </c>
      <c r="Y66" s="1">
        <v>3.4716079952267294E-7</v>
      </c>
      <c r="Z66">
        <v>34.65</v>
      </c>
      <c r="AA66" s="1">
        <v>2.7863066825775651E-7</v>
      </c>
    </row>
    <row r="67" spans="3:27" x14ac:dyDescent="0.25">
      <c r="C67" s="1">
        <v>352000</v>
      </c>
      <c r="D67" s="1">
        <v>128.30000000000001</v>
      </c>
      <c r="E67" s="1">
        <v>0</v>
      </c>
      <c r="G67">
        <f t="shared" si="0"/>
        <v>35.200000000000003</v>
      </c>
      <c r="H67" s="1">
        <f t="shared" si="1"/>
        <v>128.30000000000001</v>
      </c>
      <c r="I67" s="1">
        <f t="shared" si="2"/>
        <v>3.827565632458233E-7</v>
      </c>
      <c r="M67" s="1">
        <v>352000</v>
      </c>
      <c r="N67" s="1">
        <v>5.2474900000000001E-5</v>
      </c>
      <c r="O67" s="1">
        <v>7.7211200000000004E-5</v>
      </c>
      <c r="Q67">
        <f t="shared" si="3"/>
        <v>35.200000000000003</v>
      </c>
      <c r="R67" s="1">
        <f t="shared" si="4"/>
        <v>1.2968610000000001E-4</v>
      </c>
      <c r="S67" s="1">
        <f t="shared" si="5"/>
        <v>3.8689170644391402E-7</v>
      </c>
      <c r="X67">
        <v>35.200000000000003</v>
      </c>
      <c r="Y67" s="1">
        <v>3.8689170644391402E-7</v>
      </c>
      <c r="Z67">
        <v>35.200000000000003</v>
      </c>
      <c r="AA67" s="1">
        <v>3.827565632458233E-7</v>
      </c>
    </row>
    <row r="68" spans="3:27" x14ac:dyDescent="0.25">
      <c r="C68" s="1">
        <v>357500</v>
      </c>
      <c r="D68" s="1">
        <v>212.55</v>
      </c>
      <c r="E68" s="1">
        <v>0</v>
      </c>
      <c r="G68">
        <f t="shared" si="0"/>
        <v>35.75</v>
      </c>
      <c r="H68" s="1">
        <f t="shared" si="1"/>
        <v>212.55</v>
      </c>
      <c r="I68" s="1">
        <f t="shared" si="2"/>
        <v>6.3409904534606211E-7</v>
      </c>
      <c r="M68" s="1">
        <v>357500</v>
      </c>
      <c r="N68" s="1">
        <v>6.31176E-5</v>
      </c>
      <c r="O68" s="1">
        <v>9.4038100000000003E-5</v>
      </c>
      <c r="Q68">
        <f t="shared" si="3"/>
        <v>35.75</v>
      </c>
      <c r="R68" s="1">
        <f t="shared" si="4"/>
        <v>1.5715569999999999E-4</v>
      </c>
      <c r="S68" s="1">
        <f t="shared" si="5"/>
        <v>4.6884158711217177E-7</v>
      </c>
      <c r="X68">
        <v>35.75</v>
      </c>
      <c r="Y68" s="1">
        <v>4.6884158711217177E-7</v>
      </c>
      <c r="Z68">
        <v>35.75</v>
      </c>
      <c r="AA68" s="1">
        <v>6.3409904534606211E-7</v>
      </c>
    </row>
    <row r="69" spans="3:27" x14ac:dyDescent="0.25">
      <c r="C69" s="1">
        <v>363000</v>
      </c>
      <c r="D69" s="1">
        <v>358.42</v>
      </c>
      <c r="E69" s="1">
        <v>0</v>
      </c>
      <c r="G69">
        <f t="shared" ref="G69:G103" si="6">C69/10000</f>
        <v>36.299999999999997</v>
      </c>
      <c r="H69" s="1">
        <f t="shared" ref="H69:H103" si="7">D69</f>
        <v>358.42</v>
      </c>
      <c r="I69" s="1">
        <f t="shared" ref="I69:I103" si="8">H69*$U$1*10^-6*$U$2/($U$3)*100</f>
        <v>1.069272076372315E-6</v>
      </c>
      <c r="M69" s="1">
        <v>363000</v>
      </c>
      <c r="N69" s="1">
        <v>7.77224E-5</v>
      </c>
      <c r="O69" s="1">
        <v>1.05515E-4</v>
      </c>
      <c r="Q69">
        <f t="shared" ref="Q69:Q103" si="9">M69/10000</f>
        <v>36.299999999999997</v>
      </c>
      <c r="R69" s="1">
        <f t="shared" ref="R69:R100" si="10">N69+O69</f>
        <v>1.8323739999999999E-4</v>
      </c>
      <c r="S69" s="1">
        <f t="shared" ref="S69:S103" si="11">R69*10^8*$U$1*10^-6*$U$2/($U$3)</f>
        <v>5.4665095465393777E-7</v>
      </c>
      <c r="X69">
        <v>36.299999999999997</v>
      </c>
      <c r="Y69" s="1">
        <v>5.4665095465393777E-7</v>
      </c>
      <c r="Z69">
        <v>36.299999999999997</v>
      </c>
      <c r="AA69" s="1">
        <v>1.069272076372315E-6</v>
      </c>
    </row>
    <row r="70" spans="3:27" x14ac:dyDescent="0.25">
      <c r="C70" s="1">
        <v>368500</v>
      </c>
      <c r="D70" s="1">
        <v>636.45000000000005</v>
      </c>
      <c r="E70" s="1">
        <v>0</v>
      </c>
      <c r="G70">
        <f t="shared" si="6"/>
        <v>36.85</v>
      </c>
      <c r="H70" s="1">
        <f t="shared" si="7"/>
        <v>636.45000000000005</v>
      </c>
      <c r="I70" s="1">
        <f t="shared" si="8"/>
        <v>1.8987171837708827E-6</v>
      </c>
      <c r="M70" s="1">
        <v>368500</v>
      </c>
      <c r="N70" s="1">
        <v>9.7944500000000004E-5</v>
      </c>
      <c r="O70" s="1">
        <v>1.18712E-4</v>
      </c>
      <c r="Q70">
        <f t="shared" si="9"/>
        <v>36.85</v>
      </c>
      <c r="R70" s="1">
        <f t="shared" si="10"/>
        <v>2.166565E-4</v>
      </c>
      <c r="S70" s="1">
        <f t="shared" si="11"/>
        <v>6.4634994033412883E-7</v>
      </c>
      <c r="X70">
        <v>36.85</v>
      </c>
      <c r="Y70" s="1">
        <v>6.4634994033412883E-7</v>
      </c>
      <c r="Z70">
        <v>36.85</v>
      </c>
      <c r="AA70" s="1">
        <v>1.8987171837708827E-6</v>
      </c>
    </row>
    <row r="71" spans="3:27" x14ac:dyDescent="0.25">
      <c r="C71" s="1">
        <v>374000</v>
      </c>
      <c r="D71" s="1">
        <v>1158.0999999999999</v>
      </c>
      <c r="E71" s="1">
        <v>0</v>
      </c>
      <c r="G71">
        <f t="shared" si="6"/>
        <v>37.4</v>
      </c>
      <c r="H71" s="1">
        <f t="shared" si="7"/>
        <v>1158.0999999999999</v>
      </c>
      <c r="I71" s="1">
        <f t="shared" si="8"/>
        <v>3.454952267303102E-6</v>
      </c>
      <c r="M71" s="1">
        <v>374000</v>
      </c>
      <c r="N71" s="1">
        <v>1.3091200000000001E-4</v>
      </c>
      <c r="O71" s="1">
        <v>1.35644E-4</v>
      </c>
      <c r="Q71">
        <f t="shared" si="9"/>
        <v>37.4</v>
      </c>
      <c r="R71" s="1">
        <f t="shared" si="10"/>
        <v>2.6655600000000004E-4</v>
      </c>
      <c r="S71" s="1">
        <f t="shared" si="11"/>
        <v>7.9521479713603838E-7</v>
      </c>
      <c r="X71">
        <v>37.4</v>
      </c>
      <c r="Y71" s="1">
        <v>7.9521479713603838E-7</v>
      </c>
      <c r="Z71">
        <v>37.4</v>
      </c>
      <c r="AA71" s="1">
        <v>3.454952267303102E-6</v>
      </c>
    </row>
    <row r="72" spans="3:27" x14ac:dyDescent="0.25">
      <c r="C72" s="1">
        <v>379500</v>
      </c>
      <c r="D72" s="1">
        <v>1964.2</v>
      </c>
      <c r="E72" s="1">
        <v>0</v>
      </c>
      <c r="G72">
        <f t="shared" si="6"/>
        <v>37.950000000000003</v>
      </c>
      <c r="H72" s="1">
        <f t="shared" si="7"/>
        <v>1964.2</v>
      </c>
      <c r="I72" s="1">
        <f t="shared" si="8"/>
        <v>5.8597852028639623E-6</v>
      </c>
      <c r="M72" s="1">
        <v>379500</v>
      </c>
      <c r="N72" s="1">
        <v>1.6741999999999999E-4</v>
      </c>
      <c r="O72" s="1">
        <v>1.5180599999999999E-4</v>
      </c>
      <c r="Q72">
        <f t="shared" si="9"/>
        <v>37.950000000000003</v>
      </c>
      <c r="R72" s="1">
        <f t="shared" si="10"/>
        <v>3.1922599999999998E-4</v>
      </c>
      <c r="S72" s="1">
        <f t="shared" si="11"/>
        <v>9.5234486873508345E-7</v>
      </c>
      <c r="X72">
        <v>37.950000000000003</v>
      </c>
      <c r="Y72" s="1">
        <v>9.5234486873508345E-7</v>
      </c>
      <c r="Z72">
        <v>37.950000000000003</v>
      </c>
      <c r="AA72" s="1">
        <v>5.8597852028639623E-6</v>
      </c>
    </row>
    <row r="73" spans="3:27" x14ac:dyDescent="0.25">
      <c r="C73" s="1">
        <v>385000</v>
      </c>
      <c r="D73" s="1">
        <v>2831</v>
      </c>
      <c r="E73" s="1">
        <v>0</v>
      </c>
      <c r="G73">
        <f t="shared" si="6"/>
        <v>38.5</v>
      </c>
      <c r="H73" s="1">
        <f t="shared" si="7"/>
        <v>2831</v>
      </c>
      <c r="I73" s="1">
        <f t="shared" si="8"/>
        <v>8.4457040572792364E-6</v>
      </c>
      <c r="M73" s="1">
        <v>385000</v>
      </c>
      <c r="N73" s="1">
        <v>1.9501300000000001E-4</v>
      </c>
      <c r="O73" s="1">
        <v>1.49414E-4</v>
      </c>
      <c r="Q73">
        <f t="shared" si="9"/>
        <v>38.5</v>
      </c>
      <c r="R73" s="1">
        <f t="shared" si="10"/>
        <v>3.4442700000000001E-4</v>
      </c>
      <c r="S73" s="1">
        <f t="shared" si="11"/>
        <v>1.0275268496420046E-6</v>
      </c>
      <c r="X73">
        <v>38.5</v>
      </c>
      <c r="Y73" s="1">
        <v>1.0275268496420046E-6</v>
      </c>
      <c r="Z73">
        <v>38.5</v>
      </c>
      <c r="AA73" s="1">
        <v>8.4457040572792364E-6</v>
      </c>
    </row>
    <row r="74" spans="3:27" x14ac:dyDescent="0.25">
      <c r="C74" s="1">
        <v>390500</v>
      </c>
      <c r="D74" s="1">
        <v>3342.8</v>
      </c>
      <c r="E74" s="1">
        <v>0</v>
      </c>
      <c r="G74">
        <f t="shared" si="6"/>
        <v>39.049999999999997</v>
      </c>
      <c r="H74" s="1">
        <f t="shared" si="7"/>
        <v>3342.8</v>
      </c>
      <c r="I74" s="1">
        <f t="shared" si="8"/>
        <v>9.9725536992840092E-6</v>
      </c>
      <c r="M74" s="1">
        <v>390500</v>
      </c>
      <c r="N74" s="1">
        <v>1.9514599999999999E-4</v>
      </c>
      <c r="O74" s="1">
        <v>1.2809900000000001E-4</v>
      </c>
      <c r="Q74">
        <f t="shared" si="9"/>
        <v>39.049999999999997</v>
      </c>
      <c r="R74" s="1">
        <f t="shared" si="10"/>
        <v>3.23245E-4</v>
      </c>
      <c r="S74" s="1">
        <f t="shared" si="11"/>
        <v>9.6433472553699273E-7</v>
      </c>
      <c r="X74">
        <v>39.049999999999997</v>
      </c>
      <c r="Y74" s="1">
        <v>9.6433472553699273E-7</v>
      </c>
      <c r="Z74">
        <v>39.049999999999997</v>
      </c>
      <c r="AA74" s="1">
        <v>9.9725536992840092E-6</v>
      </c>
    </row>
    <row r="75" spans="3:27" x14ac:dyDescent="0.25">
      <c r="C75" s="1">
        <v>396000</v>
      </c>
      <c r="D75" s="1">
        <v>3047.4</v>
      </c>
      <c r="E75" s="1">
        <v>0</v>
      </c>
      <c r="G75">
        <f t="shared" si="6"/>
        <v>39.6</v>
      </c>
      <c r="H75" s="1">
        <f t="shared" si="7"/>
        <v>3047.4</v>
      </c>
      <c r="I75" s="1">
        <f t="shared" si="8"/>
        <v>9.0912887828162279E-6</v>
      </c>
      <c r="M75" s="1">
        <v>396000</v>
      </c>
      <c r="N75" s="1">
        <v>1.5542299999999999E-4</v>
      </c>
      <c r="O75" s="1">
        <v>9.0234299999999998E-5</v>
      </c>
      <c r="Q75">
        <f t="shared" si="9"/>
        <v>39.6</v>
      </c>
      <c r="R75" s="1">
        <f t="shared" si="10"/>
        <v>2.4565729999999998E-4</v>
      </c>
      <c r="S75" s="1">
        <f t="shared" si="11"/>
        <v>7.3286784009546519E-7</v>
      </c>
      <c r="X75">
        <v>39.6</v>
      </c>
      <c r="Y75" s="1">
        <v>7.3286784009546519E-7</v>
      </c>
      <c r="Z75">
        <v>39.6</v>
      </c>
      <c r="AA75" s="1">
        <v>9.0912887828162279E-6</v>
      </c>
    </row>
    <row r="76" spans="3:27" x14ac:dyDescent="0.25">
      <c r="C76" s="1">
        <v>401500</v>
      </c>
      <c r="D76" s="1">
        <v>2163.8000000000002</v>
      </c>
      <c r="E76" s="1">
        <v>0</v>
      </c>
      <c r="G76">
        <f t="shared" si="6"/>
        <v>40.15</v>
      </c>
      <c r="H76" s="1">
        <f t="shared" si="7"/>
        <v>2163.8000000000002</v>
      </c>
      <c r="I76" s="1">
        <f t="shared" si="8"/>
        <v>6.455250596658711E-6</v>
      </c>
      <c r="M76" s="1">
        <v>401500</v>
      </c>
      <c r="N76" s="1">
        <v>1.0055E-4</v>
      </c>
      <c r="O76" s="1">
        <v>5.3189899999999997E-5</v>
      </c>
      <c r="Q76">
        <f t="shared" si="9"/>
        <v>40.15</v>
      </c>
      <c r="R76" s="1">
        <f t="shared" si="10"/>
        <v>1.5373989999999999E-4</v>
      </c>
      <c r="S76" s="1">
        <f t="shared" si="11"/>
        <v>4.5865125298329348E-7</v>
      </c>
      <c r="X76">
        <v>40.15</v>
      </c>
      <c r="Y76" s="1">
        <v>4.5865125298329348E-7</v>
      </c>
      <c r="Z76">
        <v>40.15</v>
      </c>
      <c r="AA76" s="1">
        <v>6.455250596658711E-6</v>
      </c>
    </row>
    <row r="77" spans="3:27" x14ac:dyDescent="0.25">
      <c r="C77" s="1">
        <v>407000</v>
      </c>
      <c r="D77" s="1">
        <v>1165.0999999999999</v>
      </c>
      <c r="E77" s="1">
        <v>0</v>
      </c>
      <c r="G77">
        <f t="shared" si="6"/>
        <v>40.700000000000003</v>
      </c>
      <c r="H77" s="1">
        <f t="shared" si="7"/>
        <v>1165.0999999999999</v>
      </c>
      <c r="I77" s="1">
        <f t="shared" si="8"/>
        <v>3.4758353221957034E-6</v>
      </c>
      <c r="M77" s="1">
        <v>407000</v>
      </c>
      <c r="N77" s="1">
        <v>4.8880800000000001E-5</v>
      </c>
      <c r="O77" s="1">
        <v>2.3311399999999998E-5</v>
      </c>
      <c r="Q77">
        <f t="shared" si="9"/>
        <v>40.700000000000003</v>
      </c>
      <c r="R77" s="1">
        <f t="shared" si="10"/>
        <v>7.2192200000000003E-5</v>
      </c>
      <c r="S77" s="1">
        <f t="shared" si="11"/>
        <v>2.1537052505966585E-7</v>
      </c>
      <c r="X77">
        <v>40.700000000000003</v>
      </c>
      <c r="Y77" s="1">
        <v>2.1537052505966585E-7</v>
      </c>
      <c r="Z77">
        <v>40.700000000000003</v>
      </c>
      <c r="AA77" s="1">
        <v>3.4758353221957034E-6</v>
      </c>
    </row>
    <row r="78" spans="3:27" x14ac:dyDescent="0.25">
      <c r="C78" s="1">
        <v>412500</v>
      </c>
      <c r="D78" s="1">
        <v>479.74</v>
      </c>
      <c r="E78" s="1">
        <v>0</v>
      </c>
      <c r="G78">
        <f t="shared" si="6"/>
        <v>41.25</v>
      </c>
      <c r="H78" s="1">
        <f t="shared" si="7"/>
        <v>479.74</v>
      </c>
      <c r="I78" s="1">
        <f t="shared" si="8"/>
        <v>1.4312052505966586E-6</v>
      </c>
      <c r="M78" s="1">
        <v>412500</v>
      </c>
      <c r="N78" s="1">
        <v>1.9129900000000001E-5</v>
      </c>
      <c r="O78" s="1">
        <v>7.7316599999999998E-6</v>
      </c>
      <c r="Q78">
        <f t="shared" si="9"/>
        <v>41.25</v>
      </c>
      <c r="R78" s="1">
        <f t="shared" si="10"/>
        <v>2.6861560000000001E-5</v>
      </c>
      <c r="S78" s="1">
        <f t="shared" si="11"/>
        <v>8.013591885441528E-8</v>
      </c>
      <c r="X78">
        <v>41.25</v>
      </c>
      <c r="Y78" s="1">
        <v>8.013591885441528E-8</v>
      </c>
      <c r="Z78">
        <v>41.25</v>
      </c>
      <c r="AA78" s="1">
        <v>1.4312052505966586E-6</v>
      </c>
    </row>
    <row r="79" spans="3:27" x14ac:dyDescent="0.25">
      <c r="C79" s="1">
        <v>418000</v>
      </c>
      <c r="D79" s="1">
        <v>158.38999999999999</v>
      </c>
      <c r="E79" s="1">
        <v>0</v>
      </c>
      <c r="G79">
        <f t="shared" si="6"/>
        <v>41.8</v>
      </c>
      <c r="H79" s="1">
        <f t="shared" si="7"/>
        <v>158.38999999999999</v>
      </c>
      <c r="I79" s="1">
        <f t="shared" si="8"/>
        <v>4.725238663484486E-7</v>
      </c>
      <c r="M79" s="1">
        <v>418000</v>
      </c>
      <c r="N79" s="1">
        <v>5.68941E-6</v>
      </c>
      <c r="O79" s="1">
        <v>2.3600400000000001E-6</v>
      </c>
      <c r="Q79">
        <f t="shared" si="9"/>
        <v>41.8</v>
      </c>
      <c r="R79" s="1">
        <f t="shared" si="10"/>
        <v>8.0494499999999996E-6</v>
      </c>
      <c r="S79" s="1">
        <f t="shared" si="11"/>
        <v>2.4013872315035797E-8</v>
      </c>
      <c r="X79">
        <v>41.8</v>
      </c>
      <c r="Y79" s="1">
        <v>2.4013872315035797E-8</v>
      </c>
      <c r="Z79">
        <v>41.8</v>
      </c>
      <c r="AA79" s="1">
        <v>4.725238663484486E-7</v>
      </c>
    </row>
    <row r="80" spans="3:27" x14ac:dyDescent="0.25">
      <c r="C80" s="1">
        <v>423500</v>
      </c>
      <c r="D80" s="1">
        <v>37.311</v>
      </c>
      <c r="E80" s="1">
        <v>0</v>
      </c>
      <c r="G80">
        <f t="shared" si="6"/>
        <v>42.35</v>
      </c>
      <c r="H80" s="1">
        <f t="shared" si="7"/>
        <v>37.311</v>
      </c>
      <c r="I80" s="1">
        <f t="shared" si="8"/>
        <v>1.113096658711217E-7</v>
      </c>
      <c r="M80" s="1">
        <v>423500</v>
      </c>
      <c r="N80" s="1">
        <v>1.29666E-6</v>
      </c>
      <c r="O80" s="1">
        <v>4.22913E-7</v>
      </c>
      <c r="Q80">
        <f t="shared" si="9"/>
        <v>42.35</v>
      </c>
      <c r="R80" s="1">
        <f t="shared" si="10"/>
        <v>1.7195729999999999E-6</v>
      </c>
      <c r="S80" s="1">
        <f t="shared" si="11"/>
        <v>5.1299910501193315E-9</v>
      </c>
      <c r="X80">
        <v>42.35</v>
      </c>
      <c r="Y80" s="1">
        <v>5.1299910501193315E-9</v>
      </c>
      <c r="Z80">
        <v>42.35</v>
      </c>
      <c r="AA80" s="1">
        <v>1.113096658711217E-7</v>
      </c>
    </row>
    <row r="81" spans="3:27" x14ac:dyDescent="0.25">
      <c r="C81" s="1">
        <v>429000</v>
      </c>
      <c r="D81" s="1">
        <v>7.9435000000000002</v>
      </c>
      <c r="E81" s="1">
        <v>0</v>
      </c>
      <c r="G81">
        <f t="shared" si="6"/>
        <v>42.9</v>
      </c>
      <c r="H81" s="1">
        <f t="shared" si="7"/>
        <v>7.9435000000000002</v>
      </c>
      <c r="I81" s="1">
        <f t="shared" si="8"/>
        <v>2.3697792362768493E-8</v>
      </c>
      <c r="M81" s="1">
        <v>429000</v>
      </c>
      <c r="N81" s="1">
        <v>2.59812E-7</v>
      </c>
      <c r="O81" s="1">
        <v>7.9852599999999999E-8</v>
      </c>
      <c r="Q81">
        <f t="shared" si="9"/>
        <v>42.9</v>
      </c>
      <c r="R81" s="1">
        <f t="shared" si="10"/>
        <v>3.3966460000000002E-7</v>
      </c>
      <c r="S81" s="1">
        <f t="shared" si="11"/>
        <v>1.0133192124105011E-9</v>
      </c>
      <c r="X81">
        <v>42.9</v>
      </c>
      <c r="Y81" s="1">
        <v>1.0133192124105011E-9</v>
      </c>
      <c r="Z81">
        <v>42.9</v>
      </c>
      <c r="AA81" s="1">
        <v>2.3697792362768493E-8</v>
      </c>
    </row>
    <row r="82" spans="3:27" x14ac:dyDescent="0.25">
      <c r="C82" s="1">
        <v>434500</v>
      </c>
      <c r="D82" s="1">
        <v>1.6850000000000001</v>
      </c>
      <c r="E82" s="1">
        <v>0</v>
      </c>
      <c r="G82">
        <f t="shared" si="6"/>
        <v>43.45</v>
      </c>
      <c r="H82" s="1">
        <f t="shared" si="7"/>
        <v>1.6850000000000001</v>
      </c>
      <c r="I82" s="1">
        <f t="shared" si="8"/>
        <v>5.0268496420047726E-9</v>
      </c>
      <c r="M82" s="1">
        <v>434500</v>
      </c>
      <c r="N82" s="1">
        <v>4.3302099999999998E-8</v>
      </c>
      <c r="O82" s="1">
        <v>4.5085000000000003E-9</v>
      </c>
      <c r="Q82">
        <f t="shared" si="9"/>
        <v>43.45</v>
      </c>
      <c r="R82" s="1">
        <f t="shared" si="10"/>
        <v>4.7810599999999995E-8</v>
      </c>
      <c r="S82" s="1">
        <f t="shared" si="11"/>
        <v>1.4263305489260137E-10</v>
      </c>
      <c r="X82">
        <v>43.45</v>
      </c>
      <c r="Y82" s="1">
        <v>1.4263305489260137E-10</v>
      </c>
      <c r="Z82">
        <v>43.45</v>
      </c>
      <c r="AA82" s="1">
        <v>5.0268496420047726E-9</v>
      </c>
    </row>
    <row r="83" spans="3:27" x14ac:dyDescent="0.25">
      <c r="C83" s="1">
        <v>440000</v>
      </c>
      <c r="D83" s="1">
        <v>0.24071000000000001</v>
      </c>
      <c r="E83" s="1">
        <v>0</v>
      </c>
      <c r="G83">
        <f t="shared" si="6"/>
        <v>44</v>
      </c>
      <c r="H83" s="1">
        <f t="shared" si="7"/>
        <v>0.24071000000000001</v>
      </c>
      <c r="I83" s="1">
        <f t="shared" si="8"/>
        <v>7.1810859188544141E-10</v>
      </c>
      <c r="M83" s="1">
        <v>440000</v>
      </c>
      <c r="N83" s="1">
        <v>2.40567E-9</v>
      </c>
      <c r="O83" s="1">
        <v>0</v>
      </c>
      <c r="Q83">
        <f t="shared" si="9"/>
        <v>44</v>
      </c>
      <c r="R83" s="1">
        <f t="shared" si="10"/>
        <v>2.40567E-9</v>
      </c>
      <c r="S83" s="1">
        <f t="shared" si="11"/>
        <v>7.1768198090692115E-12</v>
      </c>
      <c r="X83">
        <v>44</v>
      </c>
      <c r="Y83" s="1">
        <v>7.1768198090692115E-12</v>
      </c>
      <c r="Z83">
        <v>44</v>
      </c>
      <c r="AA83" s="1">
        <v>7.1810859188544141E-10</v>
      </c>
    </row>
    <row r="84" spans="3:27" x14ac:dyDescent="0.25">
      <c r="C84" s="1">
        <v>445500</v>
      </c>
      <c r="D84" s="1">
        <v>0</v>
      </c>
      <c r="E84" s="1">
        <v>0</v>
      </c>
      <c r="G84">
        <f t="shared" si="6"/>
        <v>44.55</v>
      </c>
      <c r="H84" s="1">
        <f t="shared" si="7"/>
        <v>0</v>
      </c>
      <c r="I84" s="1">
        <f t="shared" si="8"/>
        <v>0</v>
      </c>
      <c r="M84" s="1">
        <v>445500</v>
      </c>
      <c r="N84" s="1">
        <v>0</v>
      </c>
      <c r="O84" s="1">
        <v>0</v>
      </c>
      <c r="Q84">
        <f t="shared" si="9"/>
        <v>44.55</v>
      </c>
      <c r="R84" s="1">
        <f t="shared" si="10"/>
        <v>0</v>
      </c>
      <c r="S84" s="1">
        <f t="shared" si="11"/>
        <v>0</v>
      </c>
      <c r="X84">
        <v>44.55</v>
      </c>
      <c r="Y84" s="1">
        <v>0</v>
      </c>
      <c r="Z84">
        <v>44.55</v>
      </c>
      <c r="AA84" s="1">
        <v>0</v>
      </c>
    </row>
    <row r="85" spans="3:27" x14ac:dyDescent="0.25">
      <c r="C85" s="1">
        <v>451000</v>
      </c>
      <c r="D85" s="1">
        <v>0</v>
      </c>
      <c r="E85" s="1">
        <v>0</v>
      </c>
      <c r="G85">
        <f t="shared" si="6"/>
        <v>45.1</v>
      </c>
      <c r="H85" s="1">
        <f t="shared" si="7"/>
        <v>0</v>
      </c>
      <c r="I85" s="1">
        <f t="shared" si="8"/>
        <v>0</v>
      </c>
      <c r="M85" s="1">
        <v>451000</v>
      </c>
      <c r="N85" s="1">
        <v>0</v>
      </c>
      <c r="O85" s="1">
        <v>0</v>
      </c>
      <c r="Q85">
        <f t="shared" si="9"/>
        <v>45.1</v>
      </c>
      <c r="R85" s="1">
        <f t="shared" si="10"/>
        <v>0</v>
      </c>
      <c r="S85" s="1">
        <f t="shared" si="11"/>
        <v>0</v>
      </c>
      <c r="X85">
        <v>45.1</v>
      </c>
      <c r="Y85" s="1">
        <v>0</v>
      </c>
      <c r="Z85">
        <v>45.1</v>
      </c>
      <c r="AA85" s="1">
        <v>0</v>
      </c>
    </row>
    <row r="86" spans="3:27" x14ac:dyDescent="0.25">
      <c r="C86" s="1">
        <v>456500</v>
      </c>
      <c r="D86" s="1">
        <v>0</v>
      </c>
      <c r="E86" s="1">
        <v>0</v>
      </c>
      <c r="G86">
        <f t="shared" si="6"/>
        <v>45.65</v>
      </c>
      <c r="H86" s="1">
        <f t="shared" si="7"/>
        <v>0</v>
      </c>
      <c r="I86" s="1">
        <f t="shared" si="8"/>
        <v>0</v>
      </c>
      <c r="M86" s="1">
        <v>456500</v>
      </c>
      <c r="N86" s="1">
        <v>0</v>
      </c>
      <c r="O86" s="1">
        <v>0</v>
      </c>
      <c r="Q86">
        <f t="shared" si="9"/>
        <v>45.65</v>
      </c>
      <c r="R86" s="1">
        <f t="shared" si="10"/>
        <v>0</v>
      </c>
      <c r="S86" s="1">
        <f t="shared" si="11"/>
        <v>0</v>
      </c>
      <c r="X86">
        <v>45.65</v>
      </c>
      <c r="Y86" s="1">
        <v>0</v>
      </c>
      <c r="Z86">
        <v>45.65</v>
      </c>
      <c r="AA86" s="1">
        <v>0</v>
      </c>
    </row>
    <row r="87" spans="3:27" x14ac:dyDescent="0.25">
      <c r="C87" s="1">
        <v>462000</v>
      </c>
      <c r="D87" s="1">
        <v>0</v>
      </c>
      <c r="E87" s="1">
        <v>0</v>
      </c>
      <c r="G87">
        <f t="shared" si="6"/>
        <v>46.2</v>
      </c>
      <c r="H87" s="1">
        <f t="shared" si="7"/>
        <v>0</v>
      </c>
      <c r="I87" s="1">
        <f t="shared" si="8"/>
        <v>0</v>
      </c>
      <c r="M87" s="1">
        <v>462000</v>
      </c>
      <c r="N87" s="1">
        <v>0</v>
      </c>
      <c r="O87" s="1">
        <v>0</v>
      </c>
      <c r="Q87">
        <f t="shared" si="9"/>
        <v>46.2</v>
      </c>
      <c r="R87" s="1">
        <f t="shared" si="10"/>
        <v>0</v>
      </c>
      <c r="S87" s="1">
        <f t="shared" si="11"/>
        <v>0</v>
      </c>
      <c r="X87">
        <v>46.2</v>
      </c>
      <c r="Y87" s="1">
        <v>0</v>
      </c>
      <c r="Z87">
        <v>46.2</v>
      </c>
      <c r="AA87" s="1">
        <v>0</v>
      </c>
    </row>
    <row r="88" spans="3:27" x14ac:dyDescent="0.25">
      <c r="C88" s="1">
        <v>467500</v>
      </c>
      <c r="D88" s="1">
        <v>0</v>
      </c>
      <c r="E88" s="1">
        <v>0</v>
      </c>
      <c r="G88">
        <f t="shared" si="6"/>
        <v>46.75</v>
      </c>
      <c r="H88" s="1">
        <f t="shared" si="7"/>
        <v>0</v>
      </c>
      <c r="I88" s="1">
        <f t="shared" si="8"/>
        <v>0</v>
      </c>
      <c r="M88" s="1">
        <v>467500</v>
      </c>
      <c r="N88" s="1">
        <v>0</v>
      </c>
      <c r="O88" s="1">
        <v>0</v>
      </c>
      <c r="Q88">
        <f t="shared" si="9"/>
        <v>46.75</v>
      </c>
      <c r="R88" s="1">
        <f t="shared" si="10"/>
        <v>0</v>
      </c>
      <c r="S88" s="1">
        <f t="shared" si="11"/>
        <v>0</v>
      </c>
      <c r="X88">
        <v>46.75</v>
      </c>
      <c r="Y88" s="1">
        <v>0</v>
      </c>
      <c r="Z88">
        <v>46.75</v>
      </c>
      <c r="AA88" s="1">
        <v>0</v>
      </c>
    </row>
    <row r="89" spans="3:27" x14ac:dyDescent="0.25">
      <c r="C89" s="1">
        <v>473000</v>
      </c>
      <c r="D89" s="1">
        <v>0</v>
      </c>
      <c r="E89" s="1">
        <v>0</v>
      </c>
      <c r="G89">
        <f t="shared" si="6"/>
        <v>47.3</v>
      </c>
      <c r="H89" s="1">
        <f t="shared" si="7"/>
        <v>0</v>
      </c>
      <c r="I89" s="1">
        <f t="shared" si="8"/>
        <v>0</v>
      </c>
      <c r="M89" s="1">
        <v>473000</v>
      </c>
      <c r="N89" s="1">
        <v>0</v>
      </c>
      <c r="O89" s="1">
        <v>0</v>
      </c>
      <c r="Q89">
        <f t="shared" si="9"/>
        <v>47.3</v>
      </c>
      <c r="R89" s="1">
        <f t="shared" si="10"/>
        <v>0</v>
      </c>
      <c r="S89" s="1">
        <f t="shared" si="11"/>
        <v>0</v>
      </c>
      <c r="X89">
        <v>47.3</v>
      </c>
      <c r="Y89" s="1">
        <v>0</v>
      </c>
      <c r="Z89">
        <v>47.3</v>
      </c>
      <c r="AA89" s="1">
        <v>0</v>
      </c>
    </row>
    <row r="90" spans="3:27" x14ac:dyDescent="0.25">
      <c r="C90" s="1">
        <v>478500</v>
      </c>
      <c r="D90" s="1">
        <v>0</v>
      </c>
      <c r="E90" s="1">
        <v>0</v>
      </c>
      <c r="G90">
        <f t="shared" si="6"/>
        <v>47.85</v>
      </c>
      <c r="H90" s="1">
        <f t="shared" si="7"/>
        <v>0</v>
      </c>
      <c r="I90" s="1">
        <f t="shared" si="8"/>
        <v>0</v>
      </c>
      <c r="M90" s="1">
        <v>478500</v>
      </c>
      <c r="N90" s="1">
        <v>0</v>
      </c>
      <c r="O90" s="1">
        <v>0</v>
      </c>
      <c r="Q90">
        <f t="shared" si="9"/>
        <v>47.85</v>
      </c>
      <c r="R90" s="1">
        <f t="shared" si="10"/>
        <v>0</v>
      </c>
      <c r="S90" s="1">
        <f t="shared" si="11"/>
        <v>0</v>
      </c>
      <c r="X90">
        <v>47.85</v>
      </c>
      <c r="Y90" s="1">
        <v>0</v>
      </c>
      <c r="Z90">
        <v>47.85</v>
      </c>
      <c r="AA90" s="1">
        <v>0</v>
      </c>
    </row>
    <row r="91" spans="3:27" x14ac:dyDescent="0.25">
      <c r="C91" s="1">
        <v>484000</v>
      </c>
      <c r="D91" s="1">
        <v>0</v>
      </c>
      <c r="E91" s="1">
        <v>0</v>
      </c>
      <c r="G91">
        <f t="shared" si="6"/>
        <v>48.4</v>
      </c>
      <c r="H91" s="1">
        <f t="shared" si="7"/>
        <v>0</v>
      </c>
      <c r="I91" s="1">
        <f t="shared" si="8"/>
        <v>0</v>
      </c>
      <c r="M91" s="1">
        <v>484000</v>
      </c>
      <c r="N91" s="1">
        <v>0</v>
      </c>
      <c r="O91" s="1">
        <v>0</v>
      </c>
      <c r="Q91">
        <f t="shared" si="9"/>
        <v>48.4</v>
      </c>
      <c r="R91" s="1">
        <f t="shared" si="10"/>
        <v>0</v>
      </c>
      <c r="S91" s="1">
        <f t="shared" si="11"/>
        <v>0</v>
      </c>
      <c r="X91">
        <v>48.4</v>
      </c>
      <c r="Y91" s="1">
        <v>0</v>
      </c>
      <c r="Z91">
        <v>48.4</v>
      </c>
      <c r="AA91" s="1">
        <v>0</v>
      </c>
    </row>
    <row r="92" spans="3:27" x14ac:dyDescent="0.25">
      <c r="C92" s="1">
        <v>489500</v>
      </c>
      <c r="D92" s="1">
        <v>0</v>
      </c>
      <c r="E92" s="1">
        <v>0</v>
      </c>
      <c r="G92">
        <f t="shared" si="6"/>
        <v>48.95</v>
      </c>
      <c r="H92" s="1">
        <f t="shared" si="7"/>
        <v>0</v>
      </c>
      <c r="I92" s="1">
        <f t="shared" si="8"/>
        <v>0</v>
      </c>
      <c r="M92" s="1">
        <v>489500</v>
      </c>
      <c r="N92" s="1">
        <v>0</v>
      </c>
      <c r="O92" s="1">
        <v>0</v>
      </c>
      <c r="Q92">
        <f t="shared" si="9"/>
        <v>48.95</v>
      </c>
      <c r="R92" s="1">
        <f t="shared" si="10"/>
        <v>0</v>
      </c>
      <c r="S92" s="1">
        <f t="shared" si="11"/>
        <v>0</v>
      </c>
      <c r="X92">
        <v>48.95</v>
      </c>
      <c r="Y92" s="1">
        <v>0</v>
      </c>
      <c r="Z92">
        <v>48.95</v>
      </c>
      <c r="AA92" s="1">
        <v>0</v>
      </c>
    </row>
    <row r="93" spans="3:27" x14ac:dyDescent="0.25">
      <c r="C93" s="1">
        <v>495000</v>
      </c>
      <c r="D93" s="1">
        <v>0</v>
      </c>
      <c r="E93" s="1">
        <v>0</v>
      </c>
      <c r="G93">
        <f t="shared" si="6"/>
        <v>49.5</v>
      </c>
      <c r="H93" s="1">
        <f t="shared" si="7"/>
        <v>0</v>
      </c>
      <c r="I93" s="1">
        <f t="shared" si="8"/>
        <v>0</v>
      </c>
      <c r="M93" s="1">
        <v>495000</v>
      </c>
      <c r="N93" s="1">
        <v>0</v>
      </c>
      <c r="O93" s="1">
        <v>0</v>
      </c>
      <c r="Q93">
        <f t="shared" si="9"/>
        <v>49.5</v>
      </c>
      <c r="R93" s="1">
        <f t="shared" si="10"/>
        <v>0</v>
      </c>
      <c r="S93" s="1">
        <f t="shared" si="11"/>
        <v>0</v>
      </c>
      <c r="X93">
        <v>49.5</v>
      </c>
      <c r="Y93" s="1">
        <v>0</v>
      </c>
      <c r="Z93">
        <v>49.5</v>
      </c>
      <c r="AA93" s="1">
        <v>0</v>
      </c>
    </row>
    <row r="94" spans="3:27" x14ac:dyDescent="0.25">
      <c r="C94" s="1">
        <v>500500</v>
      </c>
      <c r="D94" s="1">
        <v>0</v>
      </c>
      <c r="E94" s="1">
        <v>0</v>
      </c>
      <c r="G94">
        <f t="shared" si="6"/>
        <v>50.05</v>
      </c>
      <c r="H94" s="1">
        <f t="shared" si="7"/>
        <v>0</v>
      </c>
      <c r="I94" s="1">
        <f t="shared" si="8"/>
        <v>0</v>
      </c>
      <c r="M94" s="1">
        <v>500500</v>
      </c>
      <c r="N94" s="1">
        <v>0</v>
      </c>
      <c r="O94" s="1">
        <v>0</v>
      </c>
      <c r="Q94">
        <f t="shared" si="9"/>
        <v>50.05</v>
      </c>
      <c r="R94" s="1">
        <f t="shared" si="10"/>
        <v>0</v>
      </c>
      <c r="S94" s="1">
        <f t="shared" si="11"/>
        <v>0</v>
      </c>
      <c r="X94">
        <v>50.05</v>
      </c>
      <c r="Y94" s="1">
        <v>0</v>
      </c>
      <c r="Z94">
        <v>50.05</v>
      </c>
      <c r="AA94" s="1">
        <v>0</v>
      </c>
    </row>
    <row r="95" spans="3:27" x14ac:dyDescent="0.25">
      <c r="C95" s="1">
        <v>506000</v>
      </c>
      <c r="D95" s="1">
        <v>0</v>
      </c>
      <c r="E95" s="1">
        <v>0</v>
      </c>
      <c r="G95">
        <f t="shared" si="6"/>
        <v>50.6</v>
      </c>
      <c r="H95" s="1">
        <f t="shared" si="7"/>
        <v>0</v>
      </c>
      <c r="I95" s="1">
        <f t="shared" si="8"/>
        <v>0</v>
      </c>
      <c r="M95" s="1">
        <v>506000</v>
      </c>
      <c r="N95" s="1">
        <v>0</v>
      </c>
      <c r="O95" s="1">
        <v>0</v>
      </c>
      <c r="Q95">
        <f t="shared" si="9"/>
        <v>50.6</v>
      </c>
      <c r="R95" s="1">
        <f t="shared" si="10"/>
        <v>0</v>
      </c>
      <c r="S95" s="1">
        <f t="shared" si="11"/>
        <v>0</v>
      </c>
      <c r="X95">
        <v>50.6</v>
      </c>
      <c r="Y95" s="1">
        <v>0</v>
      </c>
      <c r="Z95">
        <v>50.6</v>
      </c>
      <c r="AA95" s="1">
        <v>0</v>
      </c>
    </row>
    <row r="96" spans="3:27" x14ac:dyDescent="0.25">
      <c r="C96" s="1">
        <v>511500</v>
      </c>
      <c r="D96" s="1">
        <v>0</v>
      </c>
      <c r="E96" s="1">
        <v>0</v>
      </c>
      <c r="G96">
        <f t="shared" si="6"/>
        <v>51.15</v>
      </c>
      <c r="H96" s="1">
        <f t="shared" si="7"/>
        <v>0</v>
      </c>
      <c r="I96" s="1">
        <f t="shared" si="8"/>
        <v>0</v>
      </c>
      <c r="M96" s="1">
        <v>511500</v>
      </c>
      <c r="N96" s="1">
        <v>0</v>
      </c>
      <c r="O96" s="1">
        <v>0</v>
      </c>
      <c r="Q96">
        <f t="shared" si="9"/>
        <v>51.15</v>
      </c>
      <c r="R96" s="1">
        <f t="shared" si="10"/>
        <v>0</v>
      </c>
      <c r="S96" s="1">
        <f t="shared" si="11"/>
        <v>0</v>
      </c>
      <c r="X96">
        <v>51.15</v>
      </c>
      <c r="Y96" s="1">
        <v>0</v>
      </c>
      <c r="Z96">
        <v>51.15</v>
      </c>
      <c r="AA96" s="1">
        <v>0</v>
      </c>
    </row>
    <row r="97" spans="3:27" x14ac:dyDescent="0.25">
      <c r="C97" s="1">
        <v>517000</v>
      </c>
      <c r="D97" s="1">
        <v>0</v>
      </c>
      <c r="E97" s="1">
        <v>0</v>
      </c>
      <c r="G97">
        <f t="shared" si="6"/>
        <v>51.7</v>
      </c>
      <c r="H97" s="1">
        <f t="shared" si="7"/>
        <v>0</v>
      </c>
      <c r="I97" s="1">
        <f t="shared" si="8"/>
        <v>0</v>
      </c>
      <c r="M97" s="1">
        <v>517000</v>
      </c>
      <c r="N97" s="1">
        <v>0</v>
      </c>
      <c r="O97" s="1">
        <v>0</v>
      </c>
      <c r="Q97">
        <f t="shared" si="9"/>
        <v>51.7</v>
      </c>
      <c r="R97" s="1">
        <f t="shared" si="10"/>
        <v>0</v>
      </c>
      <c r="S97" s="1">
        <f t="shared" si="11"/>
        <v>0</v>
      </c>
      <c r="X97">
        <v>51.7</v>
      </c>
      <c r="Y97" s="1">
        <v>0</v>
      </c>
      <c r="Z97">
        <v>51.7</v>
      </c>
      <c r="AA97" s="1">
        <v>0</v>
      </c>
    </row>
    <row r="98" spans="3:27" x14ac:dyDescent="0.25">
      <c r="C98" s="1">
        <v>522500</v>
      </c>
      <c r="D98" s="1">
        <v>0</v>
      </c>
      <c r="E98" s="1">
        <v>0</v>
      </c>
      <c r="G98">
        <f t="shared" si="6"/>
        <v>52.25</v>
      </c>
      <c r="H98" s="1">
        <f t="shared" si="7"/>
        <v>0</v>
      </c>
      <c r="I98" s="1">
        <f t="shared" si="8"/>
        <v>0</v>
      </c>
      <c r="M98" s="1">
        <v>522500</v>
      </c>
      <c r="N98" s="1">
        <v>0</v>
      </c>
      <c r="O98" s="1">
        <v>0</v>
      </c>
      <c r="Q98">
        <f t="shared" si="9"/>
        <v>52.25</v>
      </c>
      <c r="R98" s="1">
        <f t="shared" si="10"/>
        <v>0</v>
      </c>
      <c r="S98" s="1">
        <f t="shared" si="11"/>
        <v>0</v>
      </c>
      <c r="X98">
        <v>52.25</v>
      </c>
      <c r="Y98" s="1">
        <v>0</v>
      </c>
      <c r="Z98">
        <v>52.25</v>
      </c>
      <c r="AA98" s="1">
        <v>0</v>
      </c>
    </row>
    <row r="99" spans="3:27" x14ac:dyDescent="0.25">
      <c r="C99" s="1">
        <v>528000</v>
      </c>
      <c r="D99" s="1">
        <v>0</v>
      </c>
      <c r="E99" s="1">
        <v>0</v>
      </c>
      <c r="G99">
        <f t="shared" si="6"/>
        <v>52.8</v>
      </c>
      <c r="H99" s="1">
        <f t="shared" si="7"/>
        <v>0</v>
      </c>
      <c r="I99" s="1">
        <f t="shared" si="8"/>
        <v>0</v>
      </c>
      <c r="M99" s="1">
        <v>528000</v>
      </c>
      <c r="N99" s="1">
        <v>0</v>
      </c>
      <c r="O99" s="1">
        <v>0</v>
      </c>
      <c r="Q99">
        <f t="shared" si="9"/>
        <v>52.8</v>
      </c>
      <c r="R99" s="1">
        <f t="shared" si="10"/>
        <v>0</v>
      </c>
      <c r="S99" s="1">
        <f t="shared" si="11"/>
        <v>0</v>
      </c>
      <c r="X99">
        <v>52.8</v>
      </c>
      <c r="Y99" s="1">
        <v>0</v>
      </c>
      <c r="Z99">
        <v>52.8</v>
      </c>
      <c r="AA99" s="1">
        <v>0</v>
      </c>
    </row>
    <row r="100" spans="3:27" x14ac:dyDescent="0.25">
      <c r="C100" s="1">
        <v>533500</v>
      </c>
      <c r="D100" s="1">
        <v>0</v>
      </c>
      <c r="E100" s="1">
        <v>0</v>
      </c>
      <c r="G100">
        <f t="shared" si="6"/>
        <v>53.35</v>
      </c>
      <c r="H100" s="1">
        <f t="shared" si="7"/>
        <v>0</v>
      </c>
      <c r="I100" s="1">
        <f t="shared" si="8"/>
        <v>0</v>
      </c>
      <c r="M100" s="1">
        <v>533500</v>
      </c>
      <c r="N100" s="1">
        <v>0</v>
      </c>
      <c r="O100" s="1">
        <v>0</v>
      </c>
      <c r="Q100">
        <f t="shared" si="9"/>
        <v>53.35</v>
      </c>
      <c r="R100" s="1">
        <f t="shared" si="10"/>
        <v>0</v>
      </c>
      <c r="S100" s="1">
        <f t="shared" si="11"/>
        <v>0</v>
      </c>
      <c r="X100">
        <v>53.35</v>
      </c>
      <c r="Y100" s="1">
        <v>0</v>
      </c>
      <c r="Z100">
        <v>53.35</v>
      </c>
      <c r="AA100" s="1">
        <v>0</v>
      </c>
    </row>
    <row r="101" spans="3:27" x14ac:dyDescent="0.25">
      <c r="C101" s="1">
        <v>539000</v>
      </c>
      <c r="D101" s="1">
        <v>0</v>
      </c>
      <c r="E101" s="1">
        <v>0</v>
      </c>
      <c r="G101">
        <f t="shared" si="6"/>
        <v>53.9</v>
      </c>
      <c r="H101" s="1">
        <f t="shared" si="7"/>
        <v>0</v>
      </c>
      <c r="I101" s="1">
        <f t="shared" si="8"/>
        <v>0</v>
      </c>
      <c r="M101" s="1">
        <v>539000</v>
      </c>
      <c r="N101" s="1">
        <v>0</v>
      </c>
      <c r="O101" s="1">
        <v>0</v>
      </c>
      <c r="Q101">
        <f t="shared" si="9"/>
        <v>53.9</v>
      </c>
      <c r="R101" s="1">
        <f>N101+O101</f>
        <v>0</v>
      </c>
      <c r="S101" s="1">
        <f t="shared" si="11"/>
        <v>0</v>
      </c>
      <c r="X101">
        <v>53.9</v>
      </c>
      <c r="Y101" s="1">
        <v>0</v>
      </c>
      <c r="Z101">
        <v>53.9</v>
      </c>
      <c r="AA101" s="1">
        <v>0</v>
      </c>
    </row>
    <row r="102" spans="3:27" x14ac:dyDescent="0.25">
      <c r="C102" s="1">
        <v>544500</v>
      </c>
      <c r="D102" s="1">
        <v>0</v>
      </c>
      <c r="E102" s="1">
        <v>0</v>
      </c>
      <c r="G102">
        <f t="shared" si="6"/>
        <v>54.45</v>
      </c>
      <c r="H102" s="1">
        <f t="shared" si="7"/>
        <v>0</v>
      </c>
      <c r="I102" s="1">
        <f t="shared" si="8"/>
        <v>0</v>
      </c>
      <c r="M102" s="1">
        <v>544500</v>
      </c>
      <c r="N102" s="1">
        <v>0</v>
      </c>
      <c r="O102" s="1">
        <v>0</v>
      </c>
      <c r="Q102">
        <f t="shared" si="9"/>
        <v>54.45</v>
      </c>
      <c r="R102" s="1">
        <f t="shared" ref="R102:R103" si="12">N102+O102</f>
        <v>0</v>
      </c>
      <c r="S102" s="1">
        <f t="shared" si="11"/>
        <v>0</v>
      </c>
      <c r="X102">
        <v>54.45</v>
      </c>
      <c r="Y102" s="1">
        <v>0</v>
      </c>
      <c r="Z102">
        <v>54.45</v>
      </c>
      <c r="AA102" s="1">
        <v>0</v>
      </c>
    </row>
    <row r="103" spans="3:27" x14ac:dyDescent="0.25">
      <c r="C103" s="1">
        <v>550000</v>
      </c>
      <c r="D103" s="1">
        <v>0</v>
      </c>
      <c r="E103" s="1">
        <v>0</v>
      </c>
      <c r="G103">
        <f t="shared" si="6"/>
        <v>55</v>
      </c>
      <c r="H103" s="1">
        <f t="shared" si="7"/>
        <v>0</v>
      </c>
      <c r="I103" s="1">
        <f t="shared" si="8"/>
        <v>0</v>
      </c>
      <c r="M103" s="1">
        <v>550000</v>
      </c>
      <c r="N103" s="1">
        <v>0</v>
      </c>
      <c r="O103" s="1">
        <v>0</v>
      </c>
      <c r="Q103">
        <f t="shared" si="9"/>
        <v>55</v>
      </c>
      <c r="R103" s="1">
        <f t="shared" si="12"/>
        <v>0</v>
      </c>
      <c r="S103" s="1">
        <f t="shared" si="11"/>
        <v>0</v>
      </c>
      <c r="X103">
        <v>55</v>
      </c>
      <c r="Y103" s="1">
        <v>0</v>
      </c>
      <c r="Z103">
        <v>55</v>
      </c>
      <c r="AA10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015A-53A5-4DE5-A04D-EB24A2DFC5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dpa and concentration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 Cairang</dc:creator>
  <cp:lastModifiedBy>Wande Cairang</cp:lastModifiedBy>
  <dcterms:created xsi:type="dcterms:W3CDTF">2015-06-05T18:17:20Z</dcterms:created>
  <dcterms:modified xsi:type="dcterms:W3CDTF">2025-01-21T19:22:40Z</dcterms:modified>
</cp:coreProperties>
</file>