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佐藤翔太\Dropbox\モバイルプロダクション\仕様書\"/>
    </mc:Choice>
  </mc:AlternateContent>
  <bookViews>
    <workbookView xWindow="0" yWindow="0" windowWidth="15330" windowHeight="5490"/>
  </bookViews>
  <sheets>
    <sheet name="ランキング" sheetId="2" r:id="rId1"/>
    <sheet name="トータル" sheetId="3" r:id="rId2"/>
    <sheet name="Sheet1" sheetId="4" r:id="rId3"/>
  </sheets>
  <definedNames>
    <definedName name="_xlnm._FilterDatabase" localSheetId="1" hidden="1">トータル!$F$15:$G$58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4" l="1"/>
  <c r="I32" i="4"/>
  <c r="L32" i="4"/>
  <c r="K32" i="4"/>
  <c r="J32" i="4"/>
  <c r="G32" i="4"/>
  <c r="F32" i="4"/>
  <c r="M31" i="4"/>
  <c r="D31" i="4"/>
  <c r="M30" i="4"/>
  <c r="D30" i="4"/>
  <c r="C31" i="4" s="1"/>
  <c r="M29" i="4"/>
  <c r="D29" i="4"/>
  <c r="M28" i="4"/>
  <c r="D28" i="4"/>
  <c r="C29" i="4" s="1"/>
  <c r="M27" i="4"/>
  <c r="D27" i="4"/>
  <c r="M26" i="4"/>
  <c r="D26" i="4"/>
  <c r="C27" i="4" s="1"/>
  <c r="M25" i="4"/>
  <c r="D25" i="4"/>
  <c r="M24" i="4"/>
  <c r="D24" i="4"/>
  <c r="C25" i="4" s="1"/>
  <c r="M23" i="4"/>
  <c r="D23" i="4"/>
  <c r="M22" i="4"/>
  <c r="D22" i="4"/>
  <c r="C23" i="4" s="1"/>
  <c r="M21" i="4"/>
  <c r="D21" i="4"/>
  <c r="M20" i="4"/>
  <c r="D20" i="4"/>
  <c r="C21" i="4" s="1"/>
  <c r="M19" i="4"/>
  <c r="D19" i="4"/>
  <c r="M18" i="4"/>
  <c r="D18" i="4"/>
  <c r="C19" i="4" s="1"/>
  <c r="M17" i="4"/>
  <c r="D17" i="4"/>
  <c r="M16" i="4"/>
  <c r="D16" i="4"/>
  <c r="C17" i="4" s="1"/>
  <c r="M15" i="4"/>
  <c r="D15" i="4"/>
  <c r="M14" i="4"/>
  <c r="D14" i="4"/>
  <c r="C15" i="4" s="1"/>
  <c r="M13" i="4"/>
  <c r="D13" i="4"/>
  <c r="M12" i="4"/>
  <c r="D12" i="4"/>
  <c r="C13" i="4" s="1"/>
  <c r="M11" i="4"/>
  <c r="D11" i="4"/>
  <c r="M10" i="4"/>
  <c r="D10" i="4"/>
  <c r="C11" i="4" s="1"/>
  <c r="M9" i="4"/>
  <c r="D9" i="4"/>
  <c r="M8" i="4"/>
  <c r="D8" i="4"/>
  <c r="M7" i="4"/>
  <c r="D7" i="4"/>
  <c r="M6" i="4"/>
  <c r="D6" i="4"/>
  <c r="C7" i="4" s="1"/>
  <c r="M5" i="4"/>
  <c r="D5" i="4"/>
  <c r="M4" i="4"/>
  <c r="D4" i="4"/>
  <c r="M3" i="4"/>
  <c r="D3" i="4"/>
  <c r="M2" i="4"/>
  <c r="D2" i="4"/>
  <c r="C3" i="4" s="1"/>
  <c r="C4" i="4" l="1"/>
  <c r="C8" i="4"/>
  <c r="C9" i="4"/>
  <c r="M32" i="4"/>
  <c r="C5" i="4"/>
  <c r="C2" i="4"/>
  <c r="C6" i="4"/>
  <c r="C10" i="4"/>
  <c r="C12" i="4"/>
  <c r="C14" i="4"/>
  <c r="C16" i="4"/>
  <c r="C18" i="4"/>
  <c r="C20" i="4"/>
  <c r="C22" i="4"/>
  <c r="C24" i="4"/>
  <c r="C26" i="4"/>
  <c r="C28" i="4"/>
  <c r="C30" i="4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16" i="3"/>
  <c r="C11" i="3" l="1"/>
  <c r="C10" i="3"/>
  <c r="C9" i="3"/>
  <c r="C8" i="3"/>
  <c r="C7" i="3"/>
  <c r="C6" i="3"/>
  <c r="C5" i="3"/>
  <c r="C4" i="3"/>
  <c r="C3" i="3"/>
  <c r="K7" i="2"/>
  <c r="K6" i="2"/>
  <c r="K5" i="2"/>
  <c r="K4" i="2"/>
  <c r="K3" i="2"/>
</calcChain>
</file>

<file path=xl/sharedStrings.xml><?xml version="1.0" encoding="utf-8"?>
<sst xmlns="http://schemas.openxmlformats.org/spreadsheetml/2006/main" count="299" uniqueCount="226">
  <si>
    <t>報酬</t>
    <rPh sb="0" eb="2">
      <t>ホウシュウ</t>
    </rPh>
    <phoneticPr fontId="2"/>
  </si>
  <si>
    <t>☆5チケット</t>
    <phoneticPr fontId="2"/>
  </si>
  <si>
    <t>倍率</t>
    <rPh sb="0" eb="2">
      <t>バイリツ</t>
    </rPh>
    <phoneticPr fontId="2"/>
  </si>
  <si>
    <t>トータルスコア</t>
    <phoneticPr fontId="2"/>
  </si>
  <si>
    <t>御影石　金　特大</t>
    <rPh sb="0" eb="2">
      <t>ミカゲ</t>
    </rPh>
    <rPh sb="2" eb="3">
      <t>イシ</t>
    </rPh>
    <rPh sb="4" eb="5">
      <t>キン</t>
    </rPh>
    <rPh sb="6" eb="8">
      <t>トクダイ</t>
    </rPh>
    <phoneticPr fontId="2"/>
  </si>
  <si>
    <t>宝玉</t>
    <rPh sb="0" eb="2">
      <t>ホウギョク</t>
    </rPh>
    <phoneticPr fontId="2"/>
  </si>
  <si>
    <t>☆3チケット</t>
    <phoneticPr fontId="2"/>
  </si>
  <si>
    <t>☆4チケット</t>
    <phoneticPr fontId="2"/>
  </si>
  <si>
    <t>1~10</t>
    <phoneticPr fontId="2"/>
  </si>
  <si>
    <t>11~50</t>
    <phoneticPr fontId="2"/>
  </si>
  <si>
    <t>51~100</t>
    <phoneticPr fontId="2"/>
  </si>
  <si>
    <t>101~250</t>
    <phoneticPr fontId="2"/>
  </si>
  <si>
    <t>順位</t>
    <rPh sb="0" eb="2">
      <t>ジュンイ</t>
    </rPh>
    <phoneticPr fontId="2"/>
  </si>
  <si>
    <t>報酬</t>
    <rPh sb="0" eb="2">
      <t>ホウシュウ</t>
    </rPh>
    <phoneticPr fontId="2"/>
  </si>
  <si>
    <t>宝玉数</t>
    <rPh sb="0" eb="2">
      <t>ホウギョク</t>
    </rPh>
    <rPh sb="2" eb="3">
      <t>スウ</t>
    </rPh>
    <phoneticPr fontId="2"/>
  </si>
  <si>
    <t>御影石　3色特セット</t>
    <rPh sb="0" eb="2">
      <t>ミカゲ</t>
    </rPh>
    <rPh sb="2" eb="3">
      <t>イシ</t>
    </rPh>
    <rPh sb="5" eb="6">
      <t>ショク</t>
    </rPh>
    <rPh sb="6" eb="7">
      <t>トク</t>
    </rPh>
    <phoneticPr fontId="2"/>
  </si>
  <si>
    <t>御影石　3色大セット</t>
    <rPh sb="0" eb="2">
      <t>ミカゲ</t>
    </rPh>
    <rPh sb="2" eb="3">
      <t>イシ</t>
    </rPh>
    <rPh sb="5" eb="6">
      <t>ショク</t>
    </rPh>
    <rPh sb="6" eb="7">
      <t>オオ</t>
    </rPh>
    <phoneticPr fontId="2"/>
  </si>
  <si>
    <t>御影石　3色特大セット</t>
    <rPh sb="0" eb="2">
      <t>ミカゲ</t>
    </rPh>
    <rPh sb="2" eb="3">
      <t>イシ</t>
    </rPh>
    <rPh sb="5" eb="6">
      <t>ショク</t>
    </rPh>
    <rPh sb="6" eb="7">
      <t>トク</t>
    </rPh>
    <rPh sb="7" eb="8">
      <t>ダイ</t>
    </rPh>
    <phoneticPr fontId="2"/>
  </si>
  <si>
    <t>☆4チケット</t>
  </si>
  <si>
    <t>▼佐藤案</t>
    <rPh sb="1" eb="3">
      <t>サトウ</t>
    </rPh>
    <rPh sb="3" eb="4">
      <t>アン</t>
    </rPh>
    <phoneticPr fontId="2"/>
  </si>
  <si>
    <t>他ゲーム参考</t>
    <rPh sb="0" eb="1">
      <t>タ</t>
    </rPh>
    <rPh sb="4" eb="6">
      <t>サンコウ</t>
    </rPh>
    <phoneticPr fontId="2"/>
  </si>
  <si>
    <r>
      <t> </t>
    </r>
    <r>
      <rPr>
        <sz val="10"/>
        <color rgb="FFFF33FF"/>
        <rFont val="Verdana"/>
        <family val="2"/>
      </rPr>
      <t>200,000,000pt </t>
    </r>
  </si>
  <si>
    <t>まねき猫</t>
  </si>
  <si>
    <t>190,000,000pt</t>
  </si>
  <si>
    <t>金ゲドー×3</t>
  </si>
  <si>
    <t>180,000,000pt</t>
  </si>
  <si>
    <t>SR30%ガチャ券</t>
  </si>
  <si>
    <t>170,000,000pt</t>
  </si>
  <si>
    <t>ストアメダル2000枚</t>
  </si>
  <si>
    <t>160,000,000pt</t>
  </si>
  <si>
    <t>パワストーン×1</t>
  </si>
  <si>
    <t>150,000,000pt</t>
  </si>
  <si>
    <t>恋愛成就のお守り×1</t>
  </si>
  <si>
    <t>140,000,000pt</t>
  </si>
  <si>
    <t>金ゲドー×2</t>
  </si>
  <si>
    <t>130,000,000pt</t>
  </si>
  <si>
    <t>SRガチャ券×1</t>
  </si>
  <si>
    <t>120,000,000pt</t>
  </si>
  <si>
    <t>2000ガチャP</t>
  </si>
  <si>
    <t>110,000,000pt</t>
  </si>
  <si>
    <t>100,000,000pt</t>
  </si>
  <si>
    <t> ダイジョーブの成功手形×1 </t>
  </si>
  <si>
    <t>90,000,000pt</t>
  </si>
  <si>
    <t>金ゲドー×1</t>
  </si>
  <si>
    <t>80,000,000pt</t>
  </si>
  <si>
    <t>SRグラビトン新井×1</t>
  </si>
  <si>
    <t>70,000,000pt</t>
  </si>
  <si>
    <t>2000チャリン</t>
  </si>
  <si>
    <t>60,000,000pt</t>
  </si>
  <si>
    <t>50,000,000pt</t>
  </si>
  <si>
    <t>ダイジョーブのメス×1</t>
  </si>
  <si>
    <t>40,000,000pt</t>
  </si>
  <si>
    <t>銀ゲドー×3</t>
  </si>
  <si>
    <t>35,000,000pt</t>
  </si>
  <si>
    <t>SR20%ガチャ券×1</t>
  </si>
  <si>
    <t>30,000,000pt</t>
  </si>
  <si>
    <t>ストアメダル1000枚</t>
  </si>
  <si>
    <t>25,000,000pt</t>
  </si>
  <si>
    <t>21,000,000pt</t>
  </si>
  <si>
    <t>天才の入部届×1</t>
  </si>
  <si>
    <t>18,000,000pt</t>
  </si>
  <si>
    <t>銀ゲドー×2</t>
  </si>
  <si>
    <t>15,000,000pt</t>
  </si>
  <si>
    <t>SR10%ガチャ券</t>
  </si>
  <si>
    <t>13,000,000pt</t>
  </si>
  <si>
    <t>1000ガチャP</t>
  </si>
  <si>
    <t>11,000,000pt</t>
  </si>
  <si>
    <t>9,000,000pt</t>
  </si>
  <si>
    <t>銀ゲドー×1</t>
  </si>
  <si>
    <t>8,000,000pt</t>
  </si>
  <si>
    <t>PRグラビトン新井×1</t>
  </si>
  <si>
    <t>7,200,000pt</t>
  </si>
  <si>
    <t>1000チャリン</t>
  </si>
  <si>
    <t>6,400,000pt</t>
  </si>
  <si>
    <t>5,600,000pt</t>
  </si>
  <si>
    <t>MAXパワドリンク×1</t>
  </si>
  <si>
    <t>4,800,000pt</t>
  </si>
  <si>
    <t>銅ゲドー×3</t>
  </si>
  <si>
    <t>4,000,000pt</t>
  </si>
  <si>
    <t>PRガチャ券×1</t>
  </si>
  <si>
    <t>3,500,000pt</t>
  </si>
  <si>
    <t>ストアメダル500枚</t>
  </si>
  <si>
    <t>3,000,000pt</t>
  </si>
  <si>
    <t>2,600,000pt</t>
  </si>
  <si>
    <t>万能パワドリンク×1</t>
  </si>
  <si>
    <t>2,200,000pt</t>
  </si>
  <si>
    <t>銅ゲドー×1</t>
  </si>
  <si>
    <t>1,800,000pt</t>
  </si>
  <si>
    <t>Rグラビトン新井</t>
  </si>
  <si>
    <t>1,500,000pt</t>
  </si>
  <si>
    <t>500ガチャP</t>
  </si>
  <si>
    <t>1,200,000pt</t>
  </si>
  <si>
    <t>900,000pt</t>
  </si>
  <si>
    <t>ビルドパワドリンク×1</t>
  </si>
  <si>
    <t>700,000pt</t>
  </si>
  <si>
    <t>500,000pt</t>
  </si>
  <si>
    <t>Rガチャ券×1</t>
  </si>
  <si>
    <t>300,000pt</t>
  </si>
  <si>
    <t>500チャリン</t>
  </si>
  <si>
    <t>条件pt</t>
  </si>
  <si>
    <t>報酬</t>
  </si>
  <si>
    <t>500マニー</t>
  </si>
  <si>
    <t>スタージュエル50個</t>
  </si>
  <si>
    <t>スタミナドリンク10</t>
  </si>
  <si>
    <t>100友情pt</t>
  </si>
  <si>
    <t>トレーナーチケット</t>
  </si>
  <si>
    <t>1500マニー</t>
  </si>
  <si>
    <t>魔法のドレス×1</t>
  </si>
  <si>
    <t>スタージュエル　50個</t>
  </si>
  <si>
    <t>2000マニー</t>
  </si>
  <si>
    <t>200友情pt</t>
  </si>
  <si>
    <t>ねこっぴー</t>
  </si>
  <si>
    <t>ねこっぴーの抱きまくら</t>
  </si>
  <si>
    <t>3000マニー</t>
  </si>
  <si>
    <t>400友情pt</t>
  </si>
  <si>
    <t>ベテラントレーナーチケット×1</t>
  </si>
  <si>
    <t>きみにいっぱいに～な</t>
  </si>
  <si>
    <t>市原仁奈SR＜きみにいっぱい＞　スターランク1</t>
  </si>
  <si>
    <t>4000マニー</t>
  </si>
  <si>
    <t>600友情pt</t>
  </si>
  <si>
    <t>クールティアラ×1</t>
  </si>
  <si>
    <t>ベテラントレーナーチケット</t>
  </si>
  <si>
    <t>6000マニー</t>
  </si>
  <si>
    <t>800友情pt</t>
  </si>
  <si>
    <t>7000マニー</t>
  </si>
  <si>
    <t>1000友情pt</t>
  </si>
  <si>
    <t>8000マニー</t>
  </si>
  <si>
    <t>1200友情pt</t>
  </si>
  <si>
    <t>9000マニー</t>
  </si>
  <si>
    <t>1500友情pt</t>
  </si>
  <si>
    <t>スタージュエル100個</t>
  </si>
  <si>
    <t>1500友情Pt </t>
  </si>
  <si>
    <t>10000マニー</t>
  </si>
  <si>
    <t>スタミナドリンク20×1</t>
  </si>
  <si>
    <t>2000友情pt</t>
  </si>
  <si>
    <t>ベテラントレーナーチケット×2</t>
  </si>
  <si>
    <t>スタミナドリンク20</t>
  </si>
  <si>
    <t>スタミナドリンク30</t>
  </si>
  <si>
    <t>条件pt</t>
    <rPh sb="0" eb="2">
      <t>ジョウケン</t>
    </rPh>
    <phoneticPr fontId="2"/>
  </si>
  <si>
    <t>報酬</t>
    <rPh sb="0" eb="2">
      <t>ホウシュウ</t>
    </rPh>
    <phoneticPr fontId="2"/>
  </si>
  <si>
    <t>▼アイテム一覧</t>
    <rPh sb="5" eb="7">
      <t>イチラン</t>
    </rPh>
    <phoneticPr fontId="2"/>
  </si>
  <si>
    <t>カネー</t>
    <phoneticPr fontId="2"/>
  </si>
  <si>
    <t>宝玉</t>
    <rPh sb="0" eb="2">
      <t>ホウギョク</t>
    </rPh>
    <phoneticPr fontId="2"/>
  </si>
  <si>
    <t>ガチャpt</t>
    <phoneticPr fontId="2"/>
  </si>
  <si>
    <t>限界突破ツムリ</t>
    <rPh sb="0" eb="2">
      <t>ゲンカイ</t>
    </rPh>
    <rPh sb="2" eb="4">
      <t>トッパ</t>
    </rPh>
    <phoneticPr fontId="2"/>
  </si>
  <si>
    <t>御影石</t>
    <rPh sb="0" eb="3">
      <t>ミカゲイシ</t>
    </rPh>
    <phoneticPr fontId="2"/>
  </si>
  <si>
    <t>小</t>
    <rPh sb="0" eb="1">
      <t>ショウ</t>
    </rPh>
    <phoneticPr fontId="2"/>
  </si>
  <si>
    <t>中</t>
    <rPh sb="0" eb="1">
      <t>チュウ</t>
    </rPh>
    <phoneticPr fontId="2"/>
  </si>
  <si>
    <t>大</t>
    <rPh sb="0" eb="1">
      <t>ダイ</t>
    </rPh>
    <phoneticPr fontId="2"/>
  </si>
  <si>
    <t>特</t>
    <rPh sb="0" eb="1">
      <t>トク</t>
    </rPh>
    <phoneticPr fontId="2"/>
  </si>
  <si>
    <t>銀</t>
    <rPh sb="0" eb="1">
      <t>ギン</t>
    </rPh>
    <phoneticPr fontId="2"/>
  </si>
  <si>
    <t>金</t>
    <rPh sb="0" eb="1">
      <t>キン</t>
    </rPh>
    <phoneticPr fontId="2"/>
  </si>
  <si>
    <t>虹</t>
    <rPh sb="0" eb="1">
      <t>ニジ</t>
    </rPh>
    <phoneticPr fontId="2"/>
  </si>
  <si>
    <t>特虹</t>
    <rPh sb="0" eb="1">
      <t>トク</t>
    </rPh>
    <rPh sb="1" eb="2">
      <t>ニジ</t>
    </rPh>
    <phoneticPr fontId="2"/>
  </si>
  <si>
    <t>火</t>
    <rPh sb="0" eb="1">
      <t>ヒ</t>
    </rPh>
    <phoneticPr fontId="2"/>
  </si>
  <si>
    <t>水</t>
    <rPh sb="0" eb="1">
      <t>ミズ</t>
    </rPh>
    <phoneticPr fontId="2"/>
  </si>
  <si>
    <t>風</t>
    <rPh sb="0" eb="1">
      <t>カゼ</t>
    </rPh>
    <phoneticPr fontId="2"/>
  </si>
  <si>
    <t>☆5確定チケット×1</t>
    <rPh sb="2" eb="4">
      <t>カクテイ</t>
    </rPh>
    <phoneticPr fontId="2"/>
  </si>
  <si>
    <t>ガチャチケット×1</t>
    <phoneticPr fontId="2"/>
  </si>
  <si>
    <t>御影石・風　中</t>
    <rPh sb="0" eb="3">
      <t>ミカゲイシ</t>
    </rPh>
    <rPh sb="4" eb="5">
      <t>カゼ</t>
    </rPh>
    <rPh sb="6" eb="7">
      <t>チュウ</t>
    </rPh>
    <phoneticPr fontId="2"/>
  </si>
  <si>
    <t>500ガチャpt</t>
  </si>
  <si>
    <t>御影石・火　大</t>
    <rPh sb="0" eb="3">
      <t>ミカゲイシ</t>
    </rPh>
    <rPh sb="4" eb="5">
      <t>ヒ</t>
    </rPh>
    <rPh sb="6" eb="7">
      <t>ダイ</t>
    </rPh>
    <phoneticPr fontId="2"/>
  </si>
  <si>
    <t>御影石・水　大</t>
    <rPh sb="0" eb="3">
      <t>ミカゲイシ</t>
    </rPh>
    <rPh sb="4" eb="5">
      <t>ミズ</t>
    </rPh>
    <rPh sb="6" eb="7">
      <t>ダイ</t>
    </rPh>
    <phoneticPr fontId="2"/>
  </si>
  <si>
    <t>30万</t>
    <rPh sb="2" eb="3">
      <t>マン</t>
    </rPh>
    <phoneticPr fontId="2"/>
  </si>
  <si>
    <t>10万</t>
    <rPh sb="2" eb="3">
      <t>マン</t>
    </rPh>
    <phoneticPr fontId="2"/>
  </si>
  <si>
    <t>5万</t>
    <rPh sb="1" eb="2">
      <t>マン</t>
    </rPh>
    <phoneticPr fontId="2"/>
  </si>
  <si>
    <t>特大</t>
    <rPh sb="0" eb="2">
      <t>トクダイ</t>
    </rPh>
    <phoneticPr fontId="2"/>
  </si>
  <si>
    <t>1万</t>
    <rPh sb="1" eb="2">
      <t>マン</t>
    </rPh>
    <phoneticPr fontId="2"/>
  </si>
  <si>
    <t>初級</t>
    <rPh sb="0" eb="2">
      <t>ショキュウ</t>
    </rPh>
    <phoneticPr fontId="2"/>
  </si>
  <si>
    <t>中級</t>
    <rPh sb="0" eb="2">
      <t>チュウキュウ</t>
    </rPh>
    <phoneticPr fontId="2"/>
  </si>
  <si>
    <t>上級</t>
    <rPh sb="0" eb="2">
      <t>ジョウキュウ</t>
    </rPh>
    <phoneticPr fontId="2"/>
  </si>
  <si>
    <t>御影石・金　小</t>
    <rPh sb="0" eb="3">
      <t>ミカゲイシ</t>
    </rPh>
    <rPh sb="4" eb="5">
      <t>キン</t>
    </rPh>
    <rPh sb="6" eb="7">
      <t>ショウ</t>
    </rPh>
    <phoneticPr fontId="2"/>
  </si>
  <si>
    <t>御影石・金　中</t>
    <rPh sb="0" eb="3">
      <t>ミカゲイシ</t>
    </rPh>
    <rPh sb="4" eb="5">
      <t>キン</t>
    </rPh>
    <rPh sb="6" eb="7">
      <t>チュウ</t>
    </rPh>
    <phoneticPr fontId="2"/>
  </si>
  <si>
    <t>小*5　中*1</t>
    <rPh sb="0" eb="1">
      <t>ショウ</t>
    </rPh>
    <rPh sb="4" eb="5">
      <t>チュウ</t>
    </rPh>
    <phoneticPr fontId="2"/>
  </si>
  <si>
    <t>小*2　中*4　大*1</t>
    <rPh sb="0" eb="1">
      <t>ショウ</t>
    </rPh>
    <rPh sb="4" eb="5">
      <t>チュウ</t>
    </rPh>
    <rPh sb="8" eb="9">
      <t>ダイ</t>
    </rPh>
    <phoneticPr fontId="2"/>
  </si>
  <si>
    <t>小*3　中*3　大*1</t>
    <rPh sb="0" eb="1">
      <t>ショウ</t>
    </rPh>
    <rPh sb="4" eb="5">
      <t>チュウ</t>
    </rPh>
    <rPh sb="8" eb="9">
      <t>ダイ</t>
    </rPh>
    <phoneticPr fontId="2"/>
  </si>
  <si>
    <t>御影石・火　小</t>
    <rPh sb="0" eb="2">
      <t>ミカゲ</t>
    </rPh>
    <rPh sb="2" eb="3">
      <t>イシ</t>
    </rPh>
    <rPh sb="4" eb="5">
      <t>ヒ</t>
    </rPh>
    <rPh sb="6" eb="7">
      <t>ショウ</t>
    </rPh>
    <phoneticPr fontId="2"/>
  </si>
  <si>
    <t>御影石・水　小</t>
    <rPh sb="0" eb="2">
      <t>ミカゲ</t>
    </rPh>
    <rPh sb="2" eb="3">
      <t>イシ</t>
    </rPh>
    <rPh sb="4" eb="5">
      <t>ミズ</t>
    </rPh>
    <rPh sb="6" eb="7">
      <t>ショウ</t>
    </rPh>
    <phoneticPr fontId="2"/>
  </si>
  <si>
    <t>御影石・風　小</t>
    <rPh sb="0" eb="3">
      <t>ミカゲイシ</t>
    </rPh>
    <rPh sb="4" eb="5">
      <t>カゼ</t>
    </rPh>
    <rPh sb="6" eb="7">
      <t>ショウ</t>
    </rPh>
    <phoneticPr fontId="2"/>
  </si>
  <si>
    <t>御影石・火　中</t>
    <rPh sb="0" eb="3">
      <t>ミカゲイシ</t>
    </rPh>
    <rPh sb="4" eb="5">
      <t>ヒ</t>
    </rPh>
    <rPh sb="6" eb="7">
      <t>チュウ</t>
    </rPh>
    <phoneticPr fontId="2"/>
  </si>
  <si>
    <t>御影石・水　中</t>
    <rPh sb="0" eb="3">
      <t>ミカゲイシ</t>
    </rPh>
    <rPh sb="4" eb="5">
      <t>ミズ</t>
    </rPh>
    <rPh sb="6" eb="7">
      <t>チュウ</t>
    </rPh>
    <phoneticPr fontId="2"/>
  </si>
  <si>
    <t>限界突破ツムリ・銀</t>
    <rPh sb="0" eb="2">
      <t>ゲンカイ</t>
    </rPh>
    <rPh sb="2" eb="4">
      <t>トッパ</t>
    </rPh>
    <rPh sb="8" eb="9">
      <t>ギン</t>
    </rPh>
    <phoneticPr fontId="2"/>
  </si>
  <si>
    <t>御影石　金　大</t>
  </si>
  <si>
    <t>限界突破ツムリ・金</t>
    <phoneticPr fontId="2"/>
  </si>
  <si>
    <t>限界突破ツムリ・特虹</t>
    <rPh sb="0" eb="2">
      <t>ゲンカイ</t>
    </rPh>
    <rPh sb="2" eb="4">
      <t>トッパ</t>
    </rPh>
    <rPh sb="8" eb="9">
      <t>トク</t>
    </rPh>
    <rPh sb="9" eb="10">
      <t>ニジ</t>
    </rPh>
    <phoneticPr fontId="2"/>
  </si>
  <si>
    <t>限界突破ツムリ・虹</t>
  </si>
  <si>
    <t>1000ガチャpt</t>
  </si>
  <si>
    <t>2000ガチャpt</t>
    <phoneticPr fontId="2"/>
  </si>
  <si>
    <t>宝玉×1</t>
    <rPh sb="0" eb="2">
      <t>ホウギョク</t>
    </rPh>
    <phoneticPr fontId="2"/>
  </si>
  <si>
    <t>☆4以上チケット×1</t>
    <phoneticPr fontId="2"/>
  </si>
  <si>
    <t>今後実装したいアイテム</t>
    <rPh sb="0" eb="2">
      <t>コンゴ</t>
    </rPh>
    <rPh sb="2" eb="4">
      <t>ジッソウ</t>
    </rPh>
    <phoneticPr fontId="2"/>
  </si>
  <si>
    <t>AP回復アイテム(ポーション)</t>
    <rPh sb="2" eb="4">
      <t>カイフク</t>
    </rPh>
    <phoneticPr fontId="2"/>
  </si>
  <si>
    <t>AP回復薬</t>
    <rPh sb="2" eb="4">
      <t>カイフク</t>
    </rPh>
    <rPh sb="4" eb="5">
      <t>ヤク</t>
    </rPh>
    <phoneticPr fontId="2"/>
  </si>
  <si>
    <t>BP回復薬</t>
    <rPh sb="2" eb="4">
      <t>カイフク</t>
    </rPh>
    <phoneticPr fontId="2"/>
  </si>
  <si>
    <t>BP回復アイテム(エーテル)</t>
    <rPh sb="2" eb="4">
      <t>カイフク</t>
    </rPh>
    <phoneticPr fontId="2"/>
  </si>
  <si>
    <t>コンテニューアイテム(世界樹の雫)</t>
    <rPh sb="11" eb="14">
      <t>セカイジュ</t>
    </rPh>
    <rPh sb="15" eb="16">
      <t>シズク</t>
    </rPh>
    <phoneticPr fontId="2"/>
  </si>
  <si>
    <t>▼現状案</t>
    <rPh sb="1" eb="3">
      <t>ゲンジョウ</t>
    </rPh>
    <rPh sb="3" eb="4">
      <t>アン</t>
    </rPh>
    <phoneticPr fontId="2"/>
  </si>
  <si>
    <t>※本来は☆4以上チケット
今回は初開催&amp;ブースト施策を予定しているため</t>
    <rPh sb="1" eb="3">
      <t>ホンライ</t>
    </rPh>
    <rPh sb="6" eb="8">
      <t>イジョウ</t>
    </rPh>
    <rPh sb="13" eb="15">
      <t>コンカイ</t>
    </rPh>
    <rPh sb="16" eb="19">
      <t>ハツカイサイ</t>
    </rPh>
    <rPh sb="24" eb="26">
      <t>シサク</t>
    </rPh>
    <rPh sb="27" eb="29">
      <t>ヨテイ</t>
    </rPh>
    <phoneticPr fontId="2"/>
  </si>
  <si>
    <t>宝玉×2</t>
    <rPh sb="0" eb="2">
      <t>ホウギョク</t>
    </rPh>
    <phoneticPr fontId="2"/>
  </si>
  <si>
    <t>宝玉×3</t>
    <rPh sb="0" eb="2">
      <t>ホウギョク</t>
    </rPh>
    <phoneticPr fontId="2"/>
  </si>
  <si>
    <t>差</t>
    <rPh sb="0" eb="1">
      <t>サ</t>
    </rPh>
    <phoneticPr fontId="2"/>
  </si>
  <si>
    <t>トータルスコア</t>
    <phoneticPr fontId="2"/>
  </si>
  <si>
    <t>御影石</t>
    <rPh sb="0" eb="2">
      <t>ミカゲ</t>
    </rPh>
    <rPh sb="2" eb="3">
      <t>イシ</t>
    </rPh>
    <phoneticPr fontId="2"/>
  </si>
  <si>
    <t>チケット</t>
    <phoneticPr fontId="2"/>
  </si>
  <si>
    <t>ツムリ</t>
    <phoneticPr fontId="2"/>
  </si>
  <si>
    <t>ガチャPT</t>
    <phoneticPr fontId="2"/>
  </si>
  <si>
    <t>合計</t>
    <rPh sb="0" eb="2">
      <t>ゴウケイ</t>
    </rPh>
    <phoneticPr fontId="2"/>
  </si>
  <si>
    <t>ガチャチケット×1</t>
    <phoneticPr fontId="2"/>
  </si>
  <si>
    <t>ガチャチケット×1</t>
    <phoneticPr fontId="2"/>
  </si>
  <si>
    <t>ガチャチケット×1</t>
    <phoneticPr fontId="2"/>
  </si>
  <si>
    <t>限界突破ツムリ・金</t>
    <phoneticPr fontId="2"/>
  </si>
  <si>
    <t>1500ガチャpt</t>
    <phoneticPr fontId="2"/>
  </si>
  <si>
    <t>2000ガチャpt</t>
    <phoneticPr fontId="2"/>
  </si>
  <si>
    <t>☆4以上チケット×1</t>
    <phoneticPr fontId="2"/>
  </si>
  <si>
    <t>☆4確定</t>
    <rPh sb="2" eb="4">
      <t>カクテイ</t>
    </rPh>
    <phoneticPr fontId="2"/>
  </si>
  <si>
    <t>☆5確定</t>
    <rPh sb="2" eb="4">
      <t>カクテイ</t>
    </rPh>
    <phoneticPr fontId="2"/>
  </si>
  <si>
    <t>番号</t>
    <rPh sb="0" eb="2">
      <t>バンゴウ</t>
    </rPh>
    <phoneticPr fontId="2"/>
  </si>
  <si>
    <t>初回は様子を確認するため、500万を天井にしています</t>
    <rPh sb="0" eb="2">
      <t>ショカイ</t>
    </rPh>
    <rPh sb="3" eb="5">
      <t>ヨウス</t>
    </rPh>
    <rPh sb="6" eb="8">
      <t>カクニン</t>
    </rPh>
    <rPh sb="16" eb="17">
      <t>マン</t>
    </rPh>
    <rPh sb="18" eb="20">
      <t>テンジョウ</t>
    </rPh>
    <phoneticPr fontId="2"/>
  </si>
  <si>
    <t>状況を見て500万以上を設定していきます。</t>
    <rPh sb="0" eb="2">
      <t>ジョウキョウ</t>
    </rPh>
    <rPh sb="3" eb="4">
      <t>ミ</t>
    </rPh>
    <rPh sb="8" eb="9">
      <t>マン</t>
    </rPh>
    <rPh sb="9" eb="11">
      <t>イジョウ</t>
    </rPh>
    <rPh sb="12" eb="14">
      <t>セッテイ</t>
    </rPh>
    <phoneticPr fontId="2"/>
  </si>
  <si>
    <t>御影石　特大などはその時のために今回は使用しない。</t>
    <rPh sb="0" eb="3">
      <t>ミカゲイシ</t>
    </rPh>
    <rPh sb="4" eb="6">
      <t>トクダイ</t>
    </rPh>
    <rPh sb="11" eb="12">
      <t>トキ</t>
    </rPh>
    <rPh sb="16" eb="18">
      <t>コンカイ</t>
    </rPh>
    <rPh sb="19" eb="21">
      <t>シヨウ</t>
    </rPh>
    <phoneticPr fontId="2"/>
  </si>
  <si>
    <t>251~</t>
    <phoneticPr fontId="2"/>
  </si>
  <si>
    <t>500ガチャpt</t>
    <phoneticPr fontId="2"/>
  </si>
  <si>
    <t>1000ガチャpt</t>
    <phoneticPr fontId="2"/>
  </si>
  <si>
    <t>1500ガチャpt</t>
    <phoneticPr fontId="2"/>
  </si>
  <si>
    <t>御影石　金　大</t>
    <phoneticPr fontId="2"/>
  </si>
  <si>
    <t>限界突破ツムリ・虹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</si>
</sst>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333333"/>
      <name val="Verdana"/>
      <family val="2"/>
    </font>
    <font>
      <sz val="10"/>
      <color rgb="FFFF33FF"/>
      <name val="Verdana"/>
      <family val="2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  <border>
      <left/>
      <right style="medium">
        <color rgb="FFBBBBBB"/>
      </right>
      <top style="medium">
        <color rgb="FFBBBBBB"/>
      </top>
      <bottom style="medium">
        <color rgb="FFBBBBBB"/>
      </bottom>
      <diagonal/>
    </border>
    <border>
      <left style="medium">
        <color rgb="FFBBBBBB"/>
      </left>
      <right style="medium">
        <color indexed="64"/>
      </right>
      <top/>
      <bottom style="medium">
        <color rgb="FFBBBBBB"/>
      </bottom>
      <diagonal/>
    </border>
    <border>
      <left style="medium">
        <color rgb="FFBBBBBB"/>
      </left>
      <right style="medium">
        <color indexed="64"/>
      </right>
      <top style="medium">
        <color rgb="FFBBBBBB"/>
      </top>
      <bottom style="medium">
        <color rgb="FFBBBBBB"/>
      </bottom>
      <diagonal/>
    </border>
    <border>
      <left/>
      <right style="medium">
        <color rgb="FFBBBBBB"/>
      </right>
      <top style="medium">
        <color rgb="FFBBBBBB"/>
      </top>
      <bottom style="medium">
        <color indexed="64"/>
      </bottom>
      <diagonal/>
    </border>
    <border>
      <left style="medium">
        <color rgb="FFBBBBBB"/>
      </left>
      <right style="medium">
        <color indexed="64"/>
      </right>
      <top style="medium">
        <color rgb="FFBBBBBB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0" fontId="0" fillId="0" borderId="1" xfId="0" applyBorder="1" applyAlignment="1">
      <alignment horizontal="center" vertical="center"/>
    </xf>
    <xf numFmtId="38" fontId="0" fillId="0" borderId="1" xfId="1" applyFont="1" applyFill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>
      <alignment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38" fontId="0" fillId="0" borderId="0" xfId="1" applyFont="1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38" fontId="0" fillId="4" borderId="1" xfId="1" applyFon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38" fontId="0" fillId="5" borderId="1" xfId="1" applyFont="1" applyFill="1" applyBorder="1">
      <alignment vertical="center"/>
    </xf>
    <xf numFmtId="0" fontId="0" fillId="5" borderId="1" xfId="0" applyFill="1" applyBorder="1" applyAlignment="1">
      <alignment horizontal="center" vertical="center"/>
    </xf>
    <xf numFmtId="38" fontId="0" fillId="2" borderId="1" xfId="1" applyFont="1" applyFill="1" applyBorder="1">
      <alignment vertical="center"/>
    </xf>
    <xf numFmtId="38" fontId="0" fillId="6" borderId="1" xfId="1" applyFont="1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>
      <alignment vertical="center"/>
    </xf>
    <xf numFmtId="0" fontId="0" fillId="0" borderId="12" xfId="0" applyBorder="1" applyAlignment="1">
      <alignment vertical="center"/>
    </xf>
    <xf numFmtId="0" fontId="5" fillId="0" borderId="12" xfId="0" applyFont="1" applyBorder="1" applyAlignment="1">
      <alignment vertical="center"/>
    </xf>
    <xf numFmtId="0" fontId="6" fillId="0" borderId="0" xfId="0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8"/>
  <sheetViews>
    <sheetView tabSelected="1" workbookViewId="0">
      <selection activeCell="M8" sqref="M8"/>
    </sheetView>
  </sheetViews>
  <sheetFormatPr defaultRowHeight="18.75" x14ac:dyDescent="0.4"/>
  <cols>
    <col min="2" max="2" width="8.875" bestFit="1" customWidth="1"/>
    <col min="3" max="3" width="5.25" bestFit="1" customWidth="1"/>
    <col min="4" max="4" width="3.5" bestFit="1" customWidth="1"/>
    <col min="5" max="5" width="12.125" bestFit="1" customWidth="1"/>
    <col min="6" max="6" width="2.5" bestFit="1" customWidth="1"/>
    <col min="7" max="7" width="12.125" bestFit="1" customWidth="1"/>
    <col min="8" max="8" width="2.5" bestFit="1" customWidth="1"/>
    <col min="9" max="9" width="12.125" bestFit="1" customWidth="1"/>
    <col min="10" max="10" width="2.5" bestFit="1" customWidth="1"/>
  </cols>
  <sheetData>
    <row r="2" spans="2:13" x14ac:dyDescent="0.4">
      <c r="B2" s="3" t="s">
        <v>12</v>
      </c>
      <c r="C2" s="32" t="s">
        <v>13</v>
      </c>
      <c r="D2" s="33"/>
      <c r="E2" s="33"/>
      <c r="F2" s="33"/>
      <c r="G2" s="33"/>
      <c r="H2" s="33"/>
      <c r="I2" s="33"/>
      <c r="J2" s="34"/>
      <c r="K2" s="1" t="s">
        <v>14</v>
      </c>
    </row>
    <row r="3" spans="2:13" x14ac:dyDescent="0.4">
      <c r="B3" s="3" t="s">
        <v>8</v>
      </c>
      <c r="C3" s="3" t="s">
        <v>5</v>
      </c>
      <c r="D3" s="3">
        <v>30</v>
      </c>
      <c r="E3" s="3" t="s">
        <v>6</v>
      </c>
      <c r="F3" s="3"/>
      <c r="G3" s="3" t="s">
        <v>7</v>
      </c>
      <c r="H3" s="3"/>
      <c r="I3" s="3" t="s">
        <v>1</v>
      </c>
      <c r="J3" s="3">
        <v>2</v>
      </c>
      <c r="K3" s="1">
        <f>10*D3</f>
        <v>300</v>
      </c>
    </row>
    <row r="4" spans="2:13" x14ac:dyDescent="0.4">
      <c r="B4" s="3" t="s">
        <v>9</v>
      </c>
      <c r="C4" s="3" t="s">
        <v>5</v>
      </c>
      <c r="D4" s="3">
        <v>15</v>
      </c>
      <c r="E4" s="3" t="s">
        <v>6</v>
      </c>
      <c r="F4" s="3"/>
      <c r="G4" s="3" t="s">
        <v>7</v>
      </c>
      <c r="H4" s="3">
        <v>1</v>
      </c>
      <c r="I4" s="3" t="s">
        <v>1</v>
      </c>
      <c r="J4" s="3">
        <v>1</v>
      </c>
      <c r="K4" s="1">
        <f>40*D4</f>
        <v>600</v>
      </c>
    </row>
    <row r="5" spans="2:13" x14ac:dyDescent="0.4">
      <c r="B5" s="3" t="s">
        <v>10</v>
      </c>
      <c r="C5" s="3" t="s">
        <v>5</v>
      </c>
      <c r="D5" s="3">
        <v>10</v>
      </c>
      <c r="E5" s="3" t="s">
        <v>6</v>
      </c>
      <c r="F5" s="3"/>
      <c r="G5" s="3" t="s">
        <v>7</v>
      </c>
      <c r="H5" s="3">
        <v>2</v>
      </c>
      <c r="I5" s="3" t="s">
        <v>1</v>
      </c>
      <c r="J5" s="3"/>
      <c r="K5" s="1">
        <f>50*D5</f>
        <v>500</v>
      </c>
    </row>
    <row r="6" spans="2:13" x14ac:dyDescent="0.4">
      <c r="B6" s="3" t="s">
        <v>11</v>
      </c>
      <c r="C6" s="3" t="s">
        <v>5</v>
      </c>
      <c r="D6" s="3">
        <v>5</v>
      </c>
      <c r="E6" s="3" t="s">
        <v>6</v>
      </c>
      <c r="F6" s="3">
        <v>1</v>
      </c>
      <c r="G6" s="3" t="s">
        <v>7</v>
      </c>
      <c r="H6" s="3">
        <v>1</v>
      </c>
      <c r="I6" s="3" t="s">
        <v>1</v>
      </c>
      <c r="J6" s="3"/>
      <c r="K6" s="1">
        <f>150*D6</f>
        <v>750</v>
      </c>
    </row>
    <row r="7" spans="2:13" x14ac:dyDescent="0.4">
      <c r="B7" s="3" t="s">
        <v>220</v>
      </c>
      <c r="C7" s="3" t="s">
        <v>5</v>
      </c>
      <c r="D7" s="3">
        <v>1</v>
      </c>
      <c r="E7" s="3" t="s">
        <v>6</v>
      </c>
      <c r="F7" s="3">
        <v>2</v>
      </c>
      <c r="G7" s="3" t="s">
        <v>7</v>
      </c>
      <c r="H7" s="3"/>
      <c r="I7" s="3" t="s">
        <v>1</v>
      </c>
      <c r="J7" s="3"/>
      <c r="K7" s="1">
        <f>250*D7</f>
        <v>250</v>
      </c>
    </row>
    <row r="8" spans="2:13" x14ac:dyDescent="0.4">
      <c r="M8">
        <v>11</v>
      </c>
    </row>
  </sheetData>
  <mergeCells count="1">
    <mergeCell ref="C2:J2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opLeftCell="G106" zoomScaleNormal="100" workbookViewId="0">
      <selection activeCell="D45" sqref="D45"/>
    </sheetView>
  </sheetViews>
  <sheetFormatPr defaultRowHeight="18.75" x14ac:dyDescent="0.4"/>
  <cols>
    <col min="2" max="2" width="6" bestFit="1" customWidth="1"/>
    <col min="3" max="3" width="15" bestFit="1" customWidth="1"/>
    <col min="4" max="4" width="22.5" bestFit="1" customWidth="1"/>
    <col min="5" max="5" width="45.375" bestFit="1" customWidth="1"/>
    <col min="6" max="6" width="15.75" customWidth="1"/>
    <col min="7" max="7" width="23.125" customWidth="1"/>
    <col min="9" max="9" width="7" bestFit="1" customWidth="1"/>
    <col min="10" max="10" width="45.75" bestFit="1" customWidth="1"/>
  </cols>
  <sheetData>
    <row r="1" spans="1:10" x14ac:dyDescent="0.4">
      <c r="B1" t="s">
        <v>196</v>
      </c>
    </row>
    <row r="2" spans="1:10" x14ac:dyDescent="0.4">
      <c r="B2" s="2" t="s">
        <v>2</v>
      </c>
      <c r="C2" s="2" t="s">
        <v>3</v>
      </c>
      <c r="D2" s="7" t="s">
        <v>0</v>
      </c>
    </row>
    <row r="3" spans="1:10" x14ac:dyDescent="0.4">
      <c r="B3" s="2">
        <v>10</v>
      </c>
      <c r="C3" s="2">
        <f t="shared" ref="C3:C11" si="0">B3*1000</f>
        <v>10000</v>
      </c>
      <c r="D3" s="3" t="s">
        <v>16</v>
      </c>
    </row>
    <row r="4" spans="1:10" x14ac:dyDescent="0.4">
      <c r="B4" s="2">
        <v>25</v>
      </c>
      <c r="C4" s="2">
        <f t="shared" si="0"/>
        <v>25000</v>
      </c>
      <c r="D4" s="3" t="s">
        <v>18</v>
      </c>
    </row>
    <row r="5" spans="1:10" x14ac:dyDescent="0.4">
      <c r="B5" s="2">
        <v>50</v>
      </c>
      <c r="C5" s="2">
        <f t="shared" si="0"/>
        <v>50000</v>
      </c>
      <c r="D5" s="3" t="s">
        <v>15</v>
      </c>
    </row>
    <row r="6" spans="1:10" x14ac:dyDescent="0.4">
      <c r="B6" s="2">
        <v>100</v>
      </c>
      <c r="C6" s="2">
        <f t="shared" si="0"/>
        <v>100000</v>
      </c>
      <c r="D6" s="5" t="s">
        <v>1</v>
      </c>
    </row>
    <row r="7" spans="1:10" x14ac:dyDescent="0.4">
      <c r="B7" s="2">
        <v>250</v>
      </c>
      <c r="C7" s="2">
        <f t="shared" si="0"/>
        <v>250000</v>
      </c>
      <c r="D7" s="3" t="s">
        <v>4</v>
      </c>
    </row>
    <row r="8" spans="1:10" x14ac:dyDescent="0.4">
      <c r="B8" s="2">
        <v>500</v>
      </c>
      <c r="C8" s="2">
        <f t="shared" si="0"/>
        <v>500000</v>
      </c>
      <c r="D8" s="3" t="s">
        <v>198</v>
      </c>
    </row>
    <row r="9" spans="1:10" x14ac:dyDescent="0.4">
      <c r="B9" s="2">
        <v>1000</v>
      </c>
      <c r="C9" s="2">
        <f t="shared" si="0"/>
        <v>1000000</v>
      </c>
      <c r="D9" s="3" t="s">
        <v>17</v>
      </c>
    </row>
    <row r="10" spans="1:10" x14ac:dyDescent="0.4">
      <c r="B10" s="4">
        <v>2500</v>
      </c>
      <c r="C10" s="4">
        <f t="shared" si="0"/>
        <v>2500000</v>
      </c>
      <c r="D10" s="3" t="s">
        <v>199</v>
      </c>
    </row>
    <row r="11" spans="1:10" x14ac:dyDescent="0.4">
      <c r="B11" s="4">
        <v>5000</v>
      </c>
      <c r="C11" s="4">
        <f t="shared" si="0"/>
        <v>5000000</v>
      </c>
      <c r="D11" s="5" t="s">
        <v>1</v>
      </c>
    </row>
    <row r="14" spans="1:10" ht="19.5" thickBot="1" x14ac:dyDescent="0.45">
      <c r="B14" t="s">
        <v>19</v>
      </c>
      <c r="F14" t="s">
        <v>20</v>
      </c>
      <c r="I14" t="s">
        <v>20</v>
      </c>
    </row>
    <row r="15" spans="1:10" ht="39.75" customHeight="1" thickBot="1" x14ac:dyDescent="0.45">
      <c r="B15" s="2" t="s">
        <v>2</v>
      </c>
      <c r="C15" s="2" t="s">
        <v>3</v>
      </c>
      <c r="D15" s="7" t="s">
        <v>0</v>
      </c>
      <c r="F15" s="8" t="s">
        <v>138</v>
      </c>
      <c r="G15" s="8" t="s">
        <v>139</v>
      </c>
      <c r="I15" s="6" t="s">
        <v>99</v>
      </c>
      <c r="J15" s="6" t="s">
        <v>100</v>
      </c>
    </row>
    <row r="16" spans="1:10" ht="26.25" customHeight="1" thickBot="1" x14ac:dyDescent="0.45">
      <c r="A16">
        <v>1</v>
      </c>
      <c r="B16" s="2">
        <v>1</v>
      </c>
      <c r="C16" s="2">
        <f t="shared" ref="C16:C45" si="1">B16*1000</f>
        <v>1000</v>
      </c>
      <c r="D16" s="7" t="s">
        <v>171</v>
      </c>
      <c r="F16" s="11" t="s">
        <v>97</v>
      </c>
      <c r="G16" s="22" t="s">
        <v>98</v>
      </c>
      <c r="I16" s="6">
        <v>10</v>
      </c>
      <c r="J16" s="6" t="s">
        <v>101</v>
      </c>
    </row>
    <row r="17" spans="1:10" ht="26.25" customHeight="1" thickBot="1" x14ac:dyDescent="0.45">
      <c r="A17">
        <v>2</v>
      </c>
      <c r="B17" s="2">
        <v>5</v>
      </c>
      <c r="C17" s="16">
        <f t="shared" si="1"/>
        <v>5000</v>
      </c>
      <c r="D17" s="17" t="s">
        <v>158</v>
      </c>
      <c r="F17" s="9" t="s">
        <v>95</v>
      </c>
      <c r="G17" s="23" t="s">
        <v>96</v>
      </c>
      <c r="I17" s="6">
        <v>60</v>
      </c>
      <c r="J17" s="6" t="s">
        <v>102</v>
      </c>
    </row>
    <row r="18" spans="1:10" ht="26.25" customHeight="1" thickBot="1" x14ac:dyDescent="0.45">
      <c r="A18">
        <v>3</v>
      </c>
      <c r="B18" s="2">
        <v>10</v>
      </c>
      <c r="C18" s="2">
        <f t="shared" si="1"/>
        <v>10000</v>
      </c>
      <c r="D18" s="7" t="s">
        <v>176</v>
      </c>
      <c r="F18" s="9" t="s">
        <v>94</v>
      </c>
      <c r="G18" s="23" t="s">
        <v>86</v>
      </c>
      <c r="I18" s="6">
        <v>100</v>
      </c>
      <c r="J18" s="6" t="s">
        <v>103</v>
      </c>
    </row>
    <row r="19" spans="1:10" ht="26.25" customHeight="1" thickBot="1" x14ac:dyDescent="0.45">
      <c r="A19">
        <v>4</v>
      </c>
      <c r="B19" s="2">
        <v>15</v>
      </c>
      <c r="C19" s="2">
        <f t="shared" si="1"/>
        <v>15000</v>
      </c>
      <c r="D19" s="7" t="s">
        <v>177</v>
      </c>
      <c r="F19" s="9" t="s">
        <v>92</v>
      </c>
      <c r="G19" s="23" t="s">
        <v>93</v>
      </c>
      <c r="I19" s="6">
        <v>200</v>
      </c>
      <c r="J19" s="6" t="s">
        <v>104</v>
      </c>
    </row>
    <row r="20" spans="1:10" ht="26.25" customHeight="1" thickBot="1" x14ac:dyDescent="0.45">
      <c r="A20">
        <v>5</v>
      </c>
      <c r="B20" s="2">
        <v>20</v>
      </c>
      <c r="C20" s="2">
        <f t="shared" si="1"/>
        <v>20000</v>
      </c>
      <c r="D20" s="7" t="s">
        <v>178</v>
      </c>
      <c r="F20" s="9" t="s">
        <v>91</v>
      </c>
      <c r="G20" s="23" t="s">
        <v>30</v>
      </c>
      <c r="I20" s="6">
        <v>500</v>
      </c>
      <c r="J20" s="6" t="s">
        <v>105</v>
      </c>
    </row>
    <row r="21" spans="1:10" ht="39" customHeight="1" thickBot="1" x14ac:dyDescent="0.45">
      <c r="A21">
        <v>6</v>
      </c>
      <c r="B21" s="2">
        <v>25</v>
      </c>
      <c r="C21" s="4">
        <f t="shared" si="1"/>
        <v>25000</v>
      </c>
      <c r="D21" s="13" t="s">
        <v>221</v>
      </c>
      <c r="F21" s="9" t="s">
        <v>89</v>
      </c>
      <c r="G21" s="23" t="s">
        <v>90</v>
      </c>
      <c r="I21" s="6">
        <v>1000</v>
      </c>
      <c r="J21" s="6" t="s">
        <v>106</v>
      </c>
    </row>
    <row r="22" spans="1:10" ht="39" customHeight="1" thickBot="1" x14ac:dyDescent="0.45">
      <c r="A22">
        <v>7</v>
      </c>
      <c r="B22" s="2">
        <v>30</v>
      </c>
      <c r="C22" s="14">
        <f t="shared" si="1"/>
        <v>30000</v>
      </c>
      <c r="D22" s="15" t="s">
        <v>188</v>
      </c>
      <c r="F22" s="9" t="s">
        <v>87</v>
      </c>
      <c r="G22" s="23" t="s">
        <v>88</v>
      </c>
      <c r="I22" s="6">
        <v>1500</v>
      </c>
      <c r="J22" s="6" t="s">
        <v>107</v>
      </c>
    </row>
    <row r="23" spans="1:10" ht="26.25" customHeight="1" thickBot="1" x14ac:dyDescent="0.45">
      <c r="A23">
        <v>8</v>
      </c>
      <c r="B23" s="2">
        <v>35</v>
      </c>
      <c r="C23" s="2">
        <f t="shared" si="1"/>
        <v>35000</v>
      </c>
      <c r="D23" s="7" t="s">
        <v>179</v>
      </c>
      <c r="F23" s="9" t="s">
        <v>85</v>
      </c>
      <c r="G23" s="23" t="s">
        <v>86</v>
      </c>
      <c r="I23" s="6">
        <v>2000</v>
      </c>
      <c r="J23" s="6" t="s">
        <v>108</v>
      </c>
    </row>
    <row r="24" spans="1:10" ht="39" customHeight="1" thickBot="1" x14ac:dyDescent="0.45">
      <c r="A24">
        <v>9</v>
      </c>
      <c r="B24" s="2">
        <v>40</v>
      </c>
      <c r="C24" s="2">
        <f t="shared" si="1"/>
        <v>40000</v>
      </c>
      <c r="D24" s="7" t="s">
        <v>180</v>
      </c>
      <c r="F24" s="9" t="s">
        <v>83</v>
      </c>
      <c r="G24" s="23" t="s">
        <v>84</v>
      </c>
      <c r="I24" s="6">
        <v>3000</v>
      </c>
      <c r="J24" s="6" t="s">
        <v>109</v>
      </c>
    </row>
    <row r="25" spans="1:10" ht="26.25" customHeight="1" thickBot="1" x14ac:dyDescent="0.45">
      <c r="A25">
        <v>10</v>
      </c>
      <c r="B25" s="2">
        <v>45</v>
      </c>
      <c r="C25" s="2">
        <f t="shared" si="1"/>
        <v>45000</v>
      </c>
      <c r="D25" s="7" t="s">
        <v>159</v>
      </c>
      <c r="F25" s="9" t="s">
        <v>82</v>
      </c>
      <c r="G25" s="23" t="s">
        <v>30</v>
      </c>
      <c r="I25" s="6">
        <v>4000</v>
      </c>
      <c r="J25" s="6" t="s">
        <v>110</v>
      </c>
    </row>
    <row r="26" spans="1:10" ht="26.25" customHeight="1" thickBot="1" x14ac:dyDescent="0.45">
      <c r="A26">
        <v>11</v>
      </c>
      <c r="B26" s="2">
        <v>50</v>
      </c>
      <c r="C26" s="16">
        <f t="shared" si="1"/>
        <v>50000</v>
      </c>
      <c r="D26" s="17" t="s">
        <v>158</v>
      </c>
      <c r="F26" s="9" t="s">
        <v>80</v>
      </c>
      <c r="G26" s="23" t="s">
        <v>81</v>
      </c>
      <c r="I26" s="6">
        <v>5000</v>
      </c>
      <c r="J26" s="6" t="s">
        <v>111</v>
      </c>
    </row>
    <row r="27" spans="1:10" ht="26.25" customHeight="1" thickBot="1" x14ac:dyDescent="0.45">
      <c r="A27">
        <v>12</v>
      </c>
      <c r="B27" s="2">
        <v>60</v>
      </c>
      <c r="C27" s="2">
        <f t="shared" si="1"/>
        <v>60000</v>
      </c>
      <c r="D27" s="7" t="s">
        <v>172</v>
      </c>
      <c r="F27" s="9" t="s">
        <v>78</v>
      </c>
      <c r="G27" s="23" t="s">
        <v>79</v>
      </c>
      <c r="I27" s="6"/>
      <c r="J27" s="6"/>
    </row>
    <row r="28" spans="1:10" ht="26.25" customHeight="1" thickBot="1" x14ac:dyDescent="0.45">
      <c r="A28">
        <v>13</v>
      </c>
      <c r="B28" s="2">
        <v>70</v>
      </c>
      <c r="C28" s="2">
        <f t="shared" si="1"/>
        <v>70000</v>
      </c>
      <c r="D28" s="7" t="s">
        <v>222</v>
      </c>
      <c r="F28" s="9" t="s">
        <v>76</v>
      </c>
      <c r="G28" s="23" t="s">
        <v>77</v>
      </c>
      <c r="I28" s="6"/>
      <c r="J28" s="6" t="s">
        <v>112</v>
      </c>
    </row>
    <row r="29" spans="1:10" ht="26.25" customHeight="1" thickBot="1" x14ac:dyDescent="0.45">
      <c r="A29">
        <v>14</v>
      </c>
      <c r="B29" s="2">
        <v>80</v>
      </c>
      <c r="C29" s="2">
        <f t="shared" si="1"/>
        <v>80000</v>
      </c>
      <c r="D29" s="7" t="s">
        <v>181</v>
      </c>
      <c r="F29" s="9" t="s">
        <v>74</v>
      </c>
      <c r="G29" s="23" t="s">
        <v>75</v>
      </c>
      <c r="I29" s="6">
        <v>6000</v>
      </c>
      <c r="J29" s="6" t="s">
        <v>102</v>
      </c>
    </row>
    <row r="30" spans="1:10" ht="26.25" customHeight="1" thickBot="1" x14ac:dyDescent="0.45">
      <c r="A30">
        <v>15</v>
      </c>
      <c r="B30" s="2">
        <v>90</v>
      </c>
      <c r="C30" s="16">
        <f t="shared" si="1"/>
        <v>90000</v>
      </c>
      <c r="D30" s="17" t="s">
        <v>158</v>
      </c>
      <c r="F30" s="9" t="s">
        <v>73</v>
      </c>
      <c r="G30" s="23" t="s">
        <v>30</v>
      </c>
      <c r="I30" s="6">
        <v>7000</v>
      </c>
      <c r="J30" s="6" t="s">
        <v>113</v>
      </c>
    </row>
    <row r="31" spans="1:10" ht="39" customHeight="1" thickBot="1" x14ac:dyDescent="0.45">
      <c r="A31">
        <v>16</v>
      </c>
      <c r="B31" s="2">
        <v>100</v>
      </c>
      <c r="C31" s="18">
        <f t="shared" si="1"/>
        <v>100000</v>
      </c>
      <c r="D31" s="5" t="s">
        <v>157</v>
      </c>
      <c r="E31" s="27" t="s">
        <v>197</v>
      </c>
      <c r="F31" s="9" t="s">
        <v>71</v>
      </c>
      <c r="G31" s="23" t="s">
        <v>72</v>
      </c>
      <c r="I31" s="6">
        <v>8000</v>
      </c>
      <c r="J31" s="6" t="s">
        <v>114</v>
      </c>
    </row>
    <row r="32" spans="1:10" ht="26.25" customHeight="1" thickBot="1" x14ac:dyDescent="0.45">
      <c r="A32">
        <v>17</v>
      </c>
      <c r="B32" s="2">
        <v>125</v>
      </c>
      <c r="C32" s="14">
        <f t="shared" si="1"/>
        <v>125000</v>
      </c>
      <c r="D32" s="15" t="s">
        <v>188</v>
      </c>
      <c r="F32" s="9" t="s">
        <v>69</v>
      </c>
      <c r="G32" s="23" t="s">
        <v>70</v>
      </c>
      <c r="I32" s="6">
        <v>9000</v>
      </c>
      <c r="J32" s="6" t="s">
        <v>115</v>
      </c>
    </row>
    <row r="33" spans="1:10" ht="26.25" customHeight="1" thickBot="1" x14ac:dyDescent="0.45">
      <c r="A33">
        <v>18</v>
      </c>
      <c r="B33" s="2">
        <v>150</v>
      </c>
      <c r="C33" s="2">
        <f t="shared" si="1"/>
        <v>150000</v>
      </c>
      <c r="D33" s="13" t="s">
        <v>183</v>
      </c>
      <c r="F33" s="9" t="s">
        <v>67</v>
      </c>
      <c r="G33" s="23" t="s">
        <v>68</v>
      </c>
      <c r="I33" s="6">
        <v>10000</v>
      </c>
      <c r="J33" s="6" t="s">
        <v>116</v>
      </c>
    </row>
    <row r="34" spans="1:10" ht="39" customHeight="1" thickBot="1" x14ac:dyDescent="0.45">
      <c r="A34">
        <v>19</v>
      </c>
      <c r="B34" s="2">
        <v>175</v>
      </c>
      <c r="C34" s="2">
        <f t="shared" si="1"/>
        <v>175000</v>
      </c>
      <c r="D34" s="13" t="s">
        <v>223</v>
      </c>
      <c r="F34" s="9" t="s">
        <v>66</v>
      </c>
      <c r="G34" s="23" t="s">
        <v>30</v>
      </c>
      <c r="I34" s="6"/>
      <c r="J34" s="6"/>
    </row>
    <row r="35" spans="1:10" ht="26.25" customHeight="1" thickBot="1" x14ac:dyDescent="0.45">
      <c r="A35">
        <v>20</v>
      </c>
      <c r="B35" s="2">
        <v>200</v>
      </c>
      <c r="C35" s="2">
        <f t="shared" si="1"/>
        <v>200000</v>
      </c>
      <c r="D35" s="13" t="s">
        <v>224</v>
      </c>
      <c r="F35" s="9" t="s">
        <v>64</v>
      </c>
      <c r="G35" s="23" t="s">
        <v>65</v>
      </c>
      <c r="I35" s="6"/>
      <c r="J35" s="6" t="s">
        <v>117</v>
      </c>
    </row>
    <row r="36" spans="1:10" ht="26.25" customHeight="1" thickBot="1" x14ac:dyDescent="0.45">
      <c r="A36">
        <v>21</v>
      </c>
      <c r="B36" s="2">
        <v>250</v>
      </c>
      <c r="C36" s="2">
        <f t="shared" si="1"/>
        <v>250000</v>
      </c>
      <c r="D36" s="7" t="s">
        <v>187</v>
      </c>
      <c r="F36" s="9" t="s">
        <v>62</v>
      </c>
      <c r="G36" s="23" t="s">
        <v>63</v>
      </c>
      <c r="I36" s="6">
        <v>11000</v>
      </c>
      <c r="J36" s="6" t="s">
        <v>118</v>
      </c>
    </row>
    <row r="37" spans="1:10" ht="39" customHeight="1" thickBot="1" x14ac:dyDescent="0.45">
      <c r="A37">
        <v>22</v>
      </c>
      <c r="B37" s="2">
        <v>300</v>
      </c>
      <c r="C37" s="2">
        <f t="shared" si="1"/>
        <v>300000</v>
      </c>
      <c r="D37" s="7" t="s">
        <v>225</v>
      </c>
      <c r="F37" s="9" t="s">
        <v>60</v>
      </c>
      <c r="G37" s="23" t="s">
        <v>61</v>
      </c>
      <c r="I37" s="6">
        <v>12000</v>
      </c>
      <c r="J37" s="6" t="s">
        <v>119</v>
      </c>
    </row>
    <row r="38" spans="1:10" ht="26.25" customHeight="1" thickBot="1" x14ac:dyDescent="0.45">
      <c r="A38">
        <v>23</v>
      </c>
      <c r="B38" s="2">
        <v>400</v>
      </c>
      <c r="C38" s="16">
        <f t="shared" si="1"/>
        <v>400000</v>
      </c>
      <c r="D38" s="17" t="s">
        <v>158</v>
      </c>
      <c r="F38" s="9" t="s">
        <v>58</v>
      </c>
      <c r="G38" s="23" t="s">
        <v>59</v>
      </c>
      <c r="I38" s="6">
        <v>13000</v>
      </c>
      <c r="J38" s="6" t="s">
        <v>120</v>
      </c>
    </row>
    <row r="39" spans="1:10" ht="26.25" customHeight="1" thickBot="1" x14ac:dyDescent="0.45">
      <c r="A39">
        <v>24</v>
      </c>
      <c r="B39" s="2">
        <v>500</v>
      </c>
      <c r="C39" s="14">
        <f t="shared" si="1"/>
        <v>500000</v>
      </c>
      <c r="D39" s="15" t="s">
        <v>188</v>
      </c>
      <c r="F39" s="9" t="s">
        <v>57</v>
      </c>
      <c r="G39" s="23" t="s">
        <v>30</v>
      </c>
      <c r="I39" s="6">
        <v>14000</v>
      </c>
      <c r="J39" s="6" t="s">
        <v>121</v>
      </c>
    </row>
    <row r="40" spans="1:10" ht="26.25" customHeight="1" thickBot="1" x14ac:dyDescent="0.45">
      <c r="A40">
        <v>25</v>
      </c>
      <c r="B40" s="2">
        <v>750</v>
      </c>
      <c r="C40" s="2">
        <f t="shared" si="1"/>
        <v>750000</v>
      </c>
      <c r="D40" s="7" t="s">
        <v>161</v>
      </c>
      <c r="F40" s="9" t="s">
        <v>55</v>
      </c>
      <c r="G40" s="23" t="s">
        <v>56</v>
      </c>
      <c r="I40" s="6">
        <v>15000</v>
      </c>
      <c r="J40" s="6" t="s">
        <v>116</v>
      </c>
    </row>
    <row r="41" spans="1:10" ht="26.25" customHeight="1" thickBot="1" x14ac:dyDescent="0.45">
      <c r="A41">
        <v>26</v>
      </c>
      <c r="B41" s="2">
        <v>1000</v>
      </c>
      <c r="C41" s="2">
        <f t="shared" si="1"/>
        <v>1000000</v>
      </c>
      <c r="D41" s="7" t="s">
        <v>162</v>
      </c>
      <c r="F41" s="9" t="s">
        <v>53</v>
      </c>
      <c r="G41" s="23" t="s">
        <v>54</v>
      </c>
      <c r="I41" s="6"/>
      <c r="J41" s="6"/>
    </row>
    <row r="42" spans="1:10" ht="26.25" customHeight="1" thickBot="1" x14ac:dyDescent="0.45">
      <c r="A42">
        <v>27</v>
      </c>
      <c r="B42" s="2">
        <v>2000</v>
      </c>
      <c r="C42" s="2">
        <f t="shared" si="1"/>
        <v>2000000</v>
      </c>
      <c r="D42" s="7" t="s">
        <v>161</v>
      </c>
      <c r="F42" s="9" t="s">
        <v>51</v>
      </c>
      <c r="G42" s="23" t="s">
        <v>52</v>
      </c>
      <c r="I42" s="6"/>
      <c r="J42" s="6" t="s">
        <v>117</v>
      </c>
    </row>
    <row r="43" spans="1:10" ht="26.25" customHeight="1" thickBot="1" x14ac:dyDescent="0.45">
      <c r="A43">
        <v>28</v>
      </c>
      <c r="B43" s="4">
        <v>3000</v>
      </c>
      <c r="C43" s="14">
        <f t="shared" si="1"/>
        <v>3000000</v>
      </c>
      <c r="D43" s="15" t="s">
        <v>188</v>
      </c>
      <c r="F43" s="9" t="s">
        <v>49</v>
      </c>
      <c r="G43" s="23" t="s">
        <v>50</v>
      </c>
      <c r="I43" s="6">
        <v>16000</v>
      </c>
      <c r="J43" s="6" t="s">
        <v>122</v>
      </c>
    </row>
    <row r="44" spans="1:10" ht="26.25" customHeight="1" thickBot="1" x14ac:dyDescent="0.45">
      <c r="A44">
        <v>29</v>
      </c>
      <c r="B44" s="4">
        <v>4000</v>
      </c>
      <c r="C44" s="19">
        <f t="shared" si="1"/>
        <v>4000000</v>
      </c>
      <c r="D44" s="20" t="s">
        <v>189</v>
      </c>
      <c r="F44" s="9" t="s">
        <v>48</v>
      </c>
      <c r="G44" s="23" t="s">
        <v>30</v>
      </c>
      <c r="I44" s="6">
        <v>17000</v>
      </c>
      <c r="J44" s="6" t="s">
        <v>123</v>
      </c>
    </row>
    <row r="45" spans="1:10" ht="39" customHeight="1" thickBot="1" x14ac:dyDescent="0.45">
      <c r="A45">
        <v>30</v>
      </c>
      <c r="B45" s="4">
        <v>5000</v>
      </c>
      <c r="C45" s="2">
        <f t="shared" si="1"/>
        <v>5000000</v>
      </c>
      <c r="D45" s="7" t="s">
        <v>184</v>
      </c>
      <c r="F45" s="9" t="s">
        <v>46</v>
      </c>
      <c r="G45" s="23" t="s">
        <v>47</v>
      </c>
      <c r="I45" s="6">
        <v>18000</v>
      </c>
      <c r="J45" s="6" t="s">
        <v>121</v>
      </c>
    </row>
    <row r="46" spans="1:10" ht="26.25" customHeight="1" thickBot="1" x14ac:dyDescent="0.45">
      <c r="B46" s="30" t="s">
        <v>217</v>
      </c>
      <c r="C46" s="29"/>
      <c r="D46" s="29"/>
      <c r="F46" s="10" t="s">
        <v>44</v>
      </c>
      <c r="G46" s="24" t="s">
        <v>45</v>
      </c>
      <c r="I46" s="6">
        <v>19000</v>
      </c>
      <c r="J46" s="6" t="s">
        <v>102</v>
      </c>
    </row>
    <row r="47" spans="1:10" ht="26.25" customHeight="1" thickBot="1" x14ac:dyDescent="0.45">
      <c r="B47" s="31" t="s">
        <v>218</v>
      </c>
      <c r="C47" s="12"/>
      <c r="F47" s="9" t="s">
        <v>42</v>
      </c>
      <c r="G47" s="23" t="s">
        <v>43</v>
      </c>
      <c r="I47" s="6">
        <v>20000</v>
      </c>
      <c r="J47" s="6" t="s">
        <v>124</v>
      </c>
    </row>
    <row r="48" spans="1:10" ht="39" customHeight="1" thickBot="1" x14ac:dyDescent="0.45">
      <c r="B48" s="31" t="s">
        <v>219</v>
      </c>
      <c r="F48" s="9" t="s">
        <v>40</v>
      </c>
      <c r="G48" s="23" t="s">
        <v>41</v>
      </c>
      <c r="I48" s="6">
        <v>21000</v>
      </c>
      <c r="J48" s="6" t="s">
        <v>125</v>
      </c>
    </row>
    <row r="49" spans="2:10" ht="26.25" customHeight="1" thickBot="1" x14ac:dyDescent="0.45">
      <c r="B49" t="s">
        <v>140</v>
      </c>
      <c r="F49" s="9" t="s">
        <v>39</v>
      </c>
      <c r="G49" s="23" t="s">
        <v>30</v>
      </c>
      <c r="I49" s="6">
        <v>22000</v>
      </c>
      <c r="J49" s="6" t="s">
        <v>121</v>
      </c>
    </row>
    <row r="50" spans="2:10" ht="26.25" customHeight="1" thickBot="1" x14ac:dyDescent="0.45">
      <c r="B50" t="s">
        <v>142</v>
      </c>
      <c r="F50" s="9" t="s">
        <v>37</v>
      </c>
      <c r="G50" s="23" t="s">
        <v>38</v>
      </c>
      <c r="I50" s="6">
        <v>23000</v>
      </c>
      <c r="J50" s="6" t="s">
        <v>126</v>
      </c>
    </row>
    <row r="51" spans="2:10" ht="26.25" customHeight="1" thickBot="1" x14ac:dyDescent="0.45">
      <c r="B51" t="s">
        <v>141</v>
      </c>
      <c r="F51" s="10" t="s">
        <v>35</v>
      </c>
      <c r="G51" s="24" t="s">
        <v>36</v>
      </c>
      <c r="I51" s="6">
        <v>24000</v>
      </c>
      <c r="J51" s="6" t="s">
        <v>127</v>
      </c>
    </row>
    <row r="52" spans="2:10" ht="26.25" customHeight="1" thickBot="1" x14ac:dyDescent="0.45">
      <c r="B52" t="s">
        <v>143</v>
      </c>
      <c r="F52" s="9" t="s">
        <v>33</v>
      </c>
      <c r="G52" s="23" t="s">
        <v>34</v>
      </c>
      <c r="I52" s="6">
        <v>25000</v>
      </c>
      <c r="J52" s="6" t="s">
        <v>102</v>
      </c>
    </row>
    <row r="53" spans="2:10" ht="39" customHeight="1" thickBot="1" x14ac:dyDescent="0.45">
      <c r="B53" t="s">
        <v>144</v>
      </c>
      <c r="F53" s="9" t="s">
        <v>31</v>
      </c>
      <c r="G53" s="23" t="s">
        <v>32</v>
      </c>
      <c r="I53" s="6">
        <v>26000</v>
      </c>
      <c r="J53" s="6" t="s">
        <v>128</v>
      </c>
    </row>
    <row r="54" spans="2:10" ht="26.25" customHeight="1" thickBot="1" x14ac:dyDescent="0.45">
      <c r="C54" t="s">
        <v>150</v>
      </c>
      <c r="F54" s="9" t="s">
        <v>29</v>
      </c>
      <c r="G54" s="23" t="s">
        <v>30</v>
      </c>
      <c r="I54" s="6">
        <v>27000</v>
      </c>
      <c r="J54" s="6" t="s">
        <v>129</v>
      </c>
    </row>
    <row r="55" spans="2:10" ht="26.25" customHeight="1" thickBot="1" x14ac:dyDescent="0.45">
      <c r="C55" t="s">
        <v>151</v>
      </c>
      <c r="F55" s="9" t="s">
        <v>27</v>
      </c>
      <c r="G55" s="23" t="s">
        <v>28</v>
      </c>
      <c r="I55" s="6">
        <v>28000</v>
      </c>
      <c r="J55" s="6" t="s">
        <v>121</v>
      </c>
    </row>
    <row r="56" spans="2:10" ht="26.25" customHeight="1" thickBot="1" x14ac:dyDescent="0.45">
      <c r="C56" t="s">
        <v>152</v>
      </c>
      <c r="F56" s="9" t="s">
        <v>25</v>
      </c>
      <c r="G56" s="23" t="s">
        <v>26</v>
      </c>
      <c r="I56" s="6">
        <v>29000</v>
      </c>
      <c r="J56" s="6" t="s">
        <v>102</v>
      </c>
    </row>
    <row r="57" spans="2:10" ht="26.25" customHeight="1" thickBot="1" x14ac:dyDescent="0.45">
      <c r="C57" t="s">
        <v>153</v>
      </c>
      <c r="F57" s="9" t="s">
        <v>23</v>
      </c>
      <c r="G57" s="23" t="s">
        <v>24</v>
      </c>
      <c r="I57" s="6">
        <v>30000</v>
      </c>
      <c r="J57" s="6" t="s">
        <v>130</v>
      </c>
    </row>
    <row r="58" spans="2:10" ht="39" customHeight="1" thickBot="1" x14ac:dyDescent="0.45">
      <c r="B58" t="s">
        <v>145</v>
      </c>
      <c r="F58" s="25" t="s">
        <v>21</v>
      </c>
      <c r="G58" s="26" t="s">
        <v>22</v>
      </c>
      <c r="I58" s="6">
        <v>32000</v>
      </c>
      <c r="J58" s="6" t="s">
        <v>131</v>
      </c>
    </row>
    <row r="59" spans="2:10" ht="26.25" customHeight="1" x14ac:dyDescent="0.4">
      <c r="C59" t="s">
        <v>154</v>
      </c>
      <c r="D59" t="s">
        <v>146</v>
      </c>
      <c r="E59" s="21">
        <v>5000</v>
      </c>
      <c r="I59" s="6">
        <v>34000</v>
      </c>
      <c r="J59" s="6" t="s">
        <v>132</v>
      </c>
    </row>
    <row r="60" spans="2:10" ht="26.25" customHeight="1" x14ac:dyDescent="0.4">
      <c r="C60" t="s">
        <v>155</v>
      </c>
      <c r="D60" t="s">
        <v>147</v>
      </c>
      <c r="E60" t="s">
        <v>167</v>
      </c>
      <c r="I60" s="6">
        <v>36000</v>
      </c>
      <c r="J60" s="6" t="s">
        <v>115</v>
      </c>
    </row>
    <row r="61" spans="2:10" ht="26.25" customHeight="1" x14ac:dyDescent="0.4">
      <c r="C61" t="s">
        <v>156</v>
      </c>
      <c r="D61" t="s">
        <v>148</v>
      </c>
      <c r="E61" t="s">
        <v>165</v>
      </c>
      <c r="I61" s="6">
        <v>38000</v>
      </c>
      <c r="J61" s="6" t="s">
        <v>129</v>
      </c>
    </row>
    <row r="62" spans="2:10" x14ac:dyDescent="0.4">
      <c r="C62" t="s">
        <v>151</v>
      </c>
      <c r="D62" t="s">
        <v>149</v>
      </c>
      <c r="E62" t="s">
        <v>164</v>
      </c>
      <c r="I62" s="6">
        <v>40000</v>
      </c>
      <c r="J62" s="6" t="s">
        <v>133</v>
      </c>
    </row>
    <row r="63" spans="2:10" x14ac:dyDescent="0.4">
      <c r="D63" t="s">
        <v>166</v>
      </c>
      <c r="E63" t="s">
        <v>163</v>
      </c>
      <c r="I63" s="6">
        <v>42000</v>
      </c>
      <c r="J63" s="6" t="s">
        <v>134</v>
      </c>
    </row>
    <row r="64" spans="2:10" x14ac:dyDescent="0.4">
      <c r="I64" s="6">
        <v>44000</v>
      </c>
      <c r="J64" s="6" t="s">
        <v>135</v>
      </c>
    </row>
    <row r="65" spans="2:10" x14ac:dyDescent="0.4">
      <c r="D65" t="s">
        <v>168</v>
      </c>
      <c r="E65" t="s">
        <v>173</v>
      </c>
      <c r="F65">
        <v>10</v>
      </c>
      <c r="I65" s="6">
        <v>46000</v>
      </c>
      <c r="J65" s="6" t="s">
        <v>136</v>
      </c>
    </row>
    <row r="66" spans="2:10" x14ac:dyDescent="0.4">
      <c r="D66" t="s">
        <v>169</v>
      </c>
      <c r="E66" t="s">
        <v>175</v>
      </c>
      <c r="F66">
        <v>20</v>
      </c>
      <c r="I66" s="6">
        <v>48000</v>
      </c>
      <c r="J66" s="6" t="s">
        <v>135</v>
      </c>
    </row>
    <row r="67" spans="2:10" x14ac:dyDescent="0.4">
      <c r="D67" t="s">
        <v>170</v>
      </c>
      <c r="E67" t="s">
        <v>174</v>
      </c>
      <c r="F67">
        <v>30</v>
      </c>
      <c r="I67" s="6">
        <v>50000</v>
      </c>
      <c r="J67" s="6" t="s">
        <v>137</v>
      </c>
    </row>
    <row r="69" spans="2:10" x14ac:dyDescent="0.4">
      <c r="B69" t="s">
        <v>190</v>
      </c>
    </row>
    <row r="70" spans="2:10" x14ac:dyDescent="0.4">
      <c r="B70" t="s">
        <v>191</v>
      </c>
    </row>
    <row r="71" spans="2:10" x14ac:dyDescent="0.4">
      <c r="B71" t="s">
        <v>194</v>
      </c>
    </row>
    <row r="72" spans="2:10" x14ac:dyDescent="0.4">
      <c r="B72" t="s">
        <v>195</v>
      </c>
    </row>
    <row r="74" spans="2:10" x14ac:dyDescent="0.4">
      <c r="B74" t="s">
        <v>192</v>
      </c>
    </row>
    <row r="75" spans="2:10" x14ac:dyDescent="0.4">
      <c r="B75" t="s">
        <v>193</v>
      </c>
    </row>
  </sheetData>
  <autoFilter ref="F15:G58"/>
  <phoneticPr fontId="2"/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31" workbookViewId="0">
      <selection activeCell="G12" sqref="G12"/>
    </sheetView>
  </sheetViews>
  <sheetFormatPr defaultRowHeight="18.75" x14ac:dyDescent="0.4"/>
  <cols>
    <col min="1" max="1" width="5.25" bestFit="1" customWidth="1"/>
    <col min="2" max="2" width="6" bestFit="1" customWidth="1"/>
    <col min="3" max="3" width="9.5" bestFit="1" customWidth="1"/>
    <col min="4" max="4" width="15" bestFit="1" customWidth="1"/>
    <col min="5" max="5" width="21.25" bestFit="1" customWidth="1"/>
    <col min="6" max="6" width="7.125" bestFit="1" customWidth="1"/>
    <col min="8" max="9" width="8.125" bestFit="1" customWidth="1"/>
    <col min="10" max="10" width="5.25" bestFit="1" customWidth="1"/>
    <col min="11" max="11" width="7" bestFit="1" customWidth="1"/>
    <col min="12" max="12" width="9.375" bestFit="1" customWidth="1"/>
    <col min="13" max="13" width="5.25" bestFit="1" customWidth="1"/>
  </cols>
  <sheetData>
    <row r="1" spans="1:13" x14ac:dyDescent="0.4">
      <c r="A1" s="1" t="s">
        <v>216</v>
      </c>
      <c r="B1" s="2" t="s">
        <v>2</v>
      </c>
      <c r="C1" s="2" t="s">
        <v>200</v>
      </c>
      <c r="D1" s="2" t="s">
        <v>201</v>
      </c>
      <c r="E1" s="7" t="s">
        <v>0</v>
      </c>
      <c r="F1" s="1" t="s">
        <v>202</v>
      </c>
      <c r="G1" s="1" t="s">
        <v>203</v>
      </c>
      <c r="H1" s="1" t="s">
        <v>214</v>
      </c>
      <c r="I1" s="1" t="s">
        <v>215</v>
      </c>
      <c r="J1" s="1" t="s">
        <v>5</v>
      </c>
      <c r="K1" s="1" t="s">
        <v>204</v>
      </c>
      <c r="L1" s="1" t="s">
        <v>205</v>
      </c>
      <c r="M1" s="28" t="s">
        <v>206</v>
      </c>
    </row>
    <row r="2" spans="1:13" x14ac:dyDescent="0.4">
      <c r="A2" s="1">
        <v>1</v>
      </c>
      <c r="B2" s="2">
        <v>1</v>
      </c>
      <c r="C2" s="2">
        <f>D2-0</f>
        <v>1000</v>
      </c>
      <c r="D2" s="2">
        <f t="shared" ref="D2:D31" si="0">B2*1000</f>
        <v>1000</v>
      </c>
      <c r="E2" s="7" t="s">
        <v>171</v>
      </c>
      <c r="F2" s="1">
        <v>1</v>
      </c>
      <c r="G2" s="1"/>
      <c r="H2" s="1"/>
      <c r="I2" s="1"/>
      <c r="J2" s="1"/>
      <c r="K2" s="1"/>
      <c r="L2" s="1"/>
      <c r="M2" s="28">
        <f>SUM(F2:L2)</f>
        <v>1</v>
      </c>
    </row>
    <row r="3" spans="1:13" x14ac:dyDescent="0.4">
      <c r="A3" s="1">
        <v>2</v>
      </c>
      <c r="B3" s="2">
        <v>5</v>
      </c>
      <c r="C3" s="2">
        <f>D3-D2</f>
        <v>4000</v>
      </c>
      <c r="D3" s="16">
        <f t="shared" si="0"/>
        <v>5000</v>
      </c>
      <c r="E3" s="17" t="s">
        <v>207</v>
      </c>
      <c r="F3" s="1"/>
      <c r="G3" s="1">
        <v>1</v>
      </c>
      <c r="H3" s="1"/>
      <c r="I3" s="1"/>
      <c r="J3" s="1"/>
      <c r="K3" s="1"/>
      <c r="L3" s="1"/>
      <c r="M3" s="28">
        <f t="shared" ref="M3:M31" si="1">SUM(F3:L3)</f>
        <v>1</v>
      </c>
    </row>
    <row r="4" spans="1:13" x14ac:dyDescent="0.4">
      <c r="A4" s="1">
        <v>3</v>
      </c>
      <c r="B4" s="2">
        <v>10</v>
      </c>
      <c r="C4" s="2">
        <f t="shared" ref="C4:C31" si="2">D4-D3</f>
        <v>5000</v>
      </c>
      <c r="D4" s="2">
        <f t="shared" si="0"/>
        <v>10000</v>
      </c>
      <c r="E4" s="7" t="s">
        <v>176</v>
      </c>
      <c r="F4" s="1">
        <v>1</v>
      </c>
      <c r="G4" s="1"/>
      <c r="H4" s="1"/>
      <c r="I4" s="1"/>
      <c r="J4" s="1"/>
      <c r="K4" s="1"/>
      <c r="L4" s="1"/>
      <c r="M4" s="28">
        <f t="shared" si="1"/>
        <v>1</v>
      </c>
    </row>
    <row r="5" spans="1:13" x14ac:dyDescent="0.4">
      <c r="A5" s="1">
        <v>4</v>
      </c>
      <c r="B5" s="2">
        <v>15</v>
      </c>
      <c r="C5" s="2">
        <f t="shared" si="2"/>
        <v>5000</v>
      </c>
      <c r="D5" s="2">
        <f t="shared" si="0"/>
        <v>15000</v>
      </c>
      <c r="E5" s="7" t="s">
        <v>177</v>
      </c>
      <c r="F5" s="1">
        <v>1</v>
      </c>
      <c r="G5" s="1"/>
      <c r="H5" s="1"/>
      <c r="I5" s="1"/>
      <c r="J5" s="1"/>
      <c r="K5" s="1"/>
      <c r="L5" s="1"/>
      <c r="M5" s="28">
        <f t="shared" si="1"/>
        <v>1</v>
      </c>
    </row>
    <row r="6" spans="1:13" x14ac:dyDescent="0.4">
      <c r="A6" s="1">
        <v>5</v>
      </c>
      <c r="B6" s="2">
        <v>20</v>
      </c>
      <c r="C6" s="2">
        <f t="shared" si="2"/>
        <v>5000</v>
      </c>
      <c r="D6" s="2">
        <f t="shared" si="0"/>
        <v>20000</v>
      </c>
      <c r="E6" s="7" t="s">
        <v>178</v>
      </c>
      <c r="F6" s="1">
        <v>1</v>
      </c>
      <c r="G6" s="1"/>
      <c r="H6" s="1"/>
      <c r="I6" s="1"/>
      <c r="J6" s="1"/>
      <c r="K6" s="1"/>
      <c r="L6" s="1"/>
      <c r="M6" s="28">
        <f t="shared" si="1"/>
        <v>1</v>
      </c>
    </row>
    <row r="7" spans="1:13" x14ac:dyDescent="0.4">
      <c r="A7" s="1">
        <v>6</v>
      </c>
      <c r="B7" s="2">
        <v>25</v>
      </c>
      <c r="C7" s="2">
        <f t="shared" si="2"/>
        <v>5000</v>
      </c>
      <c r="D7" s="4">
        <f t="shared" si="0"/>
        <v>25000</v>
      </c>
      <c r="E7" s="13" t="s">
        <v>160</v>
      </c>
      <c r="F7" s="1"/>
      <c r="G7" s="1"/>
      <c r="H7" s="1"/>
      <c r="I7" s="1"/>
      <c r="J7" s="1"/>
      <c r="K7" s="1"/>
      <c r="L7" s="1">
        <v>1</v>
      </c>
      <c r="M7" s="28">
        <f t="shared" si="1"/>
        <v>1</v>
      </c>
    </row>
    <row r="8" spans="1:13" x14ac:dyDescent="0.4">
      <c r="A8" s="1">
        <v>7</v>
      </c>
      <c r="B8" s="2">
        <v>30</v>
      </c>
      <c r="C8" s="2">
        <f t="shared" si="2"/>
        <v>5000</v>
      </c>
      <c r="D8" s="14">
        <f t="shared" si="0"/>
        <v>30000</v>
      </c>
      <c r="E8" s="15" t="s">
        <v>188</v>
      </c>
      <c r="F8" s="1"/>
      <c r="G8" s="1"/>
      <c r="H8" s="1"/>
      <c r="I8" s="1"/>
      <c r="J8" s="1">
        <v>1</v>
      </c>
      <c r="K8" s="1"/>
      <c r="L8" s="1"/>
      <c r="M8" s="28">
        <f t="shared" si="1"/>
        <v>1</v>
      </c>
    </row>
    <row r="9" spans="1:13" x14ac:dyDescent="0.4">
      <c r="A9" s="1">
        <v>8</v>
      </c>
      <c r="B9" s="2">
        <v>35</v>
      </c>
      <c r="C9" s="2">
        <f t="shared" si="2"/>
        <v>5000</v>
      </c>
      <c r="D9" s="2">
        <f t="shared" si="0"/>
        <v>35000</v>
      </c>
      <c r="E9" s="7" t="s">
        <v>179</v>
      </c>
      <c r="F9" s="1">
        <v>1</v>
      </c>
      <c r="G9" s="1"/>
      <c r="H9" s="1"/>
      <c r="I9" s="1"/>
      <c r="J9" s="1"/>
      <c r="K9" s="1"/>
      <c r="L9" s="1"/>
      <c r="M9" s="28">
        <f t="shared" si="1"/>
        <v>1</v>
      </c>
    </row>
    <row r="10" spans="1:13" x14ac:dyDescent="0.4">
      <c r="A10" s="1">
        <v>9</v>
      </c>
      <c r="B10" s="2">
        <v>40</v>
      </c>
      <c r="C10" s="2">
        <f t="shared" si="2"/>
        <v>5000</v>
      </c>
      <c r="D10" s="2">
        <f t="shared" si="0"/>
        <v>40000</v>
      </c>
      <c r="E10" s="7" t="s">
        <v>180</v>
      </c>
      <c r="F10" s="1">
        <v>1</v>
      </c>
      <c r="G10" s="1"/>
      <c r="H10" s="1"/>
      <c r="I10" s="1"/>
      <c r="J10" s="1"/>
      <c r="K10" s="1"/>
      <c r="L10" s="1"/>
      <c r="M10" s="28">
        <f t="shared" si="1"/>
        <v>1</v>
      </c>
    </row>
    <row r="11" spans="1:13" x14ac:dyDescent="0.4">
      <c r="A11" s="1">
        <v>10</v>
      </c>
      <c r="B11" s="2">
        <v>45</v>
      </c>
      <c r="C11" s="2">
        <f t="shared" si="2"/>
        <v>5000</v>
      </c>
      <c r="D11" s="2">
        <f t="shared" si="0"/>
        <v>45000</v>
      </c>
      <c r="E11" s="7" t="s">
        <v>159</v>
      </c>
      <c r="F11" s="1">
        <v>1</v>
      </c>
      <c r="G11" s="1"/>
      <c r="H11" s="1"/>
      <c r="I11" s="1"/>
      <c r="J11" s="1"/>
      <c r="K11" s="1"/>
      <c r="L11" s="1"/>
      <c r="M11" s="28">
        <f t="shared" si="1"/>
        <v>1</v>
      </c>
    </row>
    <row r="12" spans="1:13" x14ac:dyDescent="0.4">
      <c r="A12" s="1">
        <v>11</v>
      </c>
      <c r="B12" s="2">
        <v>50</v>
      </c>
      <c r="C12" s="2">
        <f t="shared" si="2"/>
        <v>5000</v>
      </c>
      <c r="D12" s="16">
        <f t="shared" si="0"/>
        <v>50000</v>
      </c>
      <c r="E12" s="17" t="s">
        <v>208</v>
      </c>
      <c r="F12" s="1"/>
      <c r="G12" s="1">
        <v>1</v>
      </c>
      <c r="H12" s="1"/>
      <c r="I12" s="1"/>
      <c r="J12" s="1"/>
      <c r="K12" s="1"/>
      <c r="L12" s="1"/>
      <c r="M12" s="28">
        <f t="shared" si="1"/>
        <v>1</v>
      </c>
    </row>
    <row r="13" spans="1:13" x14ac:dyDescent="0.4">
      <c r="A13" s="1">
        <v>12</v>
      </c>
      <c r="B13" s="2">
        <v>60</v>
      </c>
      <c r="C13" s="2">
        <f t="shared" si="2"/>
        <v>10000</v>
      </c>
      <c r="D13" s="2">
        <f t="shared" si="0"/>
        <v>60000</v>
      </c>
      <c r="E13" s="7" t="s">
        <v>172</v>
      </c>
      <c r="F13" s="1">
        <v>1</v>
      </c>
      <c r="G13" s="1"/>
      <c r="H13" s="1"/>
      <c r="I13" s="1"/>
      <c r="J13" s="1"/>
      <c r="K13" s="1"/>
      <c r="L13" s="1"/>
      <c r="M13" s="28">
        <f t="shared" si="1"/>
        <v>1</v>
      </c>
    </row>
    <row r="14" spans="1:13" x14ac:dyDescent="0.4">
      <c r="A14" s="1">
        <v>13</v>
      </c>
      <c r="B14" s="2">
        <v>70</v>
      </c>
      <c r="C14" s="2">
        <f t="shared" si="2"/>
        <v>10000</v>
      </c>
      <c r="D14" s="2">
        <f t="shared" si="0"/>
        <v>70000</v>
      </c>
      <c r="E14" s="7" t="s">
        <v>186</v>
      </c>
      <c r="F14" s="1"/>
      <c r="G14" s="1"/>
      <c r="H14" s="1"/>
      <c r="I14" s="1"/>
      <c r="J14" s="1"/>
      <c r="K14" s="1"/>
      <c r="L14" s="1">
        <v>1</v>
      </c>
      <c r="M14" s="28">
        <f t="shared" si="1"/>
        <v>1</v>
      </c>
    </row>
    <row r="15" spans="1:13" x14ac:dyDescent="0.4">
      <c r="A15" s="1">
        <v>14</v>
      </c>
      <c r="B15" s="2">
        <v>80</v>
      </c>
      <c r="C15" s="2">
        <f t="shared" si="2"/>
        <v>10000</v>
      </c>
      <c r="D15" s="2">
        <f t="shared" si="0"/>
        <v>80000</v>
      </c>
      <c r="E15" s="7" t="s">
        <v>181</v>
      </c>
      <c r="F15" s="1"/>
      <c r="G15" s="1"/>
      <c r="H15" s="1"/>
      <c r="I15" s="1"/>
      <c r="J15" s="1"/>
      <c r="K15" s="1">
        <v>1</v>
      </c>
      <c r="L15" s="1"/>
      <c r="M15" s="28">
        <f t="shared" si="1"/>
        <v>1</v>
      </c>
    </row>
    <row r="16" spans="1:13" x14ac:dyDescent="0.4">
      <c r="A16" s="1">
        <v>15</v>
      </c>
      <c r="B16" s="2">
        <v>90</v>
      </c>
      <c r="C16" s="2">
        <f t="shared" si="2"/>
        <v>10000</v>
      </c>
      <c r="D16" s="16">
        <f t="shared" si="0"/>
        <v>90000</v>
      </c>
      <c r="E16" s="17" t="s">
        <v>209</v>
      </c>
      <c r="F16" s="1"/>
      <c r="G16" s="1">
        <v>1</v>
      </c>
      <c r="H16" s="1"/>
      <c r="I16" s="1"/>
      <c r="J16" s="1"/>
      <c r="K16" s="1"/>
      <c r="L16" s="1"/>
      <c r="M16" s="28">
        <f t="shared" si="1"/>
        <v>1</v>
      </c>
    </row>
    <row r="17" spans="1:13" x14ac:dyDescent="0.4">
      <c r="A17" s="1">
        <v>16</v>
      </c>
      <c r="B17" s="2">
        <v>100</v>
      </c>
      <c r="C17" s="2">
        <f t="shared" si="2"/>
        <v>10000</v>
      </c>
      <c r="D17" s="18">
        <f t="shared" si="0"/>
        <v>100000</v>
      </c>
      <c r="E17" s="5" t="s">
        <v>157</v>
      </c>
      <c r="F17" s="1"/>
      <c r="G17" s="1"/>
      <c r="H17" s="1"/>
      <c r="I17" s="1">
        <v>1</v>
      </c>
      <c r="J17" s="1"/>
      <c r="K17" s="1"/>
      <c r="L17" s="1"/>
      <c r="M17" s="28">
        <f t="shared" si="1"/>
        <v>1</v>
      </c>
    </row>
    <row r="18" spans="1:13" x14ac:dyDescent="0.4">
      <c r="A18" s="1">
        <v>17</v>
      </c>
      <c r="B18" s="2">
        <v>125</v>
      </c>
      <c r="C18" s="2">
        <f t="shared" si="2"/>
        <v>25000</v>
      </c>
      <c r="D18" s="14">
        <f t="shared" si="0"/>
        <v>125000</v>
      </c>
      <c r="E18" s="15" t="s">
        <v>188</v>
      </c>
      <c r="F18" s="1"/>
      <c r="G18" s="1"/>
      <c r="H18" s="1"/>
      <c r="I18" s="1"/>
      <c r="J18" s="1">
        <v>1</v>
      </c>
      <c r="K18" s="1"/>
      <c r="L18" s="1"/>
      <c r="M18" s="28">
        <f t="shared" si="1"/>
        <v>1</v>
      </c>
    </row>
    <row r="19" spans="1:13" x14ac:dyDescent="0.4">
      <c r="A19" s="1">
        <v>18</v>
      </c>
      <c r="B19" s="2">
        <v>150</v>
      </c>
      <c r="C19" s="2">
        <f t="shared" si="2"/>
        <v>25000</v>
      </c>
      <c r="D19" s="2">
        <f t="shared" si="0"/>
        <v>150000</v>
      </c>
      <c r="E19" s="13" t="s">
        <v>210</v>
      </c>
      <c r="F19" s="1"/>
      <c r="G19" s="1"/>
      <c r="H19" s="1"/>
      <c r="I19" s="1"/>
      <c r="J19" s="1"/>
      <c r="K19" s="1">
        <v>1</v>
      </c>
      <c r="L19" s="1"/>
      <c r="M19" s="28">
        <f t="shared" si="1"/>
        <v>1</v>
      </c>
    </row>
    <row r="20" spans="1:13" x14ac:dyDescent="0.4">
      <c r="A20" s="1">
        <v>19</v>
      </c>
      <c r="B20" s="2">
        <v>175</v>
      </c>
      <c r="C20" s="2">
        <f t="shared" si="2"/>
        <v>25000</v>
      </c>
      <c r="D20" s="2">
        <f t="shared" si="0"/>
        <v>175000</v>
      </c>
      <c r="E20" s="13" t="s">
        <v>211</v>
      </c>
      <c r="F20" s="1"/>
      <c r="G20" s="1"/>
      <c r="H20" s="1"/>
      <c r="I20" s="1"/>
      <c r="J20" s="1"/>
      <c r="K20" s="1"/>
      <c r="L20" s="1">
        <v>1</v>
      </c>
      <c r="M20" s="28">
        <f t="shared" si="1"/>
        <v>1</v>
      </c>
    </row>
    <row r="21" spans="1:13" x14ac:dyDescent="0.4">
      <c r="A21" s="1">
        <v>20</v>
      </c>
      <c r="B21" s="2">
        <v>200</v>
      </c>
      <c r="C21" s="2">
        <f t="shared" si="2"/>
        <v>25000</v>
      </c>
      <c r="D21" s="2">
        <f t="shared" si="0"/>
        <v>200000</v>
      </c>
      <c r="E21" s="13" t="s">
        <v>182</v>
      </c>
      <c r="F21" s="1">
        <v>1</v>
      </c>
      <c r="G21" s="1"/>
      <c r="H21" s="1"/>
      <c r="I21" s="1"/>
      <c r="J21" s="1"/>
      <c r="K21" s="1"/>
      <c r="L21" s="1"/>
      <c r="M21" s="28">
        <f t="shared" si="1"/>
        <v>1</v>
      </c>
    </row>
    <row r="22" spans="1:13" x14ac:dyDescent="0.4">
      <c r="A22" s="1">
        <v>21</v>
      </c>
      <c r="B22" s="2">
        <v>250</v>
      </c>
      <c r="C22" s="2">
        <f t="shared" si="2"/>
        <v>50000</v>
      </c>
      <c r="D22" s="2">
        <f t="shared" si="0"/>
        <v>250000</v>
      </c>
      <c r="E22" s="7" t="s">
        <v>212</v>
      </c>
      <c r="F22" s="1"/>
      <c r="G22" s="1"/>
      <c r="H22" s="1"/>
      <c r="I22" s="1"/>
      <c r="J22" s="1"/>
      <c r="K22" s="1"/>
      <c r="L22" s="1">
        <v>1</v>
      </c>
      <c r="M22" s="28">
        <f t="shared" si="1"/>
        <v>1</v>
      </c>
    </row>
    <row r="23" spans="1:13" x14ac:dyDescent="0.4">
      <c r="A23" s="1">
        <v>22</v>
      </c>
      <c r="B23" s="2">
        <v>300</v>
      </c>
      <c r="C23" s="2">
        <f t="shared" si="2"/>
        <v>50000</v>
      </c>
      <c r="D23" s="2">
        <f t="shared" si="0"/>
        <v>300000</v>
      </c>
      <c r="E23" s="7" t="s">
        <v>185</v>
      </c>
      <c r="F23" s="1"/>
      <c r="G23" s="1"/>
      <c r="H23" s="1"/>
      <c r="I23" s="1"/>
      <c r="J23" s="1"/>
      <c r="K23" s="1">
        <v>1</v>
      </c>
      <c r="L23" s="1"/>
      <c r="M23" s="28">
        <f t="shared" si="1"/>
        <v>1</v>
      </c>
    </row>
    <row r="24" spans="1:13" x14ac:dyDescent="0.4">
      <c r="A24" s="1">
        <v>23</v>
      </c>
      <c r="B24" s="2">
        <v>400</v>
      </c>
      <c r="C24" s="2">
        <f t="shared" si="2"/>
        <v>100000</v>
      </c>
      <c r="D24" s="16">
        <f t="shared" si="0"/>
        <v>400000</v>
      </c>
      <c r="E24" s="17" t="s">
        <v>158</v>
      </c>
      <c r="F24" s="1"/>
      <c r="G24" s="1">
        <v>1</v>
      </c>
      <c r="H24" s="1"/>
      <c r="I24" s="1"/>
      <c r="J24" s="1"/>
      <c r="K24" s="1"/>
      <c r="L24" s="1"/>
      <c r="M24" s="28">
        <f t="shared" si="1"/>
        <v>1</v>
      </c>
    </row>
    <row r="25" spans="1:13" x14ac:dyDescent="0.4">
      <c r="A25" s="1">
        <v>24</v>
      </c>
      <c r="B25" s="2">
        <v>500</v>
      </c>
      <c r="C25" s="2">
        <f t="shared" si="2"/>
        <v>100000</v>
      </c>
      <c r="D25" s="14">
        <f t="shared" si="0"/>
        <v>500000</v>
      </c>
      <c r="E25" s="15" t="s">
        <v>188</v>
      </c>
      <c r="F25" s="1"/>
      <c r="G25" s="1"/>
      <c r="H25" s="1"/>
      <c r="I25" s="1"/>
      <c r="J25" s="1">
        <v>1</v>
      </c>
      <c r="K25" s="1"/>
      <c r="L25" s="1"/>
      <c r="M25" s="28">
        <f t="shared" si="1"/>
        <v>1</v>
      </c>
    </row>
    <row r="26" spans="1:13" x14ac:dyDescent="0.4">
      <c r="A26" s="1">
        <v>25</v>
      </c>
      <c r="B26" s="2">
        <v>750</v>
      </c>
      <c r="C26" s="2">
        <f t="shared" si="2"/>
        <v>250000</v>
      </c>
      <c r="D26" s="2">
        <f t="shared" si="0"/>
        <v>750000</v>
      </c>
      <c r="E26" s="7" t="s">
        <v>161</v>
      </c>
      <c r="F26" s="1">
        <v>1</v>
      </c>
      <c r="G26" s="1"/>
      <c r="H26" s="1"/>
      <c r="I26" s="1"/>
      <c r="J26" s="1"/>
      <c r="K26" s="1"/>
      <c r="L26" s="1"/>
      <c r="M26" s="28">
        <f t="shared" si="1"/>
        <v>1</v>
      </c>
    </row>
    <row r="27" spans="1:13" x14ac:dyDescent="0.4">
      <c r="A27" s="1">
        <v>26</v>
      </c>
      <c r="B27" s="2">
        <v>1000</v>
      </c>
      <c r="C27" s="2">
        <f t="shared" si="2"/>
        <v>250000</v>
      </c>
      <c r="D27" s="2">
        <f t="shared" si="0"/>
        <v>1000000</v>
      </c>
      <c r="E27" s="7" t="s">
        <v>162</v>
      </c>
      <c r="F27" s="1">
        <v>1</v>
      </c>
      <c r="G27" s="1"/>
      <c r="H27" s="1"/>
      <c r="I27" s="1"/>
      <c r="J27" s="1"/>
      <c r="K27" s="1"/>
      <c r="L27" s="1"/>
      <c r="M27" s="28">
        <f t="shared" si="1"/>
        <v>1</v>
      </c>
    </row>
    <row r="28" spans="1:13" x14ac:dyDescent="0.4">
      <c r="A28" s="1">
        <v>27</v>
      </c>
      <c r="B28" s="2">
        <v>2000</v>
      </c>
      <c r="C28" s="2">
        <f t="shared" si="2"/>
        <v>1000000</v>
      </c>
      <c r="D28" s="2">
        <f t="shared" si="0"/>
        <v>2000000</v>
      </c>
      <c r="E28" s="7" t="s">
        <v>161</v>
      </c>
      <c r="F28" s="1">
        <v>1</v>
      </c>
      <c r="G28" s="1"/>
      <c r="H28" s="1"/>
      <c r="I28" s="1"/>
      <c r="J28" s="1"/>
      <c r="K28" s="1"/>
      <c r="L28" s="1"/>
      <c r="M28" s="28">
        <f t="shared" si="1"/>
        <v>1</v>
      </c>
    </row>
    <row r="29" spans="1:13" x14ac:dyDescent="0.4">
      <c r="A29" s="1">
        <v>28</v>
      </c>
      <c r="B29" s="4">
        <v>3000</v>
      </c>
      <c r="C29" s="2">
        <f t="shared" si="2"/>
        <v>1000000</v>
      </c>
      <c r="D29" s="14">
        <f t="shared" si="0"/>
        <v>3000000</v>
      </c>
      <c r="E29" s="15" t="s">
        <v>188</v>
      </c>
      <c r="F29" s="1"/>
      <c r="G29" s="1"/>
      <c r="H29" s="1"/>
      <c r="I29" s="1"/>
      <c r="J29" s="1">
        <v>1</v>
      </c>
      <c r="K29" s="1"/>
      <c r="L29" s="1"/>
      <c r="M29" s="28">
        <f t="shared" si="1"/>
        <v>1</v>
      </c>
    </row>
    <row r="30" spans="1:13" x14ac:dyDescent="0.4">
      <c r="A30" s="1">
        <v>29</v>
      </c>
      <c r="B30" s="4">
        <v>4000</v>
      </c>
      <c r="C30" s="2">
        <f t="shared" si="2"/>
        <v>1000000</v>
      </c>
      <c r="D30" s="19">
        <f t="shared" si="0"/>
        <v>4000000</v>
      </c>
      <c r="E30" s="20" t="s">
        <v>213</v>
      </c>
      <c r="F30" s="1"/>
      <c r="G30" s="1"/>
      <c r="H30" s="1">
        <v>1</v>
      </c>
      <c r="I30" s="1"/>
      <c r="J30" s="1"/>
      <c r="K30" s="1"/>
      <c r="L30" s="1"/>
      <c r="M30" s="28">
        <f t="shared" si="1"/>
        <v>1</v>
      </c>
    </row>
    <row r="31" spans="1:13" x14ac:dyDescent="0.4">
      <c r="A31" s="1">
        <v>30</v>
      </c>
      <c r="B31" s="4">
        <v>5000</v>
      </c>
      <c r="C31" s="2">
        <f t="shared" si="2"/>
        <v>1000000</v>
      </c>
      <c r="D31" s="2">
        <f t="shared" si="0"/>
        <v>5000000</v>
      </c>
      <c r="E31" s="7" t="s">
        <v>184</v>
      </c>
      <c r="F31" s="1"/>
      <c r="G31" s="1"/>
      <c r="H31" s="1"/>
      <c r="I31" s="1"/>
      <c r="J31" s="1"/>
      <c r="K31" s="1">
        <v>1</v>
      </c>
      <c r="L31" s="1"/>
      <c r="M31" s="28">
        <f t="shared" si="1"/>
        <v>1</v>
      </c>
    </row>
    <row r="32" spans="1:13" x14ac:dyDescent="0.4">
      <c r="A32" s="35" t="s">
        <v>206</v>
      </c>
      <c r="B32" s="36"/>
      <c r="C32" s="36"/>
      <c r="D32" s="36"/>
      <c r="E32" s="37"/>
      <c r="F32" s="28">
        <f t="shared" ref="F32:L32" si="3">SUM(F2:F31)</f>
        <v>12</v>
      </c>
      <c r="G32" s="28">
        <f t="shared" si="3"/>
        <v>4</v>
      </c>
      <c r="H32" s="28">
        <f t="shared" ref="H32" si="4">SUM(H2:H31)</f>
        <v>1</v>
      </c>
      <c r="I32" s="28">
        <f t="shared" ref="I32" si="5">SUM(I2:I31)</f>
        <v>1</v>
      </c>
      <c r="J32" s="28">
        <f t="shared" si="3"/>
        <v>4</v>
      </c>
      <c r="K32" s="28">
        <f t="shared" si="3"/>
        <v>4</v>
      </c>
      <c r="L32" s="28">
        <f t="shared" si="3"/>
        <v>4</v>
      </c>
      <c r="M32" s="28">
        <f>SUM(M2:M31)</f>
        <v>30</v>
      </c>
    </row>
  </sheetData>
  <mergeCells count="1">
    <mergeCell ref="A32:E32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ランキング</vt:lpstr>
      <vt:lpstr>トータル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moba2</dc:creator>
  <cp:lastModifiedBy>佐藤翔太</cp:lastModifiedBy>
  <dcterms:created xsi:type="dcterms:W3CDTF">2016-08-15T07:17:37Z</dcterms:created>
  <dcterms:modified xsi:type="dcterms:W3CDTF">2016-09-06T09:24:10Z</dcterms:modified>
</cp:coreProperties>
</file>