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OneDrive - sheffield.ac.uk\CHM4401-Project\git-saved-data\"/>
    </mc:Choice>
  </mc:AlternateContent>
  <xr:revisionPtr revIDLastSave="0" documentId="13_ncr:1_{7F9961C3-9E40-4F57-B53C-C76C3C5DA2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C23" i="1" a="1"/>
  <c r="C23" i="1" s="1"/>
  <c r="B24" i="1" a="1"/>
  <c r="B24" i="1" s="1"/>
  <c r="C24" i="1" a="1"/>
  <c r="C24" i="1" s="1"/>
  <c r="B25" i="1" a="1"/>
  <c r="B25" i="1" s="1"/>
  <c r="C25" i="1" a="1"/>
  <c r="C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D25" i="1" a="1"/>
  <c r="D25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D24" i="1" a="1"/>
  <c r="D24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D23" i="1" a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<sst xmlns="http://schemas.openxmlformats.org/spreadsheetml/2006/main" count="57" uniqueCount="46">
  <si>
    <t>solvent</t>
  </si>
  <si>
    <t>bench-0</t>
  </si>
  <si>
    <t>benzene</t>
  </si>
  <si>
    <t>bench-1</t>
  </si>
  <si>
    <t>cyclohexane</t>
  </si>
  <si>
    <t>bench-2</t>
  </si>
  <si>
    <t>dichloromethane</t>
  </si>
  <si>
    <t>bench-3</t>
  </si>
  <si>
    <t>bench-4</t>
  </si>
  <si>
    <t>acetonitrile</t>
  </si>
  <si>
    <t>bench-5</t>
  </si>
  <si>
    <t>bench-6</t>
  </si>
  <si>
    <t>toluene</t>
  </si>
  <si>
    <t>bench-7</t>
  </si>
  <si>
    <t>bench-8</t>
  </si>
  <si>
    <t>bench-9</t>
  </si>
  <si>
    <t>ethanol</t>
  </si>
  <si>
    <t>bench-10</t>
  </si>
  <si>
    <t>chloroform</t>
  </si>
  <si>
    <t>bench-11</t>
  </si>
  <si>
    <t>bench-12</t>
  </si>
  <si>
    <t>bench-13</t>
  </si>
  <si>
    <t>dimethylsulfoxide</t>
  </si>
  <si>
    <t>bench-14</t>
  </si>
  <si>
    <t>dimethylformamide</t>
  </si>
  <si>
    <t>bench-15</t>
  </si>
  <si>
    <t>bench-16</t>
  </si>
  <si>
    <t>bench-17</t>
  </si>
  <si>
    <t>bench-18</t>
  </si>
  <si>
    <t>bench-19</t>
  </si>
  <si>
    <t>X3LYP</t>
  </si>
  <si>
    <t>PBE0</t>
  </si>
  <si>
    <t>M06-2X</t>
  </si>
  <si>
    <t>B3LYP</t>
  </si>
  <si>
    <t>B2PLYP // PBE0-D3</t>
  </si>
  <si>
    <t>B2GP-PLYP // PBE0-D3</t>
  </si>
  <si>
    <t>ωB2PLYP // PBE0-D3</t>
  </si>
  <si>
    <t>ωB97X-D3</t>
  </si>
  <si>
    <t>MAE</t>
  </si>
  <si>
    <t>Std. deviation of error</t>
  </si>
  <si>
    <t>Maximum absolute error</t>
  </si>
  <si>
    <t>sTD-xTB</t>
  </si>
  <si>
    <t>sTDA-xTB</t>
  </si>
  <si>
    <t>(TD-DFT results in eV)</t>
  </si>
  <si>
    <t>Experimental (eV)</t>
  </si>
  <si>
    <t>Experimental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</si>
</sst>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1" fillId="0" borderId="0" xfId="1" applyBorder="1"/>
    <xf numFmtId="2" fontId="3" fillId="3" borderId="2" xfId="3" applyNumberFormat="1"/>
    <xf numFmtId="2" fontId="4" fillId="3" borderId="1" xfId="4" applyNumberFormat="1"/>
    <xf numFmtId="2" fontId="2" fillId="2" borderId="1" xfId="2" applyNumberFormat="1"/>
  </cellXfs>
  <cellStyles count="5">
    <cellStyle name="Calculation" xfId="4" builtinId="22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2" sqref="N2:N21"/>
    </sheetView>
  </sheetViews>
  <sheetFormatPr defaultRowHeight="14.5" x14ac:dyDescent="0.35"/>
  <cols>
    <col min="1" max="1" width="13.08984375" bestFit="1" customWidth="1"/>
    <col min="2" max="3" width="13.08984375" customWidth="1"/>
    <col min="9" max="9" width="8.81640625" bestFit="1" customWidth="1"/>
    <col min="10" max="10" width="11.7265625" customWidth="1"/>
    <col min="11" max="11" width="10.1796875" bestFit="1" customWidth="1"/>
    <col min="12" max="12" width="11.90625" customWidth="1"/>
    <col min="13" max="13" width="11.81640625" bestFit="1" customWidth="1"/>
    <col min="14" max="14" width="17.54296875" bestFit="1" customWidth="1"/>
  </cols>
  <sheetData>
    <row r="1" spans="1:14" ht="43.5" x14ac:dyDescent="0.35">
      <c r="A1" s="3" t="s">
        <v>43</v>
      </c>
      <c r="B1" s="3" t="s">
        <v>41</v>
      </c>
      <c r="C1" s="3" t="s">
        <v>42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37</v>
      </c>
      <c r="I1" s="3" t="s">
        <v>34</v>
      </c>
      <c r="J1" s="3" t="s">
        <v>35</v>
      </c>
      <c r="K1" s="3" t="s">
        <v>36</v>
      </c>
      <c r="L1" s="3" t="s">
        <v>44</v>
      </c>
      <c r="M1" s="3" t="s">
        <v>45</v>
      </c>
      <c r="N1" s="5" t="s">
        <v>0</v>
      </c>
    </row>
    <row r="2" spans="1:14" x14ac:dyDescent="0.35">
      <c r="A2" t="s">
        <v>1</v>
      </c>
      <c r="B2" s="6">
        <v>3.5515325121741617</v>
      </c>
      <c r="C2" s="6">
        <v>3.7098743267504486</v>
      </c>
      <c r="D2" s="6">
        <v>3.68</v>
      </c>
      <c r="E2" s="6">
        <v>3.7729071537290717</v>
      </c>
      <c r="F2" s="6">
        <v>4.1520938023450586</v>
      </c>
      <c r="G2" s="6">
        <v>3.653</v>
      </c>
      <c r="H2" s="6">
        <v>4.2561813186813193</v>
      </c>
      <c r="I2" s="6">
        <v>3.7995095033721649</v>
      </c>
      <c r="J2" s="6">
        <v>3.9258789990497314</v>
      </c>
      <c r="K2" s="6">
        <v>4.164650537634409</v>
      </c>
      <c r="L2" s="8">
        <v>3.8865203761755485</v>
      </c>
      <c r="M2">
        <v>319</v>
      </c>
      <c r="N2" t="s">
        <v>2</v>
      </c>
    </row>
    <row r="3" spans="1:14" x14ac:dyDescent="0.35">
      <c r="A3" t="s">
        <v>3</v>
      </c>
      <c r="B3" s="6">
        <v>2.7454384410983166</v>
      </c>
      <c r="C3" s="6">
        <v>3.0545454545454547</v>
      </c>
      <c r="D3" s="6">
        <v>3.1787637855860482</v>
      </c>
      <c r="E3" s="6">
        <v>3.2208939708939712</v>
      </c>
      <c r="F3" s="6">
        <v>3.1086029596187612</v>
      </c>
      <c r="G3" s="6">
        <v>3.1755060210094799</v>
      </c>
      <c r="H3" s="6">
        <v>3.0807854834700472</v>
      </c>
      <c r="I3" s="6">
        <v>2.9169216286184989</v>
      </c>
      <c r="J3" s="6">
        <v>2.880316058563793</v>
      </c>
      <c r="K3" s="6">
        <v>2.9176082862523542</v>
      </c>
      <c r="L3" s="8">
        <v>2.4623634558093346</v>
      </c>
      <c r="M3">
        <v>503.5</v>
      </c>
      <c r="N3" t="s">
        <v>4</v>
      </c>
    </row>
    <row r="4" spans="1:14" x14ac:dyDescent="0.35">
      <c r="A4" t="s">
        <v>5</v>
      </c>
      <c r="B4" s="6">
        <v>3.3958915365653239</v>
      </c>
      <c r="C4" s="6">
        <v>3.5112999150382325</v>
      </c>
      <c r="D4" s="6">
        <v>3.2234070221066324</v>
      </c>
      <c r="E4" s="6">
        <v>3.3156768325307651</v>
      </c>
      <c r="F4" s="6">
        <v>3.595590368436322</v>
      </c>
      <c r="G4" s="6">
        <v>3.1959773078906655</v>
      </c>
      <c r="H4" s="6">
        <v>3.7320084311954229</v>
      </c>
      <c r="I4" s="6">
        <v>3.3015450186467774</v>
      </c>
      <c r="J4" s="6">
        <v>3.3918992884510129</v>
      </c>
      <c r="K4" s="6">
        <v>3.6303456356180437</v>
      </c>
      <c r="L4" s="8">
        <v>3.0917705735660848</v>
      </c>
      <c r="M4">
        <v>401</v>
      </c>
      <c r="N4" t="s">
        <v>6</v>
      </c>
    </row>
    <row r="5" spans="1:14" x14ac:dyDescent="0.35">
      <c r="A5" t="s">
        <v>7</v>
      </c>
      <c r="B5" s="6">
        <v>3.5885383502170765</v>
      </c>
      <c r="C5" s="6">
        <v>3.7109847351092484</v>
      </c>
      <c r="D5" s="6">
        <v>3.4466073414905449</v>
      </c>
      <c r="E5" s="6">
        <v>3.5230244457077888</v>
      </c>
      <c r="F5" s="6">
        <v>3.8670826833073324</v>
      </c>
      <c r="G5" s="6">
        <v>3.419034482758621</v>
      </c>
      <c r="H5" s="6">
        <v>3.9660800000000003</v>
      </c>
      <c r="I5" s="6">
        <v>3.5851894706392828</v>
      </c>
      <c r="J5" s="6">
        <v>3.6919868930592794</v>
      </c>
      <c r="K5" s="6">
        <v>3.923393478949035</v>
      </c>
      <c r="L5" s="8">
        <v>3.4923943661971828</v>
      </c>
      <c r="M5">
        <v>355</v>
      </c>
      <c r="N5" t="s">
        <v>6</v>
      </c>
    </row>
    <row r="6" spans="1:14" x14ac:dyDescent="0.35">
      <c r="A6" t="s">
        <v>8</v>
      </c>
      <c r="B6" s="6">
        <v>3.4984198645598195</v>
      </c>
      <c r="C6" s="6">
        <v>3.6670807453416145</v>
      </c>
      <c r="D6" s="6">
        <v>3.6165742632039688</v>
      </c>
      <c r="E6" s="6">
        <v>3.6930870083432659</v>
      </c>
      <c r="F6" s="6">
        <v>3.7637412693592469</v>
      </c>
      <c r="G6" s="6">
        <v>3.6008134805345735</v>
      </c>
      <c r="H6" s="6">
        <v>3.8359640978025378</v>
      </c>
      <c r="I6" s="6">
        <v>3.7432799758381154</v>
      </c>
      <c r="J6" s="6">
        <v>3.8217699660807893</v>
      </c>
      <c r="K6" s="6">
        <v>3.9559527609320142</v>
      </c>
      <c r="L6" s="8">
        <v>3.7569696969696968</v>
      </c>
      <c r="M6">
        <v>330</v>
      </c>
      <c r="N6" t="s">
        <v>9</v>
      </c>
    </row>
    <row r="7" spans="1:14" x14ac:dyDescent="0.35">
      <c r="A7" t="s">
        <v>10</v>
      </c>
      <c r="B7" s="6">
        <v>2.5537384140061792</v>
      </c>
      <c r="C7" s="6">
        <v>2.6877086494688922</v>
      </c>
      <c r="D7" s="6">
        <v>2.8335619570187474</v>
      </c>
      <c r="E7" s="6">
        <v>2.9087068763201125</v>
      </c>
      <c r="F7" s="6">
        <v>3.4485253199777413</v>
      </c>
      <c r="G7" s="6">
        <v>2.7895566058969168</v>
      </c>
      <c r="H7" s="6">
        <v>3.5391205025699604</v>
      </c>
      <c r="I7" s="6">
        <v>2.7939585211902616</v>
      </c>
      <c r="J7" s="6">
        <v>3.013372234378799</v>
      </c>
      <c r="K7" s="6">
        <v>3.4620111731843579</v>
      </c>
      <c r="L7" s="8">
        <v>2.9802884615384615</v>
      </c>
      <c r="M7">
        <v>416</v>
      </c>
      <c r="N7" t="s">
        <v>6</v>
      </c>
    </row>
    <row r="8" spans="1:14" x14ac:dyDescent="0.35">
      <c r="A8" t="s">
        <v>11</v>
      </c>
      <c r="B8" s="6">
        <v>2.3779056386651325</v>
      </c>
      <c r="C8" s="6">
        <v>2.6118390562460498</v>
      </c>
      <c r="D8" s="6">
        <v>2.4407246947617174</v>
      </c>
      <c r="E8" s="6">
        <v>2.4635261379447426</v>
      </c>
      <c r="F8" s="6">
        <v>2.639267461669506</v>
      </c>
      <c r="G8" s="6">
        <v>2.427340383862123</v>
      </c>
      <c r="H8" s="6">
        <v>2.6984541693881994</v>
      </c>
      <c r="I8" s="6">
        <v>2.2778900937327697</v>
      </c>
      <c r="J8" s="6">
        <v>2.3301372438428278</v>
      </c>
      <c r="K8" s="6">
        <v>2.534042118176242</v>
      </c>
      <c r="L8" s="8">
        <v>2.2541818181818183</v>
      </c>
      <c r="M8">
        <v>550</v>
      </c>
      <c r="N8" t="s">
        <v>12</v>
      </c>
    </row>
    <row r="9" spans="1:14" x14ac:dyDescent="0.35">
      <c r="A9" t="s">
        <v>13</v>
      </c>
      <c r="B9" s="6">
        <v>4.538213762811127</v>
      </c>
      <c r="C9" s="6">
        <v>4.6488188976377955</v>
      </c>
      <c r="D9" s="6">
        <v>4.3154596100278555</v>
      </c>
      <c r="E9" s="6">
        <v>4.4248482684755448</v>
      </c>
      <c r="F9" s="6">
        <v>4.7432070417145047</v>
      </c>
      <c r="G9" s="6">
        <v>4.2885813148788934</v>
      </c>
      <c r="H9" s="6">
        <v>4.8795275590551181</v>
      </c>
      <c r="I9" s="6">
        <v>4.4646974063400577</v>
      </c>
      <c r="J9" s="6">
        <v>4.5971810089020773</v>
      </c>
      <c r="K9" s="6">
        <v>4.8038759689922488</v>
      </c>
      <c r="L9" s="8">
        <v>4.0122977346278317</v>
      </c>
      <c r="M9">
        <v>309</v>
      </c>
      <c r="N9" t="s">
        <v>4</v>
      </c>
    </row>
    <row r="10" spans="1:14" x14ac:dyDescent="0.35">
      <c r="A10" t="s">
        <v>14</v>
      </c>
      <c r="B10" s="6">
        <v>3.5937391304347823</v>
      </c>
      <c r="C10" s="6">
        <v>3.6670807453416145</v>
      </c>
      <c r="D10" s="6">
        <v>3.0557199211045365</v>
      </c>
      <c r="E10" s="6">
        <v>3.1504829689883076</v>
      </c>
      <c r="F10" s="6">
        <v>3.6614475627769574</v>
      </c>
      <c r="G10" s="6">
        <v>3.0185094982951779</v>
      </c>
      <c r="H10" s="6">
        <v>3.9800899165061021</v>
      </c>
      <c r="I10" s="6">
        <v>3.2183848351077642</v>
      </c>
      <c r="J10" s="6">
        <v>3.3789531079607418</v>
      </c>
      <c r="K10" s="6">
        <v>3.8217699660807893</v>
      </c>
      <c r="L10" s="8">
        <v>3.2626315789473681</v>
      </c>
      <c r="M10">
        <v>380</v>
      </c>
      <c r="N10" t="s">
        <v>6</v>
      </c>
    </row>
    <row r="11" spans="1:14" x14ac:dyDescent="0.35">
      <c r="A11" t="s">
        <v>15</v>
      </c>
      <c r="B11" s="6">
        <v>3.6498086546953195</v>
      </c>
      <c r="C11" s="6">
        <v>3.7730979914790015</v>
      </c>
      <c r="D11" s="6">
        <v>3.3928278127566385</v>
      </c>
      <c r="E11" s="6">
        <v>3.489301801801802</v>
      </c>
      <c r="F11" s="6">
        <v>3.9122474747474749</v>
      </c>
      <c r="G11" s="6">
        <v>3.3497297297297299</v>
      </c>
      <c r="H11" s="6">
        <v>4.0662729658792651</v>
      </c>
      <c r="I11" s="6">
        <v>3.5945475638051048</v>
      </c>
      <c r="J11" s="6">
        <v>3.7196878751500604</v>
      </c>
      <c r="K11" s="6">
        <v>3.9877734877734881</v>
      </c>
      <c r="L11" s="8">
        <v>3.6146368999302374</v>
      </c>
      <c r="M11" s="2">
        <v>342.99434059999999</v>
      </c>
      <c r="N11" t="s">
        <v>16</v>
      </c>
    </row>
    <row r="12" spans="1:14" x14ac:dyDescent="0.35">
      <c r="A12" t="s">
        <v>17</v>
      </c>
      <c r="B12" s="6">
        <v>3.8672489082969426</v>
      </c>
      <c r="C12" s="6">
        <v>3.9025495750708212</v>
      </c>
      <c r="D12" s="6">
        <v>3.4030752333882486</v>
      </c>
      <c r="E12" s="6">
        <v>3.489301801801802</v>
      </c>
      <c r="F12" s="6">
        <v>3.8170619032953499</v>
      </c>
      <c r="G12" s="6">
        <v>3.3688502310410442</v>
      </c>
      <c r="H12" s="6">
        <v>3.9421119592875322</v>
      </c>
      <c r="I12" s="6">
        <v>3.4658836689038033</v>
      </c>
      <c r="J12" s="6">
        <v>3.5655926352128886</v>
      </c>
      <c r="K12" s="6">
        <v>3.8816160350767306</v>
      </c>
      <c r="L12" s="8">
        <v>3.1547073791348601</v>
      </c>
      <c r="M12">
        <v>393</v>
      </c>
      <c r="N12" t="s">
        <v>18</v>
      </c>
    </row>
    <row r="13" spans="1:14" x14ac:dyDescent="0.35">
      <c r="A13" t="s">
        <v>19</v>
      </c>
      <c r="B13" s="6">
        <v>2.876658932714617</v>
      </c>
      <c r="C13" s="6">
        <v>3.0910994764397901</v>
      </c>
      <c r="D13" s="6">
        <v>3.9813684548666881</v>
      </c>
      <c r="E13" s="6">
        <v>3.784427480916031</v>
      </c>
      <c r="F13" s="6">
        <v>4.4059722715961609</v>
      </c>
      <c r="G13" s="6">
        <v>3.9433662106267899</v>
      </c>
      <c r="H13" s="6">
        <v>4.4153900961881014</v>
      </c>
      <c r="I13" s="6">
        <v>4.001937358734259</v>
      </c>
      <c r="J13" s="6">
        <v>4.1244592346089854</v>
      </c>
      <c r="K13" s="6">
        <v>4.3441990886785842</v>
      </c>
      <c r="L13" s="8">
        <v>3.8030674846625767</v>
      </c>
      <c r="M13">
        <v>326</v>
      </c>
      <c r="N13" t="s">
        <v>16</v>
      </c>
    </row>
    <row r="14" spans="1:14" x14ac:dyDescent="0.35">
      <c r="A14" t="s">
        <v>20</v>
      </c>
      <c r="B14" s="6">
        <v>3.1815242494226328</v>
      </c>
      <c r="C14" s="6">
        <v>3.3027171017581245</v>
      </c>
      <c r="D14" s="6">
        <v>3.0422189494354446</v>
      </c>
      <c r="E14" s="6">
        <v>3.1172032193158956</v>
      </c>
      <c r="F14" s="6">
        <v>3.3524479307546664</v>
      </c>
      <c r="G14" s="6">
        <v>3.0155717761557179</v>
      </c>
      <c r="H14" s="6">
        <v>3.4981653965565904</v>
      </c>
      <c r="I14" s="6">
        <v>2.947443519619501</v>
      </c>
      <c r="J14" s="6">
        <v>3.0244021473889702</v>
      </c>
      <c r="K14" s="6">
        <v>3.3317204301075272</v>
      </c>
      <c r="L14" s="8">
        <v>2.843577981651376</v>
      </c>
      <c r="M14">
        <v>436</v>
      </c>
      <c r="N14" t="s">
        <v>16</v>
      </c>
    </row>
    <row r="15" spans="1:14" x14ac:dyDescent="0.35">
      <c r="A15" t="s">
        <v>21</v>
      </c>
      <c r="B15" s="6">
        <v>3.0440461576233733</v>
      </c>
      <c r="C15" s="6">
        <v>3.2053774560496375</v>
      </c>
      <c r="D15" s="6">
        <v>2.8570769940064547</v>
      </c>
      <c r="E15" s="6">
        <v>2.9432438850629303</v>
      </c>
      <c r="F15" s="6">
        <v>3.1657726692209454</v>
      </c>
      <c r="G15" s="6">
        <v>2.8387540082455338</v>
      </c>
      <c r="H15" s="6">
        <v>3.2936486845601913</v>
      </c>
      <c r="I15" s="6">
        <v>2.7964801444043323</v>
      </c>
      <c r="J15" s="6">
        <v>2.8537877043518307</v>
      </c>
      <c r="K15" s="6">
        <v>2.805976907403215</v>
      </c>
      <c r="L15" s="8">
        <v>2.7986455981941307</v>
      </c>
      <c r="M15">
        <v>443</v>
      </c>
      <c r="N15" t="s">
        <v>22</v>
      </c>
    </row>
    <row r="16" spans="1:14" x14ac:dyDescent="0.35">
      <c r="A16" t="s">
        <v>23</v>
      </c>
      <c r="B16" s="6">
        <v>2.4310588235294115</v>
      </c>
      <c r="C16" s="6">
        <v>2.7656480035690385</v>
      </c>
      <c r="D16" s="6">
        <v>3.4341922970351901</v>
      </c>
      <c r="E16" s="6">
        <v>3.48733821046708</v>
      </c>
      <c r="F16" s="6">
        <v>3.5686726173337173</v>
      </c>
      <c r="G16" s="6">
        <v>3.3993417443773999</v>
      </c>
      <c r="H16" s="6">
        <v>3.7763558805606343</v>
      </c>
      <c r="I16" s="6">
        <v>3.3183400267737619</v>
      </c>
      <c r="J16" s="6">
        <v>3.3326162947028775</v>
      </c>
      <c r="K16" s="6">
        <v>3.5421549014004006</v>
      </c>
      <c r="L16" s="8">
        <v>3.2036175710594312</v>
      </c>
      <c r="M16">
        <v>387</v>
      </c>
      <c r="N16" t="s">
        <v>24</v>
      </c>
    </row>
    <row r="17" spans="1:14" x14ac:dyDescent="0.35">
      <c r="A17" t="s">
        <v>25</v>
      </c>
      <c r="B17" s="6">
        <v>2.5846153846153843</v>
      </c>
      <c r="C17" s="6">
        <v>2.844322092222987</v>
      </c>
      <c r="D17" s="6">
        <v>2.5196178084976624</v>
      </c>
      <c r="E17" s="6">
        <v>2.6005035669324381</v>
      </c>
      <c r="F17" s="6">
        <v>2.9327969711310935</v>
      </c>
      <c r="G17" s="6">
        <v>2.5023218251564709</v>
      </c>
      <c r="H17" s="6">
        <v>3.0640296662546356</v>
      </c>
      <c r="I17" s="6">
        <v>2.5109400324149109</v>
      </c>
      <c r="J17" s="6">
        <v>2.5972338642078796</v>
      </c>
      <c r="K17" s="6">
        <v>2.8303265585750177</v>
      </c>
      <c r="L17" s="8">
        <v>2.4746506986027943</v>
      </c>
      <c r="M17">
        <v>501</v>
      </c>
      <c r="N17" t="s">
        <v>22</v>
      </c>
    </row>
    <row r="18" spans="1:14" x14ac:dyDescent="0.35">
      <c r="A18" t="s">
        <v>26</v>
      </c>
      <c r="B18" s="6">
        <v>3.2262295081967212</v>
      </c>
      <c r="C18" s="6">
        <v>3.3284295302013422</v>
      </c>
      <c r="D18" s="6">
        <v>3.394686387291153</v>
      </c>
      <c r="E18" s="6">
        <v>3.4707364883786056</v>
      </c>
      <c r="F18" s="6">
        <v>3.7694647201946472</v>
      </c>
      <c r="G18" s="6">
        <v>3.3734349482852481</v>
      </c>
      <c r="H18" s="6">
        <v>3.9321065989847721</v>
      </c>
      <c r="I18" s="6">
        <v>3.4932356257046226</v>
      </c>
      <c r="J18" s="6">
        <v>3.6039546379761562</v>
      </c>
      <c r="K18" s="6">
        <v>3.8502640571606093</v>
      </c>
      <c r="L18" s="8">
        <v>3.3782016348773842</v>
      </c>
      <c r="M18">
        <v>367</v>
      </c>
      <c r="N18" t="s">
        <v>6</v>
      </c>
    </row>
    <row r="19" spans="1:14" x14ac:dyDescent="0.35">
      <c r="A19" t="s">
        <v>27</v>
      </c>
      <c r="B19" s="6">
        <v>3.3581798483206935</v>
      </c>
      <c r="C19" s="6">
        <v>3.3810744477774746</v>
      </c>
      <c r="D19" s="6">
        <v>3.3308250470303684</v>
      </c>
      <c r="E19" s="6">
        <v>3.4209218879381731</v>
      </c>
      <c r="F19" s="6">
        <v>3.7832722832722832</v>
      </c>
      <c r="G19" s="6">
        <v>3.2701846965699213</v>
      </c>
      <c r="H19" s="6">
        <v>3.968619916746718</v>
      </c>
      <c r="I19" s="6">
        <v>3.556384505021521</v>
      </c>
      <c r="J19" s="6">
        <v>3.7466747279322856</v>
      </c>
      <c r="K19" s="6">
        <v>3.99677523379555</v>
      </c>
      <c r="L19" s="8">
        <v>3.3149732620320855</v>
      </c>
      <c r="M19">
        <v>374</v>
      </c>
      <c r="N19" t="s">
        <v>6</v>
      </c>
    </row>
    <row r="20" spans="1:14" x14ac:dyDescent="0.35">
      <c r="A20" t="s">
        <v>28</v>
      </c>
      <c r="B20" s="6">
        <v>3.8854277655907232</v>
      </c>
      <c r="C20" s="6">
        <v>4.0085354025218232</v>
      </c>
      <c r="D20" s="6">
        <v>3.7063397129186608</v>
      </c>
      <c r="E20" s="6">
        <v>3.8300370828182944</v>
      </c>
      <c r="F20" s="6">
        <v>4.2900657667012814</v>
      </c>
      <c r="G20" s="6">
        <v>3.6690349319123743</v>
      </c>
      <c r="H20" s="6">
        <v>4.5134741442097592</v>
      </c>
      <c r="I20" s="6">
        <v>3.8938108702481937</v>
      </c>
      <c r="J20" s="6">
        <v>4.0424005218525769</v>
      </c>
      <c r="K20" s="6">
        <v>4.3810533757511498</v>
      </c>
      <c r="L20" s="8">
        <v>3.8147692307692305</v>
      </c>
      <c r="M20">
        <v>325</v>
      </c>
      <c r="N20" t="s">
        <v>16</v>
      </c>
    </row>
    <row r="21" spans="1:14" x14ac:dyDescent="0.35">
      <c r="A21" t="s">
        <v>29</v>
      </c>
      <c r="B21" s="6">
        <v>2.504221369420319</v>
      </c>
      <c r="C21" s="6">
        <v>2.724324324324324</v>
      </c>
      <c r="D21" s="6">
        <v>2.8433126863959628</v>
      </c>
      <c r="E21" s="6">
        <v>2.8876980428704568</v>
      </c>
      <c r="F21" s="6">
        <v>3.0992748187046764</v>
      </c>
      <c r="G21" s="6">
        <v>2.8238778765094557</v>
      </c>
      <c r="H21" s="6">
        <v>3.2017566520278997</v>
      </c>
      <c r="I21" s="6">
        <v>2.8104308390022679</v>
      </c>
      <c r="J21" s="6">
        <v>2.861694758716232</v>
      </c>
      <c r="K21" s="6">
        <v>3.0557199211045365</v>
      </c>
      <c r="L21" s="8">
        <v>2.5457905544147841</v>
      </c>
      <c r="M21">
        <v>487</v>
      </c>
      <c r="N21" t="s">
        <v>22</v>
      </c>
    </row>
    <row r="23" spans="1:14" x14ac:dyDescent="0.35">
      <c r="A23" t="s">
        <v>38</v>
      </c>
      <c r="B23" s="7" cm="1">
        <f t="array" ref="B23">AVERAGE(ABS(B2:B21-$L$2:$L$21))</f>
        <v>0.30657868029045743</v>
      </c>
      <c r="C23" s="7" cm="1">
        <f t="array" ref="C23">AVERAGE(ABS(C2:C21-$L$2:$L$21))</f>
        <v>0.34840002782877216</v>
      </c>
      <c r="D23" s="7" cm="1">
        <f t="array" ref="D23">AVERAGE(ABS(D2:D21-$L$2:$L$21))</f>
        <v>0.18517314128247814</v>
      </c>
      <c r="E23" s="7" cm="1">
        <f t="array" ref="E23">AVERAGE(ABS(E2:E21-$L$2:$L$21))</f>
        <v>0.1929106595072729</v>
      </c>
      <c r="F23" s="7" cm="1">
        <f t="array" ref="F23">AVERAGE(ABS(F2:F21-$L$2:$L$21))</f>
        <v>0.44652757694077544</v>
      </c>
      <c r="G23" s="7" cm="1">
        <f t="array" ref="G23">AVERAGE(ABS(G2:G21-$L$2:$L$21))</f>
        <v>0.1846452491651592</v>
      </c>
      <c r="H23" s="7" cm="1">
        <f t="array" ref="H23">AVERAGE(ABS(H2:H21-$L$2:$L$21))</f>
        <v>0.57470435412912946</v>
      </c>
      <c r="I23" s="7" cm="1">
        <f t="array" ref="I23">AVERAGE(ABS(I2:I21-$L$2:$L$21))</f>
        <v>0.15259091934255767</v>
      </c>
      <c r="J23" s="7" cm="1">
        <f t="array" ref="J23">AVERAGE(ABS(J2:J21-$L$2:$L$21))</f>
        <v>0.21789714225237891</v>
      </c>
      <c r="K23" s="7" cm="1">
        <f t="array" ref="K23">AVERAGE(ABS(K2:K21-$L$2:$L$21))</f>
        <v>0.45375867826520422</v>
      </c>
    </row>
    <row r="24" spans="1:14" ht="29" x14ac:dyDescent="0.35">
      <c r="A24" s="1" t="s">
        <v>40</v>
      </c>
      <c r="B24" s="7" cm="1">
        <f t="array" ref="B24">MAX(ABS(B2:B21-$L$2:$L$21))</f>
        <v>0.92640855194795968</v>
      </c>
      <c r="C24" s="7" cm="1">
        <f t="array" ref="C24">MAX(ABS(C2:C21-$L$2:$L$21))</f>
        <v>0.74784219593596113</v>
      </c>
      <c r="D24" s="7" cm="1">
        <f t="array" ref="D24">MAX(ABS(D2:D21-$L$2:$L$21))</f>
        <v>0.71640032977671364</v>
      </c>
      <c r="E24" s="7" cm="1">
        <f t="array" ref="E24">MAX(ABS(E2:E21-$L$2:$L$21))</f>
        <v>0.75853051508463665</v>
      </c>
      <c r="F24" s="7" cm="1">
        <f t="array" ref="F24">MAX(ABS(F2:F21-$L$2:$L$21))</f>
        <v>0.73090930708667301</v>
      </c>
      <c r="G24" s="7" cm="1">
        <f t="array" ref="G24">MAX(ABS(G2:G21-$L$2:$L$21))</f>
        <v>0.7131425652001453</v>
      </c>
      <c r="H24" s="7" cm="1">
        <f t="array" ref="H24">MAX(ABS(H2:H21-$L$2:$L$21))</f>
        <v>0.86722982442728647</v>
      </c>
      <c r="I24" s="7" cm="1">
        <f t="array" ref="I24">MAX(ABS(I2:I21-$L$2:$L$21))</f>
        <v>0.45455817280916433</v>
      </c>
      <c r="J24" s="7" cm="1">
        <f t="array" ref="J24">MAX(ABS(J2:J21-$L$2:$L$21))</f>
        <v>0.58488327427424558</v>
      </c>
      <c r="K24" s="7" cm="1">
        <f t="array" ref="K24">MAX(ABS(K2:K21-$L$2:$L$21))</f>
        <v>0.7915782343644171</v>
      </c>
    </row>
    <row r="25" spans="1:14" ht="29" x14ac:dyDescent="0.35">
      <c r="A25" s="1" t="s">
        <v>39</v>
      </c>
      <c r="B25" s="7" cm="1">
        <f t="array" ref="B25">_xlfn.STDEV.P(B2:B21-$L$2:$L$21)</f>
        <v>0.39509145250120203</v>
      </c>
      <c r="C25" s="7" cm="1">
        <f t="array" ref="C25">_xlfn.STDEV.P(C2:C21-$L$2:$L$21)</f>
        <v>0.36558309934257555</v>
      </c>
      <c r="D25" s="7" cm="1">
        <f t="array" ref="D25">_xlfn.STDEV.P(D2:D21-$L$2:$L$21)</f>
        <v>0.22443548027627724</v>
      </c>
      <c r="E25" s="7" cm="1">
        <f t="array" ref="E25">_xlfn.STDEV.P(E2:E21-$L$2:$L$21)</f>
        <v>0.21525564147855394</v>
      </c>
      <c r="F25" s="7" cm="1">
        <f t="array" ref="F25">_xlfn.STDEV.P(F2:F21-$L$2:$L$21)</f>
        <v>0.15617687879460707</v>
      </c>
      <c r="G25" s="7" cm="1">
        <f t="array" ref="G25">_xlfn.STDEV.P(G2:G21-$L$2:$L$21)</f>
        <v>0.23074887142492911</v>
      </c>
      <c r="H25" s="7" cm="1">
        <f t="array" ref="H25">_xlfn.STDEV.P(H2:H21-$L$2:$L$21)</f>
        <v>0.16291030397628933</v>
      </c>
      <c r="I25" s="7" cm="1">
        <f t="array" ref="I25">_xlfn.STDEV.P(I2:I21-$L$2:$L$21)</f>
        <v>0.16490252881850376</v>
      </c>
      <c r="J25" s="7" cm="1">
        <f t="array" ref="J25">_xlfn.STDEV.P(J2:J21-$L$2:$L$21)</f>
        <v>0.15210999750607843</v>
      </c>
      <c r="K25" s="7" cm="1">
        <f t="array" ref="K25">_xlfn.STDEV.P(K2:K21-$L$2:$L$21)</f>
        <v>0.17888490419441339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Shoubhik Raj Maiti</dc:creator>
  <cp:lastModifiedBy>Shoubhik Raj Maiti</cp:lastModifiedBy>
  <dcterms:created xsi:type="dcterms:W3CDTF">2015-06-05T18:17:20Z</dcterms:created>
  <dcterms:modified xsi:type="dcterms:W3CDTF">2022-04-19T09:46:43Z</dcterms:modified>
</cp:coreProperties>
</file>