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doo11\addons\msd_ssm\static\src\excel\"/>
    </mc:Choice>
  </mc:AlternateContent>
  <xr:revisionPtr revIDLastSave="0" documentId="13_ncr:1_{735166F4-9E0D-4A00-89CF-C9E6D600A3DA}" xr6:coauthVersionLast="45" xr6:coauthVersionMax="45" xr10:uidLastSave="{00000000-0000-0000-0000-000000000000}"/>
  <bookViews>
    <workbookView xWindow="3855" yWindow="1605" windowWidth="21600" windowHeight="11385" tabRatio="584" xr2:uid="{00000000-000D-0000-FFFF-FFFF00000000}"/>
  </bookViews>
  <sheets>
    <sheet name="請求書仕様A" sheetId="61" r:id="rId1"/>
    <sheet name="請求書仕様B" sheetId="62" r:id="rId2"/>
  </sheets>
  <definedNames>
    <definedName name="Excel_BuiltIn_Print_Area_11">#REF!</definedName>
    <definedName name="Excel_BuiltIn_Print_Area_9">#REF!</definedName>
    <definedName name="partner">請求書仕様A!$A$5</definedName>
    <definedName name="_xlnm.Print_Area" localSheetId="0">請求書仕様A!$A$1:$F$45</definedName>
    <definedName name="_xlnm.Print_Area" localSheetId="1">請求書仕様B!$A$1:$F$45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62" l="1"/>
  <c r="I19" i="62"/>
  <c r="E35" i="62"/>
  <c r="B13" i="62"/>
  <c r="F4" i="62"/>
  <c r="I20" i="61"/>
  <c r="E20" i="61"/>
  <c r="C20" i="61"/>
  <c r="I19" i="61"/>
  <c r="E19" i="61"/>
  <c r="E35" i="61"/>
  <c r="C19" i="61"/>
  <c r="F18" i="61"/>
  <c r="B18" i="61"/>
  <c r="B13" i="61"/>
  <c r="F4" i="61"/>
  <c r="E36" i="62"/>
  <c r="E38" i="62"/>
  <c r="A9" i="62"/>
  <c r="E36" i="61"/>
  <c r="E38" i="61"/>
  <c r="A9" i="61"/>
</calcChain>
</file>

<file path=xl/sharedStrings.xml><?xml version="1.0" encoding="utf-8"?>
<sst xmlns="http://schemas.openxmlformats.org/spreadsheetml/2006/main" count="58" uniqueCount="34">
  <si>
    <t>単　価（円）</t>
    <rPh sb="0" eb="1">
      <t>タン</t>
    </rPh>
    <rPh sb="2" eb="3">
      <t>アタイ</t>
    </rPh>
    <rPh sb="4" eb="5">
      <t>エン</t>
    </rPh>
    <phoneticPr fontId="2"/>
  </si>
  <si>
    <t>金　額（円）</t>
    <rPh sb="0" eb="1">
      <t>キン</t>
    </rPh>
    <rPh sb="2" eb="3">
      <t>ガク</t>
    </rPh>
    <rPh sb="4" eb="5">
      <t>エン</t>
    </rPh>
    <phoneticPr fontId="2"/>
  </si>
  <si>
    <t>備　考</t>
    <rPh sb="0" eb="1">
      <t>ソナエ</t>
    </rPh>
    <rPh sb="2" eb="3">
      <t>コウ</t>
    </rPh>
    <phoneticPr fontId="2"/>
  </si>
  <si>
    <t>請 求 書</t>
    <rPh sb="0" eb="1">
      <t>ショウ</t>
    </rPh>
    <rPh sb="2" eb="3">
      <t>モトム</t>
    </rPh>
    <rPh sb="4" eb="5">
      <t>ショ</t>
    </rPh>
    <phoneticPr fontId="2"/>
  </si>
  <si>
    <t>請求No：</t>
    <rPh sb="0" eb="2">
      <t>セイキュウ</t>
    </rPh>
    <phoneticPr fontId="2"/>
  </si>
  <si>
    <t>下記の通り御請求申し上げます。</t>
    <rPh sb="0" eb="2">
      <t>カキ</t>
    </rPh>
    <rPh sb="3" eb="4">
      <t>トオ</t>
    </rPh>
    <rPh sb="5" eb="8">
      <t>ゴセイキュウ</t>
    </rPh>
    <rPh sb="8" eb="9">
      <t>モウ</t>
    </rPh>
    <rPh sb="10" eb="11">
      <t>ア</t>
    </rPh>
    <phoneticPr fontId="2"/>
  </si>
  <si>
    <t>請求金額</t>
    <rPh sb="0" eb="2">
      <t>セイキュウ</t>
    </rPh>
    <rPh sb="2" eb="4">
      <t>キンガク</t>
    </rPh>
    <phoneticPr fontId="2"/>
  </si>
  <si>
    <t>適　　用</t>
    <rPh sb="0" eb="1">
      <t>テキ</t>
    </rPh>
    <rPh sb="3" eb="4">
      <t>ヨウ</t>
    </rPh>
    <phoneticPr fontId="2"/>
  </si>
  <si>
    <t>数量</t>
    <rPh sb="0" eb="2">
      <t>スウリョウ</t>
    </rPh>
    <phoneticPr fontId="2"/>
  </si>
  <si>
    <t>小　　　　計</t>
    <rPh sb="0" eb="1">
      <t>ショウ</t>
    </rPh>
    <rPh sb="5" eb="6">
      <t>ケイ</t>
    </rPh>
    <phoneticPr fontId="2"/>
  </si>
  <si>
    <t>合　　　　計</t>
    <rPh sb="0" eb="1">
      <t>ゴウ</t>
    </rPh>
    <rPh sb="5" eb="6">
      <t>ケイ</t>
    </rPh>
    <phoneticPr fontId="2"/>
  </si>
  <si>
    <t>振込先：</t>
    <rPh sb="0" eb="2">
      <t>フリコミ</t>
    </rPh>
    <rPh sb="2" eb="3">
      <t>サキ</t>
    </rPh>
    <phoneticPr fontId="2"/>
  </si>
  <si>
    <t>口座名：</t>
    <rPh sb="0" eb="3">
      <t>コウザメイ</t>
    </rPh>
    <phoneticPr fontId="2"/>
  </si>
  <si>
    <t>ご請求日:</t>
    <rPh sb="1" eb="3">
      <t>セイキュウ</t>
    </rPh>
    <rPh sb="3" eb="4">
      <t>ビ</t>
    </rPh>
    <phoneticPr fontId="2"/>
  </si>
  <si>
    <t>業務交通費</t>
    <rPh sb="0" eb="2">
      <t>ギョウム</t>
    </rPh>
    <rPh sb="2" eb="5">
      <t>コウツウヒ</t>
    </rPh>
    <phoneticPr fontId="2"/>
  </si>
  <si>
    <t>控除分</t>
    <rPh sb="0" eb="2">
      <t>コウジョ</t>
    </rPh>
    <rPh sb="2" eb="3">
      <t>ブン</t>
    </rPh>
    <phoneticPr fontId="2"/>
  </si>
  <si>
    <t>超過分</t>
    <rPh sb="0" eb="2">
      <t>チョウカ</t>
    </rPh>
    <rPh sb="2" eb="3">
      <t>ブン</t>
    </rPh>
    <phoneticPr fontId="2"/>
  </si>
  <si>
    <t>サイト:</t>
  </si>
  <si>
    <t>勤務時間：</t>
    <rPh sb="0" eb="2">
      <t>キンム</t>
    </rPh>
    <rPh sb="2" eb="4">
      <t>ジカン</t>
    </rPh>
    <phoneticPr fontId="2"/>
  </si>
  <si>
    <t>下限：</t>
    <rPh sb="0" eb="2">
      <t>カゲン</t>
    </rPh>
    <phoneticPr fontId="2"/>
  </si>
  <si>
    <t>上限：</t>
    <rPh sb="0" eb="2">
      <t>ジョウゲン</t>
    </rPh>
    <phoneticPr fontId="2"/>
  </si>
  <si>
    <t>1人月</t>
    <rPh sb="1" eb="3">
      <t>ニンゲツ</t>
    </rPh>
    <phoneticPr fontId="2"/>
  </si>
  <si>
    <t>三井住友銀行　銀座支店　 普通預金　8374038</t>
    <rPh sb="0" eb="4">
      <t>ミツイスミトモ</t>
    </rPh>
    <rPh sb="7" eb="9">
      <t>ギンザ</t>
    </rPh>
    <phoneticPr fontId="2"/>
  </si>
  <si>
    <t>カ）ミライトサービスデザイン</t>
    <phoneticPr fontId="2"/>
  </si>
  <si>
    <t>140-180h</t>
    <phoneticPr fontId="2"/>
  </si>
  <si>
    <t xml:space="preserve"> 自動車新システム化（準備）－Ａ３１</t>
    <phoneticPr fontId="2"/>
  </si>
  <si>
    <t>消費税（10%）</t>
    <rPh sb="0" eb="1">
      <t>ケ</t>
    </rPh>
    <rPh sb="1" eb="2">
      <t>ヒ</t>
    </rPh>
    <rPh sb="2" eb="3">
      <t>ゼイ</t>
    </rPh>
    <phoneticPr fontId="2"/>
  </si>
  <si>
    <t>作業期間</t>
    <phoneticPr fontId="2"/>
  </si>
  <si>
    <t>お支払期限：</t>
    <rPh sb="1" eb="2">
      <t>シ</t>
    </rPh>
    <rPh sb="2" eb="3">
      <t>バライ</t>
    </rPh>
    <rPh sb="3" eb="4">
      <t>キ</t>
    </rPh>
    <rPh sb="4" eb="5">
      <t>キリ</t>
    </rPh>
    <phoneticPr fontId="2"/>
  </si>
  <si>
    <t>一括</t>
    <rPh sb="0" eb="2">
      <t>イッカツ</t>
    </rPh>
    <phoneticPr fontId="2"/>
  </si>
  <si>
    <t>得意先名前</t>
    <rPh sb="0" eb="3">
      <t>トクイサキ</t>
    </rPh>
    <rPh sb="3" eb="5">
      <t>ナマエ</t>
    </rPh>
    <phoneticPr fontId="2"/>
  </si>
  <si>
    <t>得意先名前　 御中</t>
    <rPh sb="0" eb="3">
      <t>トクイサキ</t>
    </rPh>
    <rPh sb="3" eb="5">
      <t>ナマエ</t>
    </rPh>
    <phoneticPr fontId="2"/>
  </si>
  <si>
    <t>要員XXX</t>
    <rPh sb="0" eb="2">
      <t>ヨウイン</t>
    </rPh>
    <phoneticPr fontId="2"/>
  </si>
  <si>
    <t>PJ名</t>
    <rPh sb="2" eb="3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</si>
</sst>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176" formatCode="0.0&quot;人月&quot;"/>
    <numFmt numFmtId="177" formatCode="0&quot;円/H&quot;"/>
    <numFmt numFmtId="178" formatCode="&quot;～&quot;yyyy/m/d"/>
    <numFmt numFmtId="179" formatCode="0.0000&quot;H&quot;"/>
    <numFmt numFmtId="180" formatCode="0.00&quot;人月&quot;"/>
    <numFmt numFmtId="181" formatCode="[$-F800]dddd\,\ mmmm\ dd\,\ yyyy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明朝"/>
      <family val="1"/>
      <charset val="128"/>
    </font>
    <font>
      <sz val="11"/>
      <name val="ＭＳ 明朝"/>
      <family val="1"/>
      <charset val="128"/>
    </font>
    <font>
      <b/>
      <sz val="11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0.5"/>
      <name val="ＭＳ 明朝"/>
      <family val="1"/>
      <charset val="128"/>
    </font>
    <font>
      <sz val="9"/>
      <name val="ＭＳ 明朝"/>
      <family val="1"/>
      <charset val="128"/>
    </font>
    <font>
      <b/>
      <sz val="11"/>
      <color rgb="FFFFFF0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rgb="FFFFFF99"/>
      </left>
      <right style="thick">
        <color rgb="FFFFFF99"/>
      </right>
      <top style="thick">
        <color rgb="FFFFFF99"/>
      </top>
      <bottom style="thick">
        <color rgb="FFFFFF99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4" fillId="0" borderId="0" xfId="0" applyFont="1" applyAlignment="1"/>
    <xf numFmtId="0" fontId="6" fillId="0" borderId="0" xfId="0" applyFont="1">
      <alignment vertic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3" fontId="4" fillId="0" borderId="4" xfId="0" applyNumberFormat="1" applyFont="1" applyBorder="1">
      <alignment vertical="center"/>
    </xf>
    <xf numFmtId="3" fontId="4" fillId="0" borderId="5" xfId="0" applyNumberFormat="1" applyFont="1" applyBorder="1">
      <alignment vertical="center"/>
    </xf>
    <xf numFmtId="3" fontId="4" fillId="0" borderId="3" xfId="0" applyNumberFormat="1" applyFont="1" applyBorder="1">
      <alignment vertical="center"/>
    </xf>
    <xf numFmtId="5" fontId="4" fillId="0" borderId="2" xfId="0" applyNumberFormat="1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6" fillId="0" borderId="0" xfId="0" applyFont="1" applyAlignment="1">
      <alignment horizontal="right"/>
    </xf>
    <xf numFmtId="0" fontId="4" fillId="0" borderId="9" xfId="0" applyFont="1" applyBorder="1">
      <alignment vertical="center"/>
    </xf>
    <xf numFmtId="0" fontId="6" fillId="0" borderId="0" xfId="0" applyFont="1" applyAlignment="1">
      <alignment horizontal="right" vertical="distributed"/>
    </xf>
    <xf numFmtId="0" fontId="6" fillId="0" borderId="0" xfId="0" applyFont="1" applyAlignment="1">
      <alignment horizontal="right" vertical="center"/>
    </xf>
    <xf numFmtId="49" fontId="8" fillId="0" borderId="0" xfId="0" applyNumberFormat="1" applyFont="1" applyAlignment="1"/>
    <xf numFmtId="49" fontId="8" fillId="0" borderId="0" xfId="0" applyNumberFormat="1" applyFont="1" applyAlignment="1">
      <alignment horizontal="left"/>
    </xf>
    <xf numFmtId="3" fontId="4" fillId="0" borderId="10" xfId="0" applyNumberFormat="1" applyFont="1" applyBorder="1">
      <alignment vertical="center"/>
    </xf>
    <xf numFmtId="177" fontId="4" fillId="0" borderId="6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58" fontId="6" fillId="0" borderId="6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13" xfId="0" applyFont="1" applyBorder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5" fontId="4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176" fontId="4" fillId="0" borderId="5" xfId="0" applyNumberFormat="1" applyFont="1" applyBorder="1">
      <alignment vertical="center"/>
    </xf>
    <xf numFmtId="0" fontId="7" fillId="0" borderId="7" xfId="0" applyFont="1" applyBorder="1" applyAlignment="1"/>
    <xf numFmtId="14" fontId="4" fillId="0" borderId="4" xfId="0" applyNumberFormat="1" applyFont="1" applyBorder="1">
      <alignment vertical="center"/>
    </xf>
    <xf numFmtId="178" fontId="4" fillId="0" borderId="6" xfId="0" applyNumberFormat="1" applyFont="1" applyBorder="1" applyAlignment="1">
      <alignment horizontal="left" vertical="center"/>
    </xf>
    <xf numFmtId="0" fontId="6" fillId="0" borderId="14" xfId="0" applyFont="1" applyBorder="1" applyAlignment="1"/>
    <xf numFmtId="3" fontId="4" fillId="0" borderId="3" xfId="0" applyNumberFormat="1" applyFont="1" applyBorder="1" applyAlignment="1">
      <alignment horizontal="right" vertical="center"/>
    </xf>
    <xf numFmtId="1" fontId="4" fillId="0" borderId="5" xfId="0" applyNumberFormat="1" applyFont="1" applyBorder="1">
      <alignment vertical="center"/>
    </xf>
    <xf numFmtId="179" fontId="4" fillId="0" borderId="5" xfId="0" applyNumberFormat="1" applyFont="1" applyBorder="1" applyAlignment="1">
      <alignment horizontal="right" vertical="center"/>
    </xf>
    <xf numFmtId="38" fontId="4" fillId="0" borderId="5" xfId="1" applyFont="1" applyBorder="1" applyAlignment="1">
      <alignment horizontal="right" vertical="center"/>
    </xf>
    <xf numFmtId="0" fontId="6" fillId="0" borderId="10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80" fontId="6" fillId="0" borderId="5" xfId="0" applyNumberFormat="1" applyFont="1" applyBorder="1">
      <alignment vertical="center"/>
    </xf>
    <xf numFmtId="180" fontId="6" fillId="0" borderId="5" xfId="0" applyNumberFormat="1" applyFont="1" applyBorder="1" applyAlignment="1">
      <alignment horizontal="right" vertical="center"/>
    </xf>
    <xf numFmtId="180" fontId="4" fillId="0" borderId="5" xfId="0" applyNumberFormat="1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0" fillId="0" borderId="1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81" fontId="6" fillId="0" borderId="14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0" borderId="17" xfId="0" applyFont="1" applyBorder="1" applyAlignment="1">
      <alignment horizontal="center"/>
    </xf>
    <xf numFmtId="5" fontId="3" fillId="0" borderId="0" xfId="0" applyNumberFormat="1" applyFont="1" applyAlignment="1">
      <alignment horizontal="center"/>
    </xf>
    <xf numFmtId="5" fontId="3" fillId="0" borderId="7" xfId="0" applyNumberFormat="1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660401</xdr:colOff>
      <xdr:row>5</xdr:row>
      <xdr:rowOff>104776</xdr:rowOff>
    </xdr:from>
    <xdr:to>
      <xdr:col>5</xdr:col>
      <xdr:colOff>1723498</xdr:colOff>
      <xdr:row>6</xdr:row>
      <xdr:rowOff>47626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238A7CDB-9039-4F16-B56E-38542086FEE4}"/>
            </a:ext>
          </a:extLst>
        </xdr:cNvPr>
        <xdr:cNvSpPr txBox="1">
          <a:spLocks noChangeArrowheads="1"/>
        </xdr:cNvSpPr>
      </xdr:nvSpPr>
      <xdr:spPr bwMode="auto">
        <a:xfrm>
          <a:off x="4899026" y="1543051"/>
          <a:ext cx="2301347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株式会社</a:t>
          </a:r>
          <a:r>
            <a:rPr lang="en-US" altLang="ja-JP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MIRAIt Service </a:t>
          </a:r>
          <a:r>
            <a:rPr lang="en-US" altLang="ja-JP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Design</a:t>
          </a:r>
          <a:endParaRPr lang="ja-JP" altLang="en-US" sz="1000" b="0" i="0" u="none" strike="noStrike" baseline="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</xdr:txBody>
    </xdr:sp>
    <xdr:clientData/>
  </xdr:twoCellAnchor>
  <xdr:twoCellAnchor>
    <xdr:from>
      <xdr:col>4</xdr:col>
      <xdr:colOff>660401</xdr:colOff>
      <xdr:row>6</xdr:row>
      <xdr:rowOff>50800</xdr:rowOff>
    </xdr:from>
    <xdr:to>
      <xdr:col>5</xdr:col>
      <xdr:colOff>495433</xdr:colOff>
      <xdr:row>6</xdr:row>
      <xdr:rowOff>228812</xdr:rowOff>
    </xdr:to>
    <xdr:sp macro="" textlink="">
      <xdr:nvSpPr>
        <xdr:cNvPr id="3" name="Text Box 9">
          <a:extLst>
            <a:ext uri="{FF2B5EF4-FFF2-40B4-BE49-F238E27FC236}">
              <a16:creationId xmlns:a16="http://schemas.microsoft.com/office/drawing/2014/main" id="{2BF7CED8-9576-49DF-9497-C91C5FA9560A}"/>
            </a:ext>
          </a:extLst>
        </xdr:cNvPr>
        <xdr:cNvSpPr txBox="1">
          <a:spLocks noChangeArrowheads="1"/>
        </xdr:cNvSpPr>
      </xdr:nvSpPr>
      <xdr:spPr bwMode="auto">
        <a:xfrm>
          <a:off x="4899026" y="1755775"/>
          <a:ext cx="1073282" cy="1780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〒</a:t>
          </a:r>
          <a:r>
            <a:rPr lang="en-US" altLang="ja-JP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101-0021</a:t>
          </a:r>
        </a:p>
      </xdr:txBody>
    </xdr:sp>
    <xdr:clientData/>
  </xdr:twoCellAnchor>
  <xdr:twoCellAnchor>
    <xdr:from>
      <xdr:col>4</xdr:col>
      <xdr:colOff>660401</xdr:colOff>
      <xdr:row>7</xdr:row>
      <xdr:rowOff>9525</xdr:rowOff>
    </xdr:from>
    <xdr:to>
      <xdr:col>5</xdr:col>
      <xdr:colOff>1638301</xdr:colOff>
      <xdr:row>10</xdr:row>
      <xdr:rowOff>133350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18113FE6-7344-4DB3-BEDE-9C06E104BE4D}"/>
            </a:ext>
          </a:extLst>
        </xdr:cNvPr>
        <xdr:cNvSpPr txBox="1">
          <a:spLocks noChangeArrowheads="1"/>
        </xdr:cNvSpPr>
      </xdr:nvSpPr>
      <xdr:spPr bwMode="auto">
        <a:xfrm>
          <a:off x="4899026" y="1981200"/>
          <a:ext cx="2216150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東京都</a:t>
          </a:r>
          <a:r>
            <a:rPr lang="ja-JP" altLang="en-US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千代田</a:t>
          </a:r>
          <a:r>
            <a:rPr lang="ja-JP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区</a:t>
          </a:r>
          <a:r>
            <a:rPr lang="ja-JP" altLang="en-US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外神田</a:t>
          </a:r>
          <a:r>
            <a:rPr lang="en-US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2</a:t>
          </a:r>
          <a:r>
            <a:rPr lang="ja-JP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丁目</a:t>
          </a:r>
          <a:r>
            <a:rPr lang="en-US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4</a:t>
          </a:r>
          <a:r>
            <a:rPr lang="ja-JP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番</a:t>
          </a:r>
          <a:r>
            <a:rPr lang="en-US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4</a:t>
          </a:r>
          <a:r>
            <a:rPr lang="ja-JP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号</a:t>
          </a:r>
          <a:endParaRPr lang="en-US" altLang="ja-JP" sz="1000">
            <a:solidFill>
              <a:schemeClr val="tx1"/>
            </a:solidFill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第一電波ビル新館</a:t>
          </a:r>
          <a:r>
            <a:rPr lang="en-US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3F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TEL</a:t>
          </a:r>
          <a:r>
            <a:rPr lang="ja-JP" altLang="en-US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：</a:t>
          </a:r>
          <a:r>
            <a:rPr lang="en-US" altLang="ja-JP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03-6869-4510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FAX</a:t>
          </a:r>
          <a:r>
            <a:rPr lang="ja-JP" altLang="en-US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：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03-6869-4511</a:t>
          </a:r>
          <a:endParaRPr lang="en-US" altLang="ja-JP" sz="1000" b="0" i="0" u="none" strike="noStrike" baseline="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2</xdr:col>
      <xdr:colOff>219075</xdr:colOff>
      <xdr:row>42</xdr:row>
      <xdr:rowOff>133350</xdr:rowOff>
    </xdr:from>
    <xdr:to>
      <xdr:col>4</xdr:col>
      <xdr:colOff>104775</xdr:colOff>
      <xdr:row>44</xdr:row>
      <xdr:rowOff>200025</xdr:rowOff>
    </xdr:to>
    <xdr:pic>
      <xdr:nvPicPr>
        <xdr:cNvPr id="77838" name="図 8">
          <a:extLst>
            <a:ext uri="{FF2B5EF4-FFF2-40B4-BE49-F238E27FC236}">
              <a16:creationId xmlns:a16="http://schemas.microsoft.com/office/drawing/2014/main" id="{8BC4157D-5585-43A6-9251-11C7F9683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0610850"/>
          <a:ext cx="17335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476250</xdr:colOff>
      <xdr:row>5</xdr:row>
      <xdr:rowOff>257175</xdr:rowOff>
    </xdr:from>
    <xdr:to>
      <xdr:col>5</xdr:col>
      <xdr:colOff>1447800</xdr:colOff>
      <xdr:row>10</xdr:row>
      <xdr:rowOff>85725</xdr:rowOff>
    </xdr:to>
    <xdr:pic>
      <xdr:nvPicPr>
        <xdr:cNvPr id="77839" name="図 2">
          <a:extLst>
            <a:ext uri="{FF2B5EF4-FFF2-40B4-BE49-F238E27FC236}">
              <a16:creationId xmlns:a16="http://schemas.microsoft.com/office/drawing/2014/main" id="{BF2F9AFA-9258-4714-A849-6FA491845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1695450"/>
          <a:ext cx="9715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660401</xdr:colOff>
      <xdr:row>5</xdr:row>
      <xdr:rowOff>104776</xdr:rowOff>
    </xdr:from>
    <xdr:to>
      <xdr:col>5</xdr:col>
      <xdr:colOff>1723498</xdr:colOff>
      <xdr:row>6</xdr:row>
      <xdr:rowOff>47626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1C343B4-EC35-479B-B32E-556537A906CB}"/>
            </a:ext>
          </a:extLst>
        </xdr:cNvPr>
        <xdr:cNvSpPr txBox="1">
          <a:spLocks noChangeArrowheads="1"/>
        </xdr:cNvSpPr>
      </xdr:nvSpPr>
      <xdr:spPr bwMode="auto">
        <a:xfrm>
          <a:off x="4899026" y="1543051"/>
          <a:ext cx="2301347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株式会社</a:t>
          </a:r>
          <a:r>
            <a:rPr lang="en-US" altLang="ja-JP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MIRAIt Service </a:t>
          </a:r>
          <a:r>
            <a:rPr lang="en-US" altLang="ja-JP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Design</a:t>
          </a:r>
          <a:endParaRPr lang="ja-JP" altLang="en-US" sz="1000" b="0" i="0" u="none" strike="noStrike" baseline="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</xdr:txBody>
    </xdr:sp>
    <xdr:clientData/>
  </xdr:twoCellAnchor>
  <xdr:twoCellAnchor>
    <xdr:from>
      <xdr:col>4</xdr:col>
      <xdr:colOff>660401</xdr:colOff>
      <xdr:row>6</xdr:row>
      <xdr:rowOff>50800</xdr:rowOff>
    </xdr:from>
    <xdr:to>
      <xdr:col>5</xdr:col>
      <xdr:colOff>495433</xdr:colOff>
      <xdr:row>6</xdr:row>
      <xdr:rowOff>228812</xdr:rowOff>
    </xdr:to>
    <xdr:sp macro="" textlink="">
      <xdr:nvSpPr>
        <xdr:cNvPr id="3" name="Text Box 9">
          <a:extLst>
            <a:ext uri="{FF2B5EF4-FFF2-40B4-BE49-F238E27FC236}">
              <a16:creationId xmlns:a16="http://schemas.microsoft.com/office/drawing/2014/main" id="{868271EE-32E7-44C6-9C2A-CDD46B27580B}"/>
            </a:ext>
          </a:extLst>
        </xdr:cNvPr>
        <xdr:cNvSpPr txBox="1">
          <a:spLocks noChangeArrowheads="1"/>
        </xdr:cNvSpPr>
      </xdr:nvSpPr>
      <xdr:spPr bwMode="auto">
        <a:xfrm>
          <a:off x="4899026" y="1755775"/>
          <a:ext cx="1073282" cy="1780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〒</a:t>
          </a:r>
          <a:r>
            <a:rPr lang="en-US" altLang="ja-JP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101-0021</a:t>
          </a:r>
        </a:p>
      </xdr:txBody>
    </xdr:sp>
    <xdr:clientData/>
  </xdr:twoCellAnchor>
  <xdr:twoCellAnchor>
    <xdr:from>
      <xdr:col>4</xdr:col>
      <xdr:colOff>660401</xdr:colOff>
      <xdr:row>7</xdr:row>
      <xdr:rowOff>9525</xdr:rowOff>
    </xdr:from>
    <xdr:to>
      <xdr:col>5</xdr:col>
      <xdr:colOff>1638301</xdr:colOff>
      <xdr:row>10</xdr:row>
      <xdr:rowOff>133350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F0058C89-CC94-4FA0-9FFE-A1355B4138B1}"/>
            </a:ext>
          </a:extLst>
        </xdr:cNvPr>
        <xdr:cNvSpPr txBox="1">
          <a:spLocks noChangeArrowheads="1"/>
        </xdr:cNvSpPr>
      </xdr:nvSpPr>
      <xdr:spPr bwMode="auto">
        <a:xfrm>
          <a:off x="4899026" y="1981200"/>
          <a:ext cx="2216150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東京都</a:t>
          </a:r>
          <a:r>
            <a:rPr lang="ja-JP" altLang="en-US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千代田</a:t>
          </a:r>
          <a:r>
            <a:rPr lang="ja-JP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区</a:t>
          </a:r>
          <a:r>
            <a:rPr lang="ja-JP" altLang="en-US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外神田</a:t>
          </a:r>
          <a:r>
            <a:rPr lang="en-US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2</a:t>
          </a:r>
          <a:r>
            <a:rPr lang="ja-JP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丁目</a:t>
          </a:r>
          <a:r>
            <a:rPr lang="en-US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4</a:t>
          </a:r>
          <a:r>
            <a:rPr lang="ja-JP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番</a:t>
          </a:r>
          <a:r>
            <a:rPr lang="en-US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4</a:t>
          </a:r>
          <a:r>
            <a:rPr lang="ja-JP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号</a:t>
          </a:r>
          <a:endParaRPr lang="en-US" altLang="ja-JP" sz="1000">
            <a:solidFill>
              <a:schemeClr val="tx1"/>
            </a:solidFill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第一電波ビル新館</a:t>
          </a:r>
          <a:r>
            <a:rPr lang="en-US" altLang="ja-JP" sz="1000">
              <a:solidFill>
                <a:schemeClr val="tx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3F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TEL</a:t>
          </a:r>
          <a:r>
            <a:rPr lang="ja-JP" altLang="en-US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：</a:t>
          </a:r>
          <a:r>
            <a:rPr lang="en-US" altLang="ja-JP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03-6869-4510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FAX</a:t>
          </a:r>
          <a:r>
            <a:rPr lang="ja-JP" altLang="en-US" sz="1000" b="0" i="0" u="none" strike="noStrike" baseline="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：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03-6869-4511</a:t>
          </a:r>
          <a:endParaRPr lang="en-US" altLang="ja-JP" sz="1000" b="0" i="0" u="none" strike="noStrike" baseline="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2</xdr:col>
      <xdr:colOff>219075</xdr:colOff>
      <xdr:row>42</xdr:row>
      <xdr:rowOff>133350</xdr:rowOff>
    </xdr:from>
    <xdr:to>
      <xdr:col>4</xdr:col>
      <xdr:colOff>104775</xdr:colOff>
      <xdr:row>44</xdr:row>
      <xdr:rowOff>200025</xdr:rowOff>
    </xdr:to>
    <xdr:pic>
      <xdr:nvPicPr>
        <xdr:cNvPr id="78852" name="図 8">
          <a:extLst>
            <a:ext uri="{FF2B5EF4-FFF2-40B4-BE49-F238E27FC236}">
              <a16:creationId xmlns:a16="http://schemas.microsoft.com/office/drawing/2014/main" id="{A993FBA2-EFAF-455B-B38D-B52CD182C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0610850"/>
          <a:ext cx="17335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476250</xdr:colOff>
      <xdr:row>5</xdr:row>
      <xdr:rowOff>257175</xdr:rowOff>
    </xdr:from>
    <xdr:to>
      <xdr:col>5</xdr:col>
      <xdr:colOff>1447800</xdr:colOff>
      <xdr:row>10</xdr:row>
      <xdr:rowOff>85725</xdr:rowOff>
    </xdr:to>
    <xdr:pic>
      <xdr:nvPicPr>
        <xdr:cNvPr id="78853" name="図 2">
          <a:extLst>
            <a:ext uri="{FF2B5EF4-FFF2-40B4-BE49-F238E27FC236}">
              <a16:creationId xmlns:a16="http://schemas.microsoft.com/office/drawing/2014/main" id="{B42A3799-F7D4-4D49-B9F3-9873BBF39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1695450"/>
          <a:ext cx="9715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view="pageBreakPreview" zoomScaleNormal="100" workbookViewId="0">
      <selection activeCell="D9" sqref="D9"/>
    </sheetView>
  </sheetViews>
  <sheetFormatPr defaultRowHeight="13.5" x14ac:dyDescent="0.15"/>
  <cols>
    <col min="1" max="1" width="10.875" style="1" customWidth="1"/>
    <col min="2" max="2" width="20.5" style="1" customWidth="1"/>
    <col min="3" max="3" width="8" style="1" customWidth="1"/>
    <col min="4" max="5" width="16.25" style="1" customWidth="1"/>
    <col min="6" max="6" width="23.75" style="1" customWidth="1"/>
    <col min="7" max="7" width="9" style="1"/>
    <col min="8" max="8" width="9.5" style="1" customWidth="1"/>
    <col min="9" max="16384" width="9" style="1"/>
  </cols>
  <sheetData>
    <row r="1" spans="1:10" ht="33.75" customHeight="1" thickBot="1" x14ac:dyDescent="0.25">
      <c r="A1" s="63" t="s">
        <v>3</v>
      </c>
      <c r="B1" s="63"/>
      <c r="C1" s="63"/>
      <c r="D1" s="63"/>
      <c r="E1" s="63"/>
      <c r="F1" s="63"/>
    </row>
    <row r="2" spans="1:10" ht="12.75" customHeight="1" thickTop="1" x14ac:dyDescent="0.2">
      <c r="A2" s="2"/>
      <c r="B2" s="2"/>
      <c r="C2" s="2"/>
      <c r="D2" s="2"/>
      <c r="E2" s="2"/>
      <c r="F2" s="2"/>
    </row>
    <row r="3" spans="1:10" ht="20.25" customHeight="1" x14ac:dyDescent="0.15">
      <c r="E3" s="24" t="s">
        <v>13</v>
      </c>
      <c r="F3" s="58">
        <v>43951</v>
      </c>
      <c r="H3" s="38"/>
    </row>
    <row r="4" spans="1:10" ht="20.25" customHeight="1" x14ac:dyDescent="0.15">
      <c r="E4" s="21" t="s">
        <v>4</v>
      </c>
      <c r="F4" s="43" t="str">
        <f>"5150A0910290"&amp;"-B"&amp;TEXT(F3,"mm")&amp;"20"</f>
        <v>5150A0910290-B0420</v>
      </c>
    </row>
    <row r="5" spans="1:10" ht="26.25" customHeight="1" x14ac:dyDescent="0.15">
      <c r="A5" s="40" t="s">
        <v>31</v>
      </c>
      <c r="B5" s="40"/>
      <c r="H5" s="38"/>
    </row>
    <row r="6" spans="1:10" ht="21" customHeight="1" x14ac:dyDescent="0.15">
      <c r="A6" s="3" t="s">
        <v>5</v>
      </c>
      <c r="B6" s="3"/>
      <c r="E6" s="4"/>
    </row>
    <row r="7" spans="1:10" ht="21" customHeight="1" x14ac:dyDescent="0.15">
      <c r="A7" s="3"/>
      <c r="B7" s="3"/>
      <c r="E7" s="5"/>
    </row>
    <row r="8" spans="1:10" s="6" customFormat="1" ht="20.25" customHeight="1" x14ac:dyDescent="0.15">
      <c r="A8" s="6" t="s">
        <v>6</v>
      </c>
      <c r="E8" s="7"/>
    </row>
    <row r="9" spans="1:10" ht="14.25" customHeight="1" x14ac:dyDescent="0.2">
      <c r="A9" s="64" t="str">
        <f>CONCATENATE("\",TEXT(E38,"#,##0"))&amp;"(税込み)"</f>
        <v>\885,500(税込み)</v>
      </c>
      <c r="B9" s="64"/>
      <c r="C9" s="2"/>
      <c r="E9" s="7"/>
      <c r="F9" s="8"/>
    </row>
    <row r="10" spans="1:10" ht="14.25" customHeight="1" x14ac:dyDescent="0.2">
      <c r="A10" s="65"/>
      <c r="B10" s="65"/>
      <c r="C10" s="2"/>
      <c r="E10" s="7"/>
      <c r="F10" s="8"/>
    </row>
    <row r="11" spans="1:10" ht="18" customHeight="1" x14ac:dyDescent="0.15">
      <c r="E11" s="23"/>
    </row>
    <row r="12" spans="1:10" ht="21" customHeight="1" thickBot="1" x14ac:dyDescent="0.2">
      <c r="A12" s="25"/>
      <c r="B12" s="25"/>
      <c r="C12" s="26"/>
    </row>
    <row r="13" spans="1:10" ht="21" customHeight="1" thickTop="1" thickBot="1" x14ac:dyDescent="0.2">
      <c r="A13" s="59" t="s">
        <v>28</v>
      </c>
      <c r="B13" s="66">
        <f>WORKDAY(F3+(J13-1),1)-1</f>
        <v>43982</v>
      </c>
      <c r="C13" s="66"/>
      <c r="D13" s="26"/>
      <c r="E13"/>
      <c r="F13"/>
      <c r="G13"/>
      <c r="H13"/>
      <c r="I13" s="50" t="s">
        <v>17</v>
      </c>
      <c r="J13" s="51">
        <v>30</v>
      </c>
    </row>
    <row r="14" spans="1:10" ht="21" customHeight="1" thickTop="1" x14ac:dyDescent="0.15">
      <c r="A14" s="25"/>
      <c r="B14" s="25"/>
      <c r="C14" s="26"/>
    </row>
    <row r="15" spans="1:10" ht="26.25" customHeight="1" x14ac:dyDescent="0.15">
      <c r="A15" s="67" t="s">
        <v>7</v>
      </c>
      <c r="B15" s="68"/>
      <c r="C15" s="10" t="s">
        <v>8</v>
      </c>
      <c r="D15" s="9" t="s">
        <v>0</v>
      </c>
      <c r="E15" s="10" t="s">
        <v>1</v>
      </c>
      <c r="F15" s="10" t="s">
        <v>2</v>
      </c>
    </row>
    <row r="16" spans="1:10" ht="18.75" customHeight="1" x14ac:dyDescent="0.15">
      <c r="A16" s="48" t="s">
        <v>33</v>
      </c>
      <c r="B16" s="49"/>
      <c r="C16" s="11"/>
      <c r="D16" s="27"/>
      <c r="E16" s="16"/>
      <c r="F16" s="13"/>
    </row>
    <row r="17" spans="1:9" ht="18.75" customHeight="1" thickBot="1" x14ac:dyDescent="0.2">
      <c r="A17" s="12"/>
      <c r="B17" s="18"/>
      <c r="C17" s="39"/>
      <c r="D17" s="14"/>
      <c r="E17" s="15"/>
      <c r="F17" s="13" t="s">
        <v>27</v>
      </c>
    </row>
    <row r="18" spans="1:9" ht="18.75" customHeight="1" thickBot="1" x14ac:dyDescent="0.2">
      <c r="A18" s="12" t="s">
        <v>32</v>
      </c>
      <c r="B18" s="1" t="str">
        <f>"作業時間："&amp;TEXT(H18,"0.00")&amp;"H"</f>
        <v>作業時間：150.00H</v>
      </c>
      <c r="C18" s="54" t="s">
        <v>21</v>
      </c>
      <c r="D18" s="14">
        <v>805000</v>
      </c>
      <c r="E18" s="15">
        <v>805000</v>
      </c>
      <c r="F18" s="13" t="str">
        <f>TEXT(F3,"yyyy/mm")&amp;"/01～"&amp;TEXT(F3,"yyyy/mm")&amp;"/30"</f>
        <v>2020/04/01～2020/04/30</v>
      </c>
      <c r="G18" s="55" t="s">
        <v>18</v>
      </c>
      <c r="H18" s="56">
        <v>150</v>
      </c>
    </row>
    <row r="19" spans="1:9" ht="18.75" customHeight="1" x14ac:dyDescent="0.15">
      <c r="A19" s="12"/>
      <c r="B19" s="1" t="s">
        <v>15</v>
      </c>
      <c r="C19" s="46" t="str">
        <f>IF(H18&lt;H19,TEXT(H19-H18,"0.00"),"0.00")&amp;"H"</f>
        <v>0.00H</v>
      </c>
      <c r="D19" s="14">
        <v>5031</v>
      </c>
      <c r="E19" s="47">
        <f>-IF(H18&lt;H19,D19*I19,0)</f>
        <v>0</v>
      </c>
      <c r="F19" s="13" t="s">
        <v>24</v>
      </c>
      <c r="G19" s="36" t="s">
        <v>19</v>
      </c>
      <c r="H19" s="57">
        <v>140</v>
      </c>
      <c r="I19" s="1">
        <f>H19-H18</f>
        <v>-10</v>
      </c>
    </row>
    <row r="20" spans="1:9" ht="18.75" customHeight="1" x14ac:dyDescent="0.15">
      <c r="A20" s="12"/>
      <c r="B20" s="1" t="s">
        <v>16</v>
      </c>
      <c r="C20" s="46" t="str">
        <f>IF(H18&gt;H20,TEXT(H18-H20,"0.00"),"0.00")&amp;"H"</f>
        <v>0.00H</v>
      </c>
      <c r="D20" s="14">
        <v>5031</v>
      </c>
      <c r="E20" s="47">
        <f>IF(H18&gt;H20,D20*I20,0)</f>
        <v>0</v>
      </c>
      <c r="F20" s="13"/>
      <c r="G20" s="36" t="s">
        <v>20</v>
      </c>
      <c r="H20" s="57">
        <v>180</v>
      </c>
      <c r="I20" s="1">
        <f>H18-H20</f>
        <v>-30</v>
      </c>
    </row>
    <row r="21" spans="1:9" ht="18.75" customHeight="1" x14ac:dyDescent="0.15">
      <c r="A21" s="12"/>
      <c r="B21" s="29"/>
      <c r="C21" s="52"/>
      <c r="D21" s="14"/>
      <c r="E21" s="15"/>
      <c r="F21" s="13"/>
    </row>
    <row r="22" spans="1:9" ht="18.75" customHeight="1" x14ac:dyDescent="0.15">
      <c r="A22" s="12"/>
      <c r="C22" s="53"/>
      <c r="D22" s="14"/>
      <c r="E22" s="47"/>
      <c r="F22" s="13"/>
    </row>
    <row r="23" spans="1:9" ht="18.75" customHeight="1" x14ac:dyDescent="0.15">
      <c r="A23" s="12"/>
      <c r="C23" s="46"/>
      <c r="D23" s="14"/>
      <c r="E23" s="47"/>
      <c r="F23" s="13"/>
    </row>
    <row r="24" spans="1:9" ht="18.75" customHeight="1" x14ac:dyDescent="0.15">
      <c r="A24" s="12"/>
      <c r="B24" s="28"/>
      <c r="C24" s="45"/>
      <c r="D24" s="14"/>
      <c r="E24" s="15"/>
      <c r="F24" s="13"/>
    </row>
    <row r="25" spans="1:9" ht="18.75" customHeight="1" x14ac:dyDescent="0.15">
      <c r="A25" s="41"/>
      <c r="B25" s="42"/>
      <c r="C25" s="13"/>
      <c r="D25" s="14"/>
      <c r="E25" s="15"/>
      <c r="F25" s="13"/>
    </row>
    <row r="26" spans="1:9" ht="18.75" customHeight="1" x14ac:dyDescent="0.15">
      <c r="A26" s="12"/>
      <c r="B26" s="30"/>
      <c r="C26" s="13"/>
      <c r="D26" s="14"/>
      <c r="E26" s="15"/>
      <c r="F26" s="13"/>
    </row>
    <row r="27" spans="1:9" ht="18.75" customHeight="1" x14ac:dyDescent="0.15">
      <c r="A27" s="12"/>
      <c r="B27" s="18"/>
      <c r="C27" s="13"/>
      <c r="D27" s="14"/>
      <c r="E27" s="15"/>
      <c r="F27" s="13"/>
    </row>
    <row r="28" spans="1:9" ht="18.75" customHeight="1" x14ac:dyDescent="0.15">
      <c r="A28" s="12"/>
      <c r="B28" s="18"/>
      <c r="C28" s="13"/>
      <c r="D28" s="14"/>
      <c r="E28" s="15"/>
      <c r="F28" s="13"/>
    </row>
    <row r="29" spans="1:9" ht="18.75" customHeight="1" x14ac:dyDescent="0.15">
      <c r="A29" s="12"/>
      <c r="B29" s="18"/>
      <c r="C29" s="13"/>
      <c r="D29" s="14"/>
      <c r="E29" s="15"/>
      <c r="F29" s="13"/>
    </row>
    <row r="30" spans="1:9" ht="18.75" customHeight="1" x14ac:dyDescent="0.15">
      <c r="A30" s="12"/>
      <c r="B30" s="18"/>
      <c r="C30" s="13"/>
      <c r="D30" s="14"/>
      <c r="E30" s="15"/>
      <c r="F30" s="13"/>
    </row>
    <row r="31" spans="1:9" ht="18.75" customHeight="1" x14ac:dyDescent="0.15">
      <c r="A31" s="12"/>
      <c r="B31" s="18"/>
      <c r="C31" s="13"/>
      <c r="D31" s="14"/>
      <c r="E31" s="15"/>
      <c r="F31" s="13"/>
    </row>
    <row r="32" spans="1:9" ht="18.75" customHeight="1" x14ac:dyDescent="0.15">
      <c r="A32" s="12"/>
      <c r="B32" s="18"/>
      <c r="C32" s="13"/>
      <c r="D32" s="14"/>
      <c r="E32" s="15"/>
      <c r="F32" s="13"/>
    </row>
    <row r="33" spans="1:6" ht="18.75" customHeight="1" x14ac:dyDescent="0.15">
      <c r="A33" s="12"/>
      <c r="B33" s="18"/>
      <c r="C33" s="13"/>
      <c r="D33" s="14"/>
      <c r="E33" s="15"/>
      <c r="F33" s="13"/>
    </row>
    <row r="34" spans="1:6" ht="18.75" customHeight="1" x14ac:dyDescent="0.15">
      <c r="A34" s="12"/>
      <c r="B34" s="18"/>
      <c r="C34" s="13"/>
      <c r="D34" s="14"/>
      <c r="E34" s="15"/>
      <c r="F34" s="13"/>
    </row>
    <row r="35" spans="1:6" ht="18.75" customHeight="1" x14ac:dyDescent="0.15">
      <c r="A35" s="60" t="s">
        <v>9</v>
      </c>
      <c r="B35" s="61"/>
      <c r="C35" s="61"/>
      <c r="D35" s="62"/>
      <c r="E35" s="16">
        <f>SUM(E16:E34)</f>
        <v>805000</v>
      </c>
      <c r="F35" s="13"/>
    </row>
    <row r="36" spans="1:6" ht="18.75" customHeight="1" x14ac:dyDescent="0.15">
      <c r="A36" s="60" t="s">
        <v>26</v>
      </c>
      <c r="B36" s="61"/>
      <c r="C36" s="61"/>
      <c r="D36" s="62"/>
      <c r="E36" s="44">
        <f>ROUND(E35*0.1,0)</f>
        <v>80500</v>
      </c>
      <c r="F36" s="13"/>
    </row>
    <row r="37" spans="1:6" ht="18.75" customHeight="1" x14ac:dyDescent="0.15">
      <c r="A37" s="31"/>
      <c r="B37" s="32"/>
      <c r="C37" s="32"/>
      <c r="D37" s="33" t="s">
        <v>14</v>
      </c>
      <c r="E37" s="16"/>
      <c r="F37" s="13"/>
    </row>
    <row r="38" spans="1:6" ht="26.25" customHeight="1" x14ac:dyDescent="0.15">
      <c r="A38" s="60" t="s">
        <v>10</v>
      </c>
      <c r="B38" s="61"/>
      <c r="C38" s="61"/>
      <c r="D38" s="62"/>
      <c r="E38" s="17">
        <f>SUM(E35:E37)</f>
        <v>885500</v>
      </c>
      <c r="F38" s="34"/>
    </row>
    <row r="39" spans="1:6" ht="18.75" customHeight="1" x14ac:dyDescent="0.15">
      <c r="A39" s="35"/>
      <c r="B39" s="36"/>
      <c r="C39" s="36"/>
      <c r="D39" s="36"/>
      <c r="E39" s="37"/>
      <c r="F39" s="18"/>
    </row>
    <row r="40" spans="1:6" ht="18.75" customHeight="1" x14ac:dyDescent="0.15">
      <c r="A40" s="12" t="s">
        <v>11</v>
      </c>
      <c r="B40" s="1" t="s">
        <v>22</v>
      </c>
      <c r="F40" s="18"/>
    </row>
    <row r="41" spans="1:6" ht="18.75" customHeight="1" x14ac:dyDescent="0.15">
      <c r="A41" s="22" t="s">
        <v>12</v>
      </c>
      <c r="B41" s="19" t="s">
        <v>23</v>
      </c>
      <c r="C41" s="19"/>
      <c r="D41" s="19"/>
      <c r="E41" s="19"/>
      <c r="F41" s="20"/>
    </row>
    <row r="42" spans="1:6" ht="18.75" customHeight="1" x14ac:dyDescent="0.15"/>
    <row r="43" spans="1:6" ht="18.75" customHeight="1" x14ac:dyDescent="0.15"/>
    <row r="44" spans="1:6" ht="18.75" customHeight="1" x14ac:dyDescent="0.15"/>
    <row r="45" spans="1:6" ht="18.75" customHeight="1" x14ac:dyDescent="0.15"/>
  </sheetData>
  <mergeCells count="7">
    <mergeCell ref="A38:D38"/>
    <mergeCell ref="A1:F1"/>
    <mergeCell ref="A9:B10"/>
    <mergeCell ref="B13:C13"/>
    <mergeCell ref="A15:B15"/>
    <mergeCell ref="A35:D35"/>
    <mergeCell ref="A36:D36"/>
  </mergeCells>
  <phoneticPr fontId="2"/>
  <printOptions horizontalCentered="1"/>
  <pageMargins left="0.59055118110236227" right="0.59055118110236227" top="0.59055118110236227" bottom="0" header="0.51181102362204722" footer="0.51181102362204722"/>
  <pageSetup paperSize="9" scale="9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view="pageBreakPreview" zoomScaleNormal="100" workbookViewId="0">
      <selection activeCell="A5" sqref="A5"/>
    </sheetView>
  </sheetViews>
  <sheetFormatPr defaultRowHeight="13.5" x14ac:dyDescent="0.15"/>
  <cols>
    <col min="1" max="1" width="10.875" style="1" customWidth="1"/>
    <col min="2" max="2" width="20.5" style="1" customWidth="1"/>
    <col min="3" max="3" width="8" style="1" customWidth="1"/>
    <col min="4" max="5" width="16.25" style="1" customWidth="1"/>
    <col min="6" max="6" width="23.75" style="1" customWidth="1"/>
    <col min="7" max="7" width="9" style="1"/>
    <col min="8" max="8" width="9.5" style="1" customWidth="1"/>
    <col min="9" max="16384" width="9" style="1"/>
  </cols>
  <sheetData>
    <row r="1" spans="1:10" ht="33.75" customHeight="1" thickBot="1" x14ac:dyDescent="0.25">
      <c r="A1" s="63" t="s">
        <v>3</v>
      </c>
      <c r="B1" s="63"/>
      <c r="C1" s="63"/>
      <c r="D1" s="63"/>
      <c r="E1" s="63"/>
      <c r="F1" s="63"/>
    </row>
    <row r="2" spans="1:10" ht="12.75" customHeight="1" thickTop="1" x14ac:dyDescent="0.2">
      <c r="A2" s="2"/>
      <c r="B2" s="2"/>
      <c r="C2" s="2"/>
      <c r="D2" s="2"/>
      <c r="E2" s="2"/>
      <c r="F2" s="2"/>
    </row>
    <row r="3" spans="1:10" ht="20.25" customHeight="1" x14ac:dyDescent="0.15">
      <c r="E3" s="24" t="s">
        <v>13</v>
      </c>
      <c r="F3" s="58">
        <v>43951</v>
      </c>
      <c r="H3" s="38"/>
    </row>
    <row r="4" spans="1:10" ht="20.25" customHeight="1" x14ac:dyDescent="0.15">
      <c r="E4" s="21" t="s">
        <v>4</v>
      </c>
      <c r="F4" s="43" t="str">
        <f>"5150A0910290"&amp;"-B"&amp;TEXT(F3,"mm")&amp;"20"</f>
        <v>5150A0910290-B0420</v>
      </c>
    </row>
    <row r="5" spans="1:10" ht="26.25" customHeight="1" x14ac:dyDescent="0.15">
      <c r="A5" s="40" t="s">
        <v>30</v>
      </c>
      <c r="B5" s="40"/>
      <c r="H5" s="38"/>
    </row>
    <row r="6" spans="1:10" ht="21" customHeight="1" x14ac:dyDescent="0.15">
      <c r="A6" s="3" t="s">
        <v>5</v>
      </c>
      <c r="B6" s="3"/>
      <c r="E6" s="4"/>
    </row>
    <row r="7" spans="1:10" ht="21" customHeight="1" x14ac:dyDescent="0.15">
      <c r="A7" s="3"/>
      <c r="B7" s="3"/>
      <c r="E7" s="5"/>
    </row>
    <row r="8" spans="1:10" s="6" customFormat="1" ht="20.25" customHeight="1" x14ac:dyDescent="0.15">
      <c r="A8" s="6" t="s">
        <v>6</v>
      </c>
      <c r="E8" s="7"/>
    </row>
    <row r="9" spans="1:10" ht="14.25" customHeight="1" x14ac:dyDescent="0.2">
      <c r="A9" s="64" t="str">
        <f>CONCATENATE("\",TEXT(E38,"#,##0"))&amp;"(税込み)"</f>
        <v>\0(税込み)</v>
      </c>
      <c r="B9" s="64"/>
      <c r="C9" s="2"/>
      <c r="E9" s="7"/>
      <c r="F9" s="8"/>
    </row>
    <row r="10" spans="1:10" ht="14.25" customHeight="1" x14ac:dyDescent="0.2">
      <c r="A10" s="65"/>
      <c r="B10" s="65"/>
      <c r="C10" s="2"/>
      <c r="E10" s="7"/>
      <c r="F10" s="8"/>
    </row>
    <row r="11" spans="1:10" ht="18" customHeight="1" x14ac:dyDescent="0.15">
      <c r="E11" s="23"/>
    </row>
    <row r="12" spans="1:10" ht="21" customHeight="1" thickBot="1" x14ac:dyDescent="0.2">
      <c r="A12" s="25"/>
      <c r="B12" s="25"/>
      <c r="C12" s="26"/>
    </row>
    <row r="13" spans="1:10" ht="21" customHeight="1" thickTop="1" thickBot="1" x14ac:dyDescent="0.2">
      <c r="A13" s="59" t="s">
        <v>28</v>
      </c>
      <c r="B13" s="66">
        <f>WORKDAY(F3+(J13-1),1)-1</f>
        <v>43982</v>
      </c>
      <c r="C13" s="66"/>
      <c r="D13" s="26"/>
      <c r="E13"/>
      <c r="F13"/>
      <c r="G13"/>
      <c r="H13"/>
      <c r="I13" s="50" t="s">
        <v>17</v>
      </c>
      <c r="J13" s="51">
        <v>30</v>
      </c>
    </row>
    <row r="14" spans="1:10" ht="21" customHeight="1" thickTop="1" x14ac:dyDescent="0.15">
      <c r="A14" s="25"/>
      <c r="B14" s="25"/>
      <c r="C14" s="26"/>
    </row>
    <row r="15" spans="1:10" ht="26.25" customHeight="1" x14ac:dyDescent="0.15">
      <c r="A15" s="67" t="s">
        <v>7</v>
      </c>
      <c r="B15" s="68"/>
      <c r="C15" s="10" t="s">
        <v>8</v>
      </c>
      <c r="D15" s="9" t="s">
        <v>0</v>
      </c>
      <c r="E15" s="10" t="s">
        <v>1</v>
      </c>
      <c r="F15" s="10" t="s">
        <v>2</v>
      </c>
    </row>
    <row r="16" spans="1:10" ht="18.75" customHeight="1" x14ac:dyDescent="0.15">
      <c r="A16" s="48" t="s">
        <v>25</v>
      </c>
      <c r="B16" s="49"/>
      <c r="C16" s="11"/>
      <c r="D16" s="27"/>
      <c r="E16" s="16"/>
      <c r="F16" s="13"/>
    </row>
    <row r="17" spans="1:9" ht="18.75" customHeight="1" thickBot="1" x14ac:dyDescent="0.2">
      <c r="A17" s="12"/>
      <c r="B17" s="18"/>
      <c r="C17" s="39"/>
      <c r="D17" s="14"/>
      <c r="E17" s="15"/>
      <c r="F17" s="13" t="s">
        <v>27</v>
      </c>
    </row>
    <row r="18" spans="1:9" ht="18.75" customHeight="1" thickBot="1" x14ac:dyDescent="0.2">
      <c r="A18" s="12" t="s">
        <v>29</v>
      </c>
      <c r="C18" s="54"/>
      <c r="D18" s="14"/>
      <c r="E18" s="15"/>
      <c r="F18" s="13"/>
      <c r="G18" s="55" t="s">
        <v>18</v>
      </c>
      <c r="H18" s="56">
        <v>150</v>
      </c>
    </row>
    <row r="19" spans="1:9" ht="18.75" customHeight="1" x14ac:dyDescent="0.15">
      <c r="A19" s="12"/>
      <c r="C19" s="46"/>
      <c r="D19" s="14"/>
      <c r="E19" s="47"/>
      <c r="F19" s="13"/>
      <c r="G19" s="36" t="s">
        <v>19</v>
      </c>
      <c r="H19" s="57">
        <v>140</v>
      </c>
      <c r="I19" s="1">
        <f>H19-H18</f>
        <v>-10</v>
      </c>
    </row>
    <row r="20" spans="1:9" ht="18.75" customHeight="1" x14ac:dyDescent="0.15">
      <c r="A20" s="12"/>
      <c r="C20" s="46"/>
      <c r="D20" s="14"/>
      <c r="E20" s="47"/>
      <c r="F20" s="13"/>
      <c r="G20" s="36" t="s">
        <v>20</v>
      </c>
      <c r="H20" s="57">
        <v>180</v>
      </c>
      <c r="I20" s="1">
        <f>H18-H20</f>
        <v>-30</v>
      </c>
    </row>
    <row r="21" spans="1:9" ht="18.75" customHeight="1" x14ac:dyDescent="0.15">
      <c r="A21" s="12"/>
      <c r="B21" s="29"/>
      <c r="C21" s="52"/>
      <c r="D21" s="14"/>
      <c r="E21" s="15"/>
      <c r="F21" s="13"/>
    </row>
    <row r="22" spans="1:9" ht="18.75" customHeight="1" x14ac:dyDescent="0.15">
      <c r="A22" s="12"/>
      <c r="C22" s="53"/>
      <c r="D22" s="14"/>
      <c r="E22" s="47"/>
      <c r="F22" s="13"/>
    </row>
    <row r="23" spans="1:9" ht="18.75" customHeight="1" x14ac:dyDescent="0.15">
      <c r="A23" s="12"/>
      <c r="C23" s="46"/>
      <c r="D23" s="14"/>
      <c r="E23" s="47"/>
      <c r="F23" s="13"/>
    </row>
    <row r="24" spans="1:9" ht="18.75" customHeight="1" x14ac:dyDescent="0.15">
      <c r="A24" s="12"/>
      <c r="B24" s="28"/>
      <c r="C24" s="45"/>
      <c r="D24" s="14"/>
      <c r="E24" s="15"/>
      <c r="F24" s="13"/>
    </row>
    <row r="25" spans="1:9" ht="18.75" customHeight="1" x14ac:dyDescent="0.15">
      <c r="A25" s="41"/>
      <c r="B25" s="42"/>
      <c r="C25" s="13"/>
      <c r="D25" s="14"/>
      <c r="E25" s="15"/>
      <c r="F25" s="13"/>
    </row>
    <row r="26" spans="1:9" ht="18.75" customHeight="1" x14ac:dyDescent="0.15">
      <c r="A26" s="12"/>
      <c r="B26" s="30"/>
      <c r="C26" s="13"/>
      <c r="D26" s="14"/>
      <c r="E26" s="15"/>
      <c r="F26" s="13"/>
    </row>
    <row r="27" spans="1:9" ht="18.75" customHeight="1" x14ac:dyDescent="0.15">
      <c r="A27" s="12"/>
      <c r="B27" s="18"/>
      <c r="C27" s="13"/>
      <c r="D27" s="14"/>
      <c r="E27" s="15"/>
      <c r="F27" s="13"/>
    </row>
    <row r="28" spans="1:9" ht="18.75" customHeight="1" x14ac:dyDescent="0.15">
      <c r="A28" s="12"/>
      <c r="B28" s="18"/>
      <c r="C28" s="13"/>
      <c r="D28" s="14"/>
      <c r="E28" s="15"/>
      <c r="F28" s="13"/>
    </row>
    <row r="29" spans="1:9" ht="18.75" customHeight="1" x14ac:dyDescent="0.15">
      <c r="A29" s="12"/>
      <c r="B29" s="18"/>
      <c r="C29" s="13"/>
      <c r="D29" s="14"/>
      <c r="E29" s="15"/>
      <c r="F29" s="13"/>
    </row>
    <row r="30" spans="1:9" ht="18.75" customHeight="1" x14ac:dyDescent="0.15">
      <c r="A30" s="12"/>
      <c r="B30" s="18"/>
      <c r="C30" s="13"/>
      <c r="D30" s="14"/>
      <c r="E30" s="15"/>
      <c r="F30" s="13"/>
    </row>
    <row r="31" spans="1:9" ht="18.75" customHeight="1" x14ac:dyDescent="0.15">
      <c r="A31" s="12"/>
      <c r="B31" s="18"/>
      <c r="C31" s="13"/>
      <c r="D31" s="14"/>
      <c r="E31" s="15"/>
      <c r="F31" s="13"/>
    </row>
    <row r="32" spans="1:9" ht="18.75" customHeight="1" x14ac:dyDescent="0.15">
      <c r="A32" s="12"/>
      <c r="B32" s="18"/>
      <c r="C32" s="13"/>
      <c r="D32" s="14"/>
      <c r="E32" s="15"/>
      <c r="F32" s="13"/>
    </row>
    <row r="33" spans="1:6" ht="18.75" customHeight="1" x14ac:dyDescent="0.15">
      <c r="A33" s="12"/>
      <c r="B33" s="18"/>
      <c r="C33" s="13"/>
      <c r="D33" s="14"/>
      <c r="E33" s="15"/>
      <c r="F33" s="13"/>
    </row>
    <row r="34" spans="1:6" ht="18.75" customHeight="1" x14ac:dyDescent="0.15">
      <c r="A34" s="12"/>
      <c r="B34" s="18"/>
      <c r="C34" s="13"/>
      <c r="D34" s="14"/>
      <c r="E34" s="15"/>
      <c r="F34" s="13"/>
    </row>
    <row r="35" spans="1:6" ht="18.75" customHeight="1" x14ac:dyDescent="0.15">
      <c r="A35" s="60" t="s">
        <v>9</v>
      </c>
      <c r="B35" s="61"/>
      <c r="C35" s="61"/>
      <c r="D35" s="62"/>
      <c r="E35" s="16">
        <f>SUM(E16:E34)</f>
        <v>0</v>
      </c>
      <c r="F35" s="13"/>
    </row>
    <row r="36" spans="1:6" ht="18.75" customHeight="1" x14ac:dyDescent="0.15">
      <c r="A36" s="60" t="s">
        <v>26</v>
      </c>
      <c r="B36" s="61"/>
      <c r="C36" s="61"/>
      <c r="D36" s="62"/>
      <c r="E36" s="44">
        <f>ROUND(E35*0.1,0)</f>
        <v>0</v>
      </c>
      <c r="F36" s="13"/>
    </row>
    <row r="37" spans="1:6" ht="18.75" customHeight="1" x14ac:dyDescent="0.15">
      <c r="A37" s="31"/>
      <c r="B37" s="32"/>
      <c r="C37" s="32"/>
      <c r="D37" s="33" t="s">
        <v>14</v>
      </c>
      <c r="E37" s="16"/>
      <c r="F37" s="13"/>
    </row>
    <row r="38" spans="1:6" ht="26.25" customHeight="1" x14ac:dyDescent="0.15">
      <c r="A38" s="60" t="s">
        <v>10</v>
      </c>
      <c r="B38" s="61"/>
      <c r="C38" s="61"/>
      <c r="D38" s="62"/>
      <c r="E38" s="17">
        <f>SUM(E35:E37)</f>
        <v>0</v>
      </c>
      <c r="F38" s="34"/>
    </row>
    <row r="39" spans="1:6" ht="18.75" customHeight="1" x14ac:dyDescent="0.15">
      <c r="A39" s="35"/>
      <c r="B39" s="36"/>
      <c r="C39" s="36"/>
      <c r="D39" s="36"/>
      <c r="E39" s="37"/>
      <c r="F39" s="18"/>
    </row>
    <row r="40" spans="1:6" ht="18.75" customHeight="1" x14ac:dyDescent="0.15">
      <c r="A40" s="12" t="s">
        <v>11</v>
      </c>
      <c r="B40" s="1" t="s">
        <v>22</v>
      </c>
      <c r="F40" s="18"/>
    </row>
    <row r="41" spans="1:6" ht="18.75" customHeight="1" x14ac:dyDescent="0.15">
      <c r="A41" s="22" t="s">
        <v>12</v>
      </c>
      <c r="B41" s="19" t="s">
        <v>23</v>
      </c>
      <c r="C41" s="19"/>
      <c r="D41" s="19"/>
      <c r="E41" s="19"/>
      <c r="F41" s="20"/>
    </row>
    <row r="42" spans="1:6" ht="18.75" customHeight="1" x14ac:dyDescent="0.15"/>
    <row r="43" spans="1:6" ht="18.75" customHeight="1" x14ac:dyDescent="0.15"/>
    <row r="44" spans="1:6" ht="18.75" customHeight="1" x14ac:dyDescent="0.15"/>
    <row r="45" spans="1:6" ht="18.75" customHeight="1" x14ac:dyDescent="0.15"/>
  </sheetData>
  <mergeCells count="7">
    <mergeCell ref="A38:D38"/>
    <mergeCell ref="A1:F1"/>
    <mergeCell ref="A9:B10"/>
    <mergeCell ref="B13:C13"/>
    <mergeCell ref="A15:B15"/>
    <mergeCell ref="A35:D35"/>
    <mergeCell ref="A36:D36"/>
  </mergeCells>
  <phoneticPr fontId="2"/>
  <printOptions horizontalCentered="1"/>
  <pageMargins left="0.59055118110236227" right="0.59055118110236227" top="0.59055118110236227" bottom="0" header="0.51181102362204722" footer="0.51181102362204722"/>
  <pageSetup paperSize="9" scale="92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29651C31BD86348BBEC9AAA2C7592BB" ma:contentTypeVersion="12" ma:contentTypeDescription="新しいドキュメントを作成します。" ma:contentTypeScope="" ma:versionID="22310ae7c838387a71efa94df9e5bb1f">
  <xsd:schema xmlns:xsd="http://www.w3.org/2001/XMLSchema" xmlns:xs="http://www.w3.org/2001/XMLSchema" xmlns:p="http://schemas.microsoft.com/office/2006/metadata/properties" xmlns:ns2="276cae30-7bcf-4c83-8cbc-04c63516aabe" xmlns:ns3="08f927c0-b1c0-4a6c-88d7-8b5fe6ef8125" targetNamespace="http://schemas.microsoft.com/office/2006/metadata/properties" ma:root="true" ma:fieldsID="32a783687f67ce72531f0143ba74e1f3" ns2:_="" ns3:_="">
    <xsd:import namespace="276cae30-7bcf-4c83-8cbc-04c63516aabe"/>
    <xsd:import namespace="08f927c0-b1c0-4a6c-88d7-8b5fe6ef81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6cae30-7bcf-4c83-8cbc-04c63516a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f927c0-b1c0-4a6c-88d7-8b5fe6ef812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D2C702-5C7F-4CD5-9B65-B5C9B3A409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6cae30-7bcf-4c83-8cbc-04c63516aabe"/>
    <ds:schemaRef ds:uri="08f927c0-b1c0-4a6c-88d7-8b5fe6ef8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5896D8-BCB9-474A-B161-7721808CB5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3C5385-E587-402E-B02F-F478A41EFEC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請求書仕様A</vt:lpstr>
      <vt:lpstr>請求書仕様B</vt:lpstr>
      <vt:lpstr>partner</vt:lpstr>
      <vt:lpstr>請求書仕様A!Print_Area</vt:lpstr>
      <vt:lpstr>請求書仕様B!Print_Area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m.katsunuma</dc:creator>
  <cp:lastModifiedBy>sulim</cp:lastModifiedBy>
  <cp:lastPrinted>2020-05-09T01:59:14Z</cp:lastPrinted>
  <dcterms:created xsi:type="dcterms:W3CDTF">2008-05-02T07:04:17Z</dcterms:created>
  <dcterms:modified xsi:type="dcterms:W3CDTF">2020-06-19T08:58:03Z</dcterms:modified>
</cp:coreProperties>
</file>