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namedSheetViews/namedSheetView1.xml" ContentType="application/vnd.ms-excel.namedsheetview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24"/>
  <workbookPr defaultThemeVersion="166925"/>
  <mc:AlternateContent xmlns:mc="http://schemas.openxmlformats.org/markup-compatibility/2006">
    <mc:Choice Requires="x15">
      <x15ac:absPath xmlns:x15ac="http://schemas.microsoft.com/office/spreadsheetml/2010/11/ac" url="https://wageningenur4.sharepoint.com/sites/course141593-Group2CAS/Gedeelde documenten/Group 2 (CAS)/Deliverables/"/>
    </mc:Choice>
  </mc:AlternateContent>
  <xr:revisionPtr revIDLastSave="1737" documentId="13_ncr:1_{9F6673B4-8F12-4FC8-B3EF-17E8C4991EC0}" xr6:coauthVersionLast="48" xr6:coauthVersionMax="48" xr10:uidLastSave="{FDA13636-C793-47F1-BD05-8354ED4FEBB5}"/>
  <bookViews>
    <workbookView xWindow="-120" yWindow="-120" windowWidth="29040" windowHeight="15840" firstSheet="1" activeTab="2" xr2:uid="{1440E76A-CB63-4738-881D-010809BAC5DC}"/>
  </bookViews>
  <sheets>
    <sheet name="Information" sheetId="2" r:id="rId1"/>
    <sheet name="Main" sheetId="1" r:id="rId2"/>
    <sheet name="Quick Statistics" sheetId="3" r:id="rId3"/>
    <sheet name="For Stats" sheetId="4" state="hidden" r:id="rId4"/>
  </sheets>
  <definedNames>
    <definedName name="_xlnm._FilterDatabase" localSheetId="1" hidden="1">Main!$A$2:$AG$198</definedName>
    <definedName name="Z_14F87A17_2086_4112_B121_13A791439542_.wvu.FilterData" localSheetId="1" hidden="1">Main!$A$2:$AG$198</definedName>
    <definedName name="Z_7DA04E8E_4105_4B2C_BAC5_DCCF6C5BFE5E_.wvu.FilterData" localSheetId="1" hidden="1">Main!$A$2:$AG$198</definedName>
  </definedNames>
  <calcPr calcId="191028"/>
  <customWorkbookViews>
    <customWorkbookView name="Implemented" guid="{14F87A17-2086-4112-B121-13A791439542}" maximized="1" xWindow="-8" yWindow="-8" windowWidth="1936" windowHeight="1056" activeSheetId="1"/>
    <customWorkbookView name="Planned" guid="{7DA04E8E-4105-4B2C-BAC5-DCCF6C5BFE5E}" maximized="1" xWindow="-8" yWindow="-8" windowWidth="1936" windowHeight="1056" activeSheetId="1"/>
    <customWorkbookView name="Normal" guid="{D9D9C754-38AD-4500-A1BA-CC7EBA499EF4}" includePrintSettings="0" includeHiddenRowCol="0" maximized="1" xWindow="-8" yWindow="-8" windowWidth="1936" windowHeight="1056"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2" i="3" l="1"/>
  <c r="G13" i="3"/>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3" i="4"/>
  <c r="G44" i="3"/>
  <c r="I44" i="3" s="1"/>
  <c r="G43" i="3"/>
  <c r="I43" i="3" s="1"/>
  <c r="G42" i="3"/>
  <c r="I42" i="3" s="1"/>
  <c r="G41" i="3"/>
  <c r="I41" i="3" s="1"/>
  <c r="G40" i="3"/>
  <c r="I40" i="3" s="1"/>
  <c r="G39" i="3"/>
  <c r="I39" i="3" s="1"/>
  <c r="G38" i="3"/>
  <c r="G37" i="3"/>
  <c r="I37" i="3" s="1"/>
  <c r="G32" i="3"/>
  <c r="G31" i="3"/>
  <c r="I31" i="3" s="1"/>
  <c r="G30" i="3"/>
  <c r="G29" i="3"/>
  <c r="I29" i="3" s="1"/>
  <c r="G28" i="3"/>
  <c r="I28" i="3" s="1"/>
  <c r="G27" i="3"/>
  <c r="I27" i="3" s="1"/>
  <c r="G26" i="3"/>
  <c r="I26" i="3" s="1"/>
  <c r="G25" i="3"/>
  <c r="G24" i="3"/>
  <c r="G23" i="3"/>
  <c r="I23" i="3" s="1"/>
  <c r="G22" i="3"/>
  <c r="I22" i="3" s="1"/>
  <c r="G21" i="3"/>
  <c r="G20" i="3"/>
  <c r="G19" i="3"/>
  <c r="I19" i="3" s="1"/>
  <c r="G6" i="3"/>
  <c r="G11" i="3"/>
  <c r="G10" i="3"/>
  <c r="G9" i="3"/>
  <c r="G5" i="3"/>
  <c r="I5" i="3" s="1"/>
  <c r="G4" i="3"/>
  <c r="G2" i="3"/>
  <c r="L2" i="3" s="1"/>
  <c r="A198" i="1"/>
  <c r="A14" i="1"/>
  <c r="A136"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3" i="1"/>
  <c r="A12" i="1"/>
  <c r="A11" i="1"/>
  <c r="A10" i="1"/>
  <c r="A9" i="1"/>
  <c r="A8" i="1"/>
  <c r="A7" i="1"/>
  <c r="A6" i="1"/>
  <c r="A5" i="1"/>
  <c r="A4" i="1"/>
  <c r="A3" i="1"/>
  <c r="B200" i="4" l="1"/>
  <c r="G17" i="3" s="1"/>
  <c r="L30" i="3" s="1"/>
  <c r="C200" i="4"/>
  <c r="G35" i="3" s="1"/>
  <c r="L38" i="3" s="1"/>
  <c r="I38" i="3"/>
  <c r="G14" i="3"/>
  <c r="I32" i="3"/>
  <c r="I30" i="3"/>
  <c r="I25" i="3"/>
  <c r="I24" i="3"/>
  <c r="I21" i="3"/>
  <c r="I20" i="3"/>
  <c r="G7" i="3"/>
  <c r="L10" i="3"/>
  <c r="L11" i="3"/>
  <c r="L13" i="3"/>
  <c r="L6" i="3"/>
  <c r="I2" i="3"/>
  <c r="I11" i="3"/>
  <c r="I10" i="3"/>
  <c r="I9" i="3"/>
  <c r="I13" i="3"/>
  <c r="I6" i="3"/>
  <c r="I4" i="3"/>
  <c r="L9" i="3"/>
  <c r="L4" i="3"/>
  <c r="L5" i="3"/>
  <c r="L43" i="3" l="1"/>
  <c r="L39" i="3"/>
  <c r="L41" i="3"/>
  <c r="L42" i="3"/>
  <c r="L31" i="3"/>
  <c r="L44" i="3"/>
  <c r="L25" i="3"/>
  <c r="L37" i="3"/>
  <c r="I35" i="3"/>
  <c r="L35" i="3"/>
  <c r="L23" i="3"/>
  <c r="L24" i="3"/>
  <c r="L21" i="3"/>
  <c r="L26" i="3"/>
  <c r="I17" i="3"/>
  <c r="L27" i="3"/>
  <c r="L32" i="3"/>
  <c r="L28" i="3"/>
  <c r="L20" i="3"/>
  <c r="L29" i="3"/>
  <c r="L19" i="3"/>
  <c r="L40" i="3"/>
  <c r="L17" i="3"/>
  <c r="L22" i="3"/>
  <c r="H14" i="3"/>
  <c r="H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Shams, Shoumma</author>
    <author>Shoumma Shams</author>
  </authors>
  <commentList>
    <comment ref="M2" authorId="0" shapeId="0" xr:uid="{F6908D87-9620-4349-982E-18D2D75C0AC7}">
      <text>
        <r>
          <rPr>
            <sz val="11"/>
            <color theme="1"/>
            <rFont val="Calibri"/>
            <family val="2"/>
            <scheme val="minor"/>
          </rPr>
          <t>Human Health</t>
        </r>
      </text>
    </comment>
    <comment ref="S2" authorId="0" shapeId="0" xr:uid="{7D1CE8CD-83CD-4981-8020-51D1313B0E20}">
      <text>
        <r>
          <rPr>
            <sz val="11"/>
            <color theme="1"/>
            <rFont val="Calibri"/>
            <family val="2"/>
            <scheme val="minor"/>
          </rPr>
          <t>Water resources</t>
        </r>
      </text>
    </comment>
    <comment ref="T2" authorId="1" shapeId="0" xr:uid="{B30EB40B-7E50-4534-946F-F594CE35EFE5}">
      <text>
        <r>
          <rPr>
            <b/>
            <sz val="9"/>
            <color indexed="81"/>
            <rFont val="Tahoma"/>
            <family val="2"/>
          </rPr>
          <t>Air quality</t>
        </r>
        <r>
          <rPr>
            <sz val="9"/>
            <color indexed="81"/>
            <rFont val="Tahoma"/>
            <family val="2"/>
          </rPr>
          <t xml:space="preserve">
</t>
        </r>
      </text>
    </comment>
    <comment ref="U2" authorId="0" shapeId="0" xr:uid="{C1614C56-5233-4969-9E38-E6B444BB97EF}">
      <text>
        <r>
          <rPr>
            <sz val="11"/>
            <color theme="1"/>
            <rFont val="Calibri"/>
            <family val="2"/>
            <scheme val="minor"/>
          </rPr>
          <t>Human diseases</t>
        </r>
      </text>
    </comment>
    <comment ref="W2" authorId="1" shapeId="0" xr:uid="{0FA9ACAC-ACCF-4C73-83F0-58BF527A192C}">
      <text>
        <r>
          <rPr>
            <b/>
            <sz val="9"/>
            <color indexed="81"/>
            <rFont val="Tahoma"/>
            <family val="2"/>
          </rPr>
          <t xml:space="preserve">Extreme weather events
</t>
        </r>
        <r>
          <rPr>
            <sz val="9"/>
            <color indexed="81"/>
            <rFont val="Tahoma"/>
            <family val="2"/>
          </rPr>
          <t xml:space="preserve">
</t>
        </r>
      </text>
    </comment>
    <comment ref="X2" authorId="0" shapeId="0" xr:uid="{ECC0C224-14BC-4C03-AB8F-4FA7ABB8D0D5}">
      <text>
        <r>
          <rPr>
            <sz val="11"/>
            <color theme="1"/>
            <rFont val="Calibri"/>
            <family val="2"/>
            <scheme val="minor"/>
          </rPr>
          <t>Food security</t>
        </r>
      </text>
    </comment>
    <comment ref="Z2" authorId="1" shapeId="0" xr:uid="{670A422E-4E74-4801-A881-3ACAB459DA4F}">
      <text>
        <r>
          <rPr>
            <b/>
            <sz val="9"/>
            <color indexed="81"/>
            <rFont val="Tahoma"/>
            <family val="2"/>
          </rPr>
          <t>Sea-level rise</t>
        </r>
        <r>
          <rPr>
            <sz val="9"/>
            <color indexed="81"/>
            <rFont val="Tahoma"/>
            <family val="2"/>
          </rPr>
          <t xml:space="preserve">
</t>
        </r>
      </text>
    </comment>
    <comment ref="AA2" authorId="1" shapeId="0" xr:uid="{713DD511-720C-438D-AA14-0A1E7E8109C4}">
      <text>
        <r>
          <rPr>
            <b/>
            <sz val="9"/>
            <color indexed="81"/>
            <rFont val="Tahoma"/>
            <family val="2"/>
          </rPr>
          <t>Water quality</t>
        </r>
        <r>
          <rPr>
            <sz val="9"/>
            <color indexed="81"/>
            <rFont val="Tahoma"/>
            <family val="2"/>
          </rPr>
          <t xml:space="preserve">
</t>
        </r>
      </text>
    </comment>
    <comment ref="AB2" authorId="1" shapeId="0" xr:uid="{B5958D9B-0D3E-452F-81FA-A73D71552B13}">
      <text>
        <r>
          <rPr>
            <sz val="11"/>
            <color theme="1"/>
            <rFont val="Calibri"/>
            <family val="2"/>
            <scheme val="minor"/>
          </rPr>
          <t xml:space="preserve">Communication frequency
(Every N years)
</t>
        </r>
      </text>
    </comment>
    <comment ref="AD2" authorId="0" shapeId="0" xr:uid="{18B064BC-77C8-4340-B9F6-BD20761541AB}">
      <text>
        <r>
          <rPr>
            <sz val="11"/>
            <color theme="1"/>
            <rFont val="Calibri"/>
            <family val="2"/>
            <scheme val="minor"/>
          </rPr>
          <t>Year of primary reference</t>
        </r>
      </text>
    </comment>
    <comment ref="AH2" authorId="0" shapeId="0" xr:uid="{C41D2B91-0997-4FB6-9DD1-CC43F63C8057}">
      <text>
        <t xml:space="preserve">Notes of clarification or interest are present in an addendum document for countries labelled "Yes" </t>
      </text>
    </comment>
    <comment ref="AG102" authorId="0" shapeId="0" xr:uid="{0479C344-2C4F-41A0-9257-06C7355DA86F}">
      <text>
        <r>
          <rPr>
            <sz val="11"/>
            <color theme="1"/>
            <rFont val="Calibri"/>
            <family val="2"/>
            <scheme val="minor"/>
          </rPr>
          <t>Shams, Shoumma:
Backup link for the 2021 report in case the direct PDF link does not work anymore. The site is in Lithuanian, the relevant link is "Lietuvos ūkio sektorių analizės dėl nacionalinės klimato kaitos valdymo politikos strategijos tikslų ir uždavinių įgyvendinimo bei atnaujinimo periodui nuo 2021 m. ataskaita (2019 m.)"</t>
        </r>
      </text>
    </comment>
    <comment ref="AG141" authorId="0" shapeId="0" xr:uid="{30EDE641-CC34-46A8-A164-7579468122CD}">
      <text>
        <r>
          <rPr>
            <sz val="11"/>
            <color theme="1"/>
            <rFont val="Calibri"/>
            <family val="2"/>
            <scheme val="minor"/>
          </rPr>
          <t>Shams, Shoumma:
Backup link if both direct PDF links do not work anymore. Both documents are in the left sidebar under "Resources“. The 2019 M&amp;E document is listed as @The Philipine NCCAP M&amp;E Executive Brief". The 2017 M&amp;E document is listed as "NCCAP RBMES".</t>
        </r>
      </text>
    </comment>
    <comment ref="AF151" authorId="0" shapeId="0" xr:uid="{481D3A37-A1A7-4EC8-8837-1502607BD8C1}">
      <text>
        <r>
          <rPr>
            <sz val="11"/>
            <color theme="1"/>
            <rFont val="Calibri"/>
            <family val="2"/>
            <scheme val="minor"/>
          </rPr>
          <t>Shams, Shoumma:
Backup link if the direct PDF link does not work anymore. The 2020 Samoa Climate Change Policy is under the section "Corporate Plans"</t>
        </r>
      </text>
    </comment>
    <comment ref="AF160" authorId="0" shapeId="0" xr:uid="{D00272CE-34BC-4DFB-BA62-C040A0893055}">
      <text>
        <r>
          <rPr>
            <sz val="11"/>
            <color theme="1"/>
            <rFont val="Calibri"/>
            <family val="2"/>
            <scheme val="minor"/>
          </rPr>
          <t>Shams, Shoumma:
Backup link if the direct PDF link does not work anymore. The link is the first one in "Dokument na stiahnutie: SK"</t>
        </r>
      </text>
    </comment>
    <comment ref="AF161" authorId="0" shapeId="0" xr:uid="{BF176C7B-B798-421C-9135-60BDD2E51FE5}">
      <text>
        <r>
          <rPr>
            <sz val="11"/>
            <color theme="1"/>
            <rFont val="Calibri"/>
            <family val="2"/>
            <scheme val="minor"/>
          </rPr>
          <t>Shams, Shoumma:
Backup link if the original is no longer present on the UNFCCC site. This is to the original Slovenian government document and as such is in Slovene.</t>
        </r>
      </text>
    </comment>
    <comment ref="AF180" authorId="0" shapeId="0" xr:uid="{FB6C3D41-8803-4175-ADA4-3962710BA2A0}">
      <text>
        <r>
          <rPr>
            <sz val="11"/>
            <color theme="1"/>
            <rFont val="Calibri"/>
            <family val="2"/>
            <scheme val="minor"/>
          </rPr>
          <t>Shams, Shoumma:
Link to the government website if the direct PDF link dies. The source should be under the Policy and Planning Reports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Shams, Shoumma</author>
  </authors>
  <commentList>
    <comment ref="G17" authorId="0" shapeId="0" xr:uid="{525916D0-4519-4B9E-8825-1765C1A8E83E}">
      <text>
        <t>Shams, Shoumma:
Calculated from a hidden sheet</t>
      </text>
    </comment>
    <comment ref="G35" authorId="0" shapeId="0" xr:uid="{7AF8CD1E-1832-4514-8FC3-F1258BBA6A19}">
      <text>
        <t>Shams, Shoumma:
Calculated from a hidden sheet</t>
      </text>
    </comment>
  </commentList>
</comments>
</file>

<file path=xl/sharedStrings.xml><?xml version="1.0" encoding="utf-8"?>
<sst xmlns="http://schemas.openxmlformats.org/spreadsheetml/2006/main" count="1678" uniqueCount="400">
  <si>
    <t xml:space="preserve">Disclaimer: </t>
  </si>
  <si>
    <t>This work was produced as a commission from Climate Adaptation Services, the Netherlands. Does not reflect WUR etc.</t>
  </si>
  <si>
    <t>Instructions:</t>
  </si>
  <si>
    <t>The "Main" sheet contains the full inventory.</t>
  </si>
  <si>
    <t>Preset custom views (e.g., all countries with implemented systems or all systems with agriculture sector present) can be accessed from the View tab &gt; Sheet View OR Custom Views depending on Excel version.</t>
  </si>
  <si>
    <t>Each column has a dropdown menu available through the button on the column cell name which can be used for custom filtering or sorting.</t>
  </si>
  <si>
    <t>The "Statistics" sheet provides a quick statistical breakdown of the inventory.</t>
  </si>
  <si>
    <t>Legend</t>
  </si>
  <si>
    <t>Column categories:</t>
  </si>
  <si>
    <t>Primary</t>
  </si>
  <si>
    <t>Overarching information on system</t>
  </si>
  <si>
    <t>Columns:</t>
  </si>
  <si>
    <t>Columns with abbreviations will have a note on the top right corner of the column name cell with the full name.</t>
  </si>
  <si>
    <t>Sectors</t>
  </si>
  <si>
    <t>Whether sector is covered in adaptation plan of country</t>
  </si>
  <si>
    <t>Type: As defined in the accompanying report.</t>
  </si>
  <si>
    <t>Indicators</t>
  </si>
  <si>
    <t>Whether indicator group is used in M&amp;E</t>
  </si>
  <si>
    <t>Com(munication) Freq(uency): The rate of reporting (e.g., 2 means reporting every 2 years)</t>
  </si>
  <si>
    <t>Administrative</t>
  </si>
  <si>
    <t>The institutional setup of the monitoring systems</t>
  </si>
  <si>
    <t>Institution: The institution(s) in charge of M&amp;E for adaptation.</t>
  </si>
  <si>
    <t>Reference</t>
  </si>
  <si>
    <t>Data sourcing</t>
  </si>
  <si>
    <t>Sources: Links are given with the name of the organisation the source is from where possible. Up to 3 sources are listed, with the primary source first.</t>
  </si>
  <si>
    <t>Notes: Indicates the presence of additional notes of clarification or information that are present in an addendum document.</t>
  </si>
  <si>
    <t>Notes:</t>
  </si>
  <si>
    <t>Countries are primarily sourced from the list of United Nations member states. The inclusion &amp; exclusion of states listed is not intended as any form of political statement and is always open to further revision.</t>
  </si>
  <si>
    <t>Colour-blindedness has been accounted for as much as possible with the choice of colour palette. Palettes adapted from: Wong, B. Points of view: Color blindness. Nat Methods 8, 441 (2011).</t>
  </si>
  <si>
    <t>https://www.nature.com/articles/nmeth.1618</t>
  </si>
  <si>
    <t>and from</t>
  </si>
  <si>
    <t xml:space="preserve">Brewer, Cynthia A., 200x. </t>
  </si>
  <si>
    <t>https://colorbrewer2.org/</t>
  </si>
  <si>
    <t>Authors:</t>
  </si>
  <si>
    <t>Annemarie van Bon</t>
  </si>
  <si>
    <t>Ruben van Baare</t>
  </si>
  <si>
    <t>Marit Huitema</t>
  </si>
  <si>
    <t>Giulia Rubin</t>
  </si>
  <si>
    <t>Ignacio Luis Saldivia Gonzatti</t>
  </si>
  <si>
    <t>Shoumma Shams</t>
  </si>
  <si>
    <t>Commissioners:</t>
  </si>
  <si>
    <t>Climate Adaptation Services, NL</t>
  </si>
  <si>
    <t>PRIMARY</t>
  </si>
  <si>
    <t>SECTORS</t>
  </si>
  <si>
    <t>INDICATORS</t>
  </si>
  <si>
    <t>ADMINISTRATIVE</t>
  </si>
  <si>
    <t>REFERENCE</t>
  </si>
  <si>
    <t>#</t>
  </si>
  <si>
    <t>Country</t>
  </si>
  <si>
    <t>Present</t>
  </si>
  <si>
    <t>Implementation</t>
  </si>
  <si>
    <t>Type</t>
  </si>
  <si>
    <t>Agriculture</t>
  </si>
  <si>
    <t>Aquacult./Fisheries</t>
  </si>
  <si>
    <t>Biodiversity</t>
  </si>
  <si>
    <t>Coastal Zones</t>
  </si>
  <si>
    <t>Energy</t>
  </si>
  <si>
    <t>Forestry</t>
  </si>
  <si>
    <t>Gender</t>
  </si>
  <si>
    <t>Health</t>
  </si>
  <si>
    <t>Industry</t>
  </si>
  <si>
    <t>Tourism</t>
  </si>
  <si>
    <t>Transportation</t>
  </si>
  <si>
    <t>Urban Areas</t>
  </si>
  <si>
    <t>Vulnerable People</t>
  </si>
  <si>
    <t>Water</t>
  </si>
  <si>
    <t>AQ</t>
  </si>
  <si>
    <t>Diseases</t>
  </si>
  <si>
    <t>Drought</t>
  </si>
  <si>
    <t>EWE</t>
  </si>
  <si>
    <t>Food</t>
  </si>
  <si>
    <t>Heat Stress</t>
  </si>
  <si>
    <t>SLR</t>
  </si>
  <si>
    <t>Water Q</t>
  </si>
  <si>
    <t>Comm. Freq.</t>
  </si>
  <si>
    <t>Institution</t>
  </si>
  <si>
    <t>Year</t>
  </si>
  <si>
    <t>Primary Source</t>
  </si>
  <si>
    <t>Additional Sources</t>
  </si>
  <si>
    <t>Notes</t>
  </si>
  <si>
    <t>Afghanistan</t>
  </si>
  <si>
    <t>No data</t>
  </si>
  <si>
    <t>Albania</t>
  </si>
  <si>
    <t>Algeria</t>
  </si>
  <si>
    <t>Andorra</t>
  </si>
  <si>
    <t>Angola</t>
  </si>
  <si>
    <t>Antigua and Barbuda</t>
  </si>
  <si>
    <t>Argentina</t>
  </si>
  <si>
    <t>Armenia</t>
  </si>
  <si>
    <t>Australia</t>
  </si>
  <si>
    <t>Austria</t>
  </si>
  <si>
    <t>Yes</t>
  </si>
  <si>
    <t>Implemented</t>
  </si>
  <si>
    <t>No</t>
  </si>
  <si>
    <t>Federal Ministry for Climate Action, Environment, Energy, Mobility, Innovation and Technology</t>
  </si>
  <si>
    <t>2021 ANC</t>
  </si>
  <si>
    <t>2021 Progress Report</t>
  </si>
  <si>
    <t>Azerbaijan</t>
  </si>
  <si>
    <t>The Bahamas</t>
  </si>
  <si>
    <t>Bahrain</t>
  </si>
  <si>
    <t>Bangladesh</t>
  </si>
  <si>
    <t>Barbados</t>
  </si>
  <si>
    <t>Belarus</t>
  </si>
  <si>
    <t>Belgium</t>
  </si>
  <si>
    <t>National Climate Commission</t>
  </si>
  <si>
    <t>2017 NAP</t>
  </si>
  <si>
    <t>2018 EU</t>
  </si>
  <si>
    <t>2017 NC7</t>
  </si>
  <si>
    <t>Belize</t>
  </si>
  <si>
    <t>Benin</t>
  </si>
  <si>
    <t>Bhutan</t>
  </si>
  <si>
    <t>Bolivia</t>
  </si>
  <si>
    <t>Bosnia and Herzegovina</t>
  </si>
  <si>
    <t>Botswana</t>
  </si>
  <si>
    <t>Brazil</t>
  </si>
  <si>
    <t>Ministry of the Environment</t>
  </si>
  <si>
    <t>2017 NAP M&amp;E</t>
  </si>
  <si>
    <t>2018 Presentation</t>
  </si>
  <si>
    <t>Brunei</t>
  </si>
  <si>
    <t>Bulgaria</t>
  </si>
  <si>
    <t>Coordination Council on Climate Change</t>
  </si>
  <si>
    <t>2019 NAP&amp;S</t>
  </si>
  <si>
    <t>Burkina Faso</t>
  </si>
  <si>
    <t>Ministry of Environment, Green Economy, and Climate Change</t>
  </si>
  <si>
    <t>2021 NAPGN M&amp;E</t>
  </si>
  <si>
    <t>2015 NAP</t>
  </si>
  <si>
    <t>Burundi</t>
  </si>
  <si>
    <t>Cabo Verde</t>
  </si>
  <si>
    <t>Cambodia</t>
  </si>
  <si>
    <t>National Council for Sustainable Development; Department of Climate Change</t>
  </si>
  <si>
    <t>2020 NDC</t>
  </si>
  <si>
    <t>2017 GIZ</t>
  </si>
  <si>
    <t xml:space="preserve">2017 NAP </t>
  </si>
  <si>
    <t>Cameroon</t>
  </si>
  <si>
    <t>Canada</t>
  </si>
  <si>
    <t>Central African Republic</t>
  </si>
  <si>
    <t>Chad</t>
  </si>
  <si>
    <t>AMCC</t>
  </si>
  <si>
    <t>2021 NAP</t>
  </si>
  <si>
    <t>2019 Rapport</t>
  </si>
  <si>
    <t>2017 M&amp;E Database</t>
  </si>
  <si>
    <t>Chile</t>
  </si>
  <si>
    <t>1,3</t>
  </si>
  <si>
    <t>ETICC</t>
  </si>
  <si>
    <t>2020 Mon. Report</t>
  </si>
  <si>
    <t>China</t>
  </si>
  <si>
    <t>Colombia</t>
  </si>
  <si>
    <t>Comoros</t>
  </si>
  <si>
    <t>Congo</t>
  </si>
  <si>
    <t>Costa Rica</t>
  </si>
  <si>
    <t>Côte d'Ivoire</t>
  </si>
  <si>
    <t>Croatia</t>
  </si>
  <si>
    <t>Planned</t>
  </si>
  <si>
    <t>Croatian Environment and Nature Agency</t>
  </si>
  <si>
    <t>2017 NAS Draft</t>
  </si>
  <si>
    <t>Cuba</t>
  </si>
  <si>
    <t>Cyprus</t>
  </si>
  <si>
    <t>Czech Republic</t>
  </si>
  <si>
    <t>Ministry of Environment</t>
  </si>
  <si>
    <t>Denmark</t>
  </si>
  <si>
    <t>Djibouti</t>
  </si>
  <si>
    <t>Dominica</t>
  </si>
  <si>
    <t>Dominican Republic</t>
  </si>
  <si>
    <t>Democratic Republic of Congo</t>
  </si>
  <si>
    <t>Ecuador</t>
  </si>
  <si>
    <t>Egypt</t>
  </si>
  <si>
    <t>El Salvador</t>
  </si>
  <si>
    <t>Equatorial Guinea</t>
  </si>
  <si>
    <t>Eritrea</t>
  </si>
  <si>
    <t>Estonia</t>
  </si>
  <si>
    <t>Eswatini</t>
  </si>
  <si>
    <t>Ethiopia</t>
  </si>
  <si>
    <t>Ministry of Environment, Forest and Climate Change; Ministry of Finance and Economic Cooperation</t>
  </si>
  <si>
    <t>2019 NAP</t>
  </si>
  <si>
    <t>Fiji</t>
  </si>
  <si>
    <t>Ministry of Economy CC and International Cooperation Division</t>
  </si>
  <si>
    <t>2020 NAPGN</t>
  </si>
  <si>
    <t>Finland</t>
  </si>
  <si>
    <t>Ministry of Agriculture &amp; Forestry</t>
  </si>
  <si>
    <t>2020 M&amp;E</t>
  </si>
  <si>
    <t>2014 NAP</t>
  </si>
  <si>
    <t>France</t>
  </si>
  <si>
    <t>General Council for the Environment and Sustainable Development</t>
  </si>
  <si>
    <t>2021 Evaluation</t>
  </si>
  <si>
    <t>2019 IDDRI</t>
  </si>
  <si>
    <t>Gabon</t>
  </si>
  <si>
    <t>Gambia</t>
  </si>
  <si>
    <t>Georgia</t>
  </si>
  <si>
    <t>Germany</t>
  </si>
  <si>
    <t>Interministerial Working Group</t>
  </si>
  <si>
    <t>2020 Progress Report</t>
  </si>
  <si>
    <t>2019 Mon. Report</t>
  </si>
  <si>
    <t>2013 OECD</t>
  </si>
  <si>
    <t>Ghana</t>
  </si>
  <si>
    <t>Greece</t>
  </si>
  <si>
    <t>Grenada</t>
  </si>
  <si>
    <t>Guatemala</t>
  </si>
  <si>
    <t>Guinea</t>
  </si>
  <si>
    <t>Guinea-Bissau</t>
  </si>
  <si>
    <t>Guyana</t>
  </si>
  <si>
    <t>Haiti</t>
  </si>
  <si>
    <t>Honduras</t>
  </si>
  <si>
    <t>Hungary</t>
  </si>
  <si>
    <t>Iceland</t>
  </si>
  <si>
    <t>India</t>
  </si>
  <si>
    <t>Indonesia</t>
  </si>
  <si>
    <t>Ministry of Environment and Forestry</t>
  </si>
  <si>
    <t>2020 Registry</t>
  </si>
  <si>
    <t>Iran</t>
  </si>
  <si>
    <t>Iraq</t>
  </si>
  <si>
    <t>Ireland</t>
  </si>
  <si>
    <t>Climate Change Advisory Council; Department for Communications, Climate Action &amp; Environment</t>
  </si>
  <si>
    <t>2021 CAP + Annexes</t>
  </si>
  <si>
    <t>2018 NAF</t>
  </si>
  <si>
    <t>Israel</t>
  </si>
  <si>
    <t>Italy</t>
  </si>
  <si>
    <t>Jamaica</t>
  </si>
  <si>
    <t>Japan</t>
  </si>
  <si>
    <t>Multiple</t>
  </si>
  <si>
    <t>Jordan</t>
  </si>
  <si>
    <t>Kazakhstan</t>
  </si>
  <si>
    <t>Kenya</t>
  </si>
  <si>
    <t>National Environment Management Authority</t>
  </si>
  <si>
    <t>2016 NAP</t>
  </si>
  <si>
    <t>2019 NAPGN</t>
  </si>
  <si>
    <t>Kiribati</t>
  </si>
  <si>
    <t>The office of Te Beretitenti</t>
  </si>
  <si>
    <t>2018 CC Policy</t>
  </si>
  <si>
    <t>Kosovo</t>
  </si>
  <si>
    <t>Kuwait</t>
  </si>
  <si>
    <t>Kyrgyzstan</t>
  </si>
  <si>
    <t>Laos</t>
  </si>
  <si>
    <t>Latvia</t>
  </si>
  <si>
    <t>Lebanon</t>
  </si>
  <si>
    <t>Lesotho</t>
  </si>
  <si>
    <t>Liberia</t>
  </si>
  <si>
    <t>Libya</t>
  </si>
  <si>
    <t>Liechtenstein</t>
  </si>
  <si>
    <t>Lithuania</t>
  </si>
  <si>
    <t>2019 Report</t>
  </si>
  <si>
    <t>Backup link for 1st doc</t>
  </si>
  <si>
    <t>Luxembourg</t>
  </si>
  <si>
    <t>Madagascar</t>
  </si>
  <si>
    <t>Malawi</t>
  </si>
  <si>
    <t>Ministry of Natural Resources, Energy, and Mining: Environmental Affairs Department</t>
  </si>
  <si>
    <t>2016 M&amp;E</t>
  </si>
  <si>
    <t>Malaysia</t>
  </si>
  <si>
    <t>Maldives</t>
  </si>
  <si>
    <t>Mali</t>
  </si>
  <si>
    <t>Marshall Islands</t>
  </si>
  <si>
    <t>Malta</t>
  </si>
  <si>
    <t>Mauritania</t>
  </si>
  <si>
    <t>Mauritius</t>
  </si>
  <si>
    <t>2012 CAF</t>
  </si>
  <si>
    <t>Mexico</t>
  </si>
  <si>
    <t>Micronesia</t>
  </si>
  <si>
    <t>Moldova</t>
  </si>
  <si>
    <t>National Commission on Climate Change</t>
  </si>
  <si>
    <t>2018 NC4</t>
  </si>
  <si>
    <t>Monaco</t>
  </si>
  <si>
    <t>Mongolia</t>
  </si>
  <si>
    <t>Montenegro</t>
  </si>
  <si>
    <t>Morocco</t>
  </si>
  <si>
    <t>Mozambique</t>
  </si>
  <si>
    <t>Unidade das Mudanças Climáticas</t>
  </si>
  <si>
    <t>2014 M&amp;E</t>
  </si>
  <si>
    <t>Myanmar</t>
  </si>
  <si>
    <t>Namibia</t>
  </si>
  <si>
    <t>Nauru</t>
  </si>
  <si>
    <t>2015 CAF</t>
  </si>
  <si>
    <t>Nepal</t>
  </si>
  <si>
    <t>The Netherlands</t>
  </si>
  <si>
    <t>New Zealand</t>
  </si>
  <si>
    <t>Nicaragua</t>
  </si>
  <si>
    <t>Niger</t>
  </si>
  <si>
    <t>Nigeria</t>
  </si>
  <si>
    <t>North Korea</t>
  </si>
  <si>
    <t>North Macedonia</t>
  </si>
  <si>
    <t>Norway</t>
  </si>
  <si>
    <t>Oman</t>
  </si>
  <si>
    <t>Pakistan</t>
  </si>
  <si>
    <t>Palau</t>
  </si>
  <si>
    <t>State of Palestine</t>
  </si>
  <si>
    <t>Panama</t>
  </si>
  <si>
    <t>Ministerio de Ambiente</t>
  </si>
  <si>
    <t>Papua New Guinea</t>
  </si>
  <si>
    <t>Paraguay</t>
  </si>
  <si>
    <t>Peru</t>
  </si>
  <si>
    <t xml:space="preserve">Ministerio del Ambiente </t>
  </si>
  <si>
    <t>The Philippines</t>
  </si>
  <si>
    <t>Climate Change Commission</t>
  </si>
  <si>
    <t>2019 M&amp;E</t>
  </si>
  <si>
    <t>2017 M&amp;E</t>
  </si>
  <si>
    <t>Backup link</t>
  </si>
  <si>
    <t>Poland</t>
  </si>
  <si>
    <t>2019 Climate Policy</t>
  </si>
  <si>
    <t>2013 NAS</t>
  </si>
  <si>
    <t>Portugal</t>
  </si>
  <si>
    <t>Portuguese Environment Agenncy</t>
  </si>
  <si>
    <t>2021 EC</t>
  </si>
  <si>
    <t>Qatar</t>
  </si>
  <si>
    <t>Romania</t>
  </si>
  <si>
    <t>Russia</t>
  </si>
  <si>
    <t>Rwanda</t>
  </si>
  <si>
    <t>Saint Kitts and Nevis</t>
  </si>
  <si>
    <t>Saint Lucia</t>
  </si>
  <si>
    <t>Department of Sustainable Development; National Climate Change Committee</t>
  </si>
  <si>
    <t>2018 NAP M&amp;E</t>
  </si>
  <si>
    <t>2018 NAP</t>
  </si>
  <si>
    <t>Saint Vincent and the Grenadines</t>
  </si>
  <si>
    <t>Samoa</t>
  </si>
  <si>
    <t>Ministry of Natural Resources and Environment</t>
  </si>
  <si>
    <t>2020 CC Policy</t>
  </si>
  <si>
    <t>San Marino</t>
  </si>
  <si>
    <t>Sao Tome &amp; Principe</t>
  </si>
  <si>
    <t>Saudi Arabia</t>
  </si>
  <si>
    <t>Senegal</t>
  </si>
  <si>
    <t>Serbia</t>
  </si>
  <si>
    <t>Seychelles</t>
  </si>
  <si>
    <t>Sierra Leone</t>
  </si>
  <si>
    <t>Singapore</t>
  </si>
  <si>
    <t>Slovakia</t>
  </si>
  <si>
    <t>2018 NAS</t>
  </si>
  <si>
    <t>Slovenia</t>
  </si>
  <si>
    <t>2021 CC Strategy</t>
  </si>
  <si>
    <t>Solomon Islands</t>
  </si>
  <si>
    <t>Somalia</t>
  </si>
  <si>
    <t>South Africa</t>
  </si>
  <si>
    <t>South Korea</t>
  </si>
  <si>
    <t>South Sudan</t>
  </si>
  <si>
    <t>Spain</t>
  </si>
  <si>
    <t>Oficina Española de Cambio Climático</t>
  </si>
  <si>
    <t>Sri Lanka</t>
  </si>
  <si>
    <t>Sudan</t>
  </si>
  <si>
    <t>Suriname</t>
  </si>
  <si>
    <t>Sweden</t>
  </si>
  <si>
    <t>Swedish Meteorological and Hydrological Institute</t>
  </si>
  <si>
    <t>2020 M&amp;E Proposal</t>
  </si>
  <si>
    <t>Switzerland</t>
  </si>
  <si>
    <t>Syria</t>
  </si>
  <si>
    <t>Taiwan</t>
  </si>
  <si>
    <t>Tajikistan</t>
  </si>
  <si>
    <t>Tanzania</t>
  </si>
  <si>
    <t>Thailand</t>
  </si>
  <si>
    <t>Timor-Leste</t>
  </si>
  <si>
    <t>Togo</t>
  </si>
  <si>
    <t>Tonga</t>
  </si>
  <si>
    <t>Ministry of Meteorology, Energy, Information, Disaster Management, Environment, Climate Change and Communications (MEIDECC)</t>
  </si>
  <si>
    <t>Trinidad and Tobago</t>
  </si>
  <si>
    <t>Tunisia</t>
  </si>
  <si>
    <t>Turkey</t>
  </si>
  <si>
    <t>Turkmenistan</t>
  </si>
  <si>
    <t>Tuvalu</t>
  </si>
  <si>
    <t>Uganda</t>
  </si>
  <si>
    <t>Ukraine</t>
  </si>
  <si>
    <t>United Arab Emirates</t>
  </si>
  <si>
    <t>United Kingdom</t>
  </si>
  <si>
    <t>United States</t>
  </si>
  <si>
    <t>Uruguay</t>
  </si>
  <si>
    <t>Sistema Nacional de Respuesta al Cambio ClimÃ¡tico</t>
  </si>
  <si>
    <t>Uzbekistan</t>
  </si>
  <si>
    <t>Vanuatu</t>
  </si>
  <si>
    <t>Venezuela</t>
  </si>
  <si>
    <t>Vietnam</t>
  </si>
  <si>
    <t>Yemen</t>
  </si>
  <si>
    <t>Zambia</t>
  </si>
  <si>
    <t xml:space="preserve">Ministry of Tourism, Environment and Natural Resources </t>
  </si>
  <si>
    <t>2010 NCCRS</t>
  </si>
  <si>
    <t>Zimbabwe</t>
  </si>
  <si>
    <t>Quick Statistics</t>
  </si>
  <si>
    <t>Total no. of countries:</t>
  </si>
  <si>
    <t>Percentage of whole</t>
  </si>
  <si>
    <t>Percentage of those with system present</t>
  </si>
  <si>
    <t>No. of countries with a monitoring system present:</t>
  </si>
  <si>
    <t>No. of countries with a monitoring system implemented:</t>
  </si>
  <si>
    <t>No. of countries with a monitoring system planned:</t>
  </si>
  <si>
    <t>No. of countries with lacking data on implementation:</t>
  </si>
  <si>
    <t>Validation</t>
  </si>
  <si>
    <t>Percentage of those with implementation info</t>
  </si>
  <si>
    <t>No. of countries with a</t>
  </si>
  <si>
    <t>Type 1 system:</t>
  </si>
  <si>
    <t>Type 2 system:</t>
  </si>
  <si>
    <t>Type 3 system:</t>
  </si>
  <si>
    <t>Type 1&amp;3 system:</t>
  </si>
  <si>
    <t>No data or uncertain:</t>
  </si>
  <si>
    <t>Total no. of countries with sectoral information:</t>
  </si>
  <si>
    <t>out of 41 with implementation info</t>
  </si>
  <si>
    <t>Percentage of those with sectoral info</t>
  </si>
  <si>
    <t>Aquaculture &amp; Fisheries</t>
  </si>
  <si>
    <t>Water Resources</t>
  </si>
  <si>
    <t>Total no. of countries with indicator information:</t>
  </si>
  <si>
    <t>Percentage of those with indicator info</t>
  </si>
  <si>
    <t>Air Quality</t>
  </si>
  <si>
    <t>Droughts</t>
  </si>
  <si>
    <t>Extreme Weather Events</t>
  </si>
  <si>
    <t>Food Security</t>
  </si>
  <si>
    <t>Sea Level Rise</t>
  </si>
  <si>
    <t>Water Quality</t>
  </si>
  <si>
    <t>Czechia</t>
  </si>
  <si>
    <t>Viet Nam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</si>
</sst>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11"/>
      <color theme="0"/>
      <name val="Trebuchet MS"/>
    </font>
    <font>
      <sz val="11"/>
      <color theme="1"/>
      <name val="Trebuchet MS"/>
    </font>
    <font>
      <b/>
      <sz val="11"/>
      <color theme="0"/>
      <name val="Trebuchet MS"/>
    </font>
    <font>
      <b/>
      <sz val="11"/>
      <color theme="1"/>
      <name val="Trebuchet MS"/>
    </font>
    <font>
      <sz val="11"/>
      <color rgb="FF000000"/>
      <name val="Trebuchet MS"/>
    </font>
    <font>
      <sz val="11"/>
      <color rgb="FFFF0000"/>
      <name val="Trebuchet MS"/>
    </font>
    <font>
      <sz val="11"/>
      <color theme="1"/>
      <name val="Trebuchet MS"/>
      <family val="2"/>
    </font>
    <font>
      <sz val="11"/>
      <name val="Trebuchet MS"/>
      <family val="2"/>
    </font>
    <font>
      <b/>
      <sz val="11"/>
      <color theme="1"/>
      <name val="Trebuchet MS"/>
      <family val="2"/>
    </font>
    <font>
      <sz val="11"/>
      <color theme="1"/>
      <name val="Calibri"/>
      <family val="2"/>
      <scheme val="minor"/>
    </font>
    <font>
      <i/>
      <sz val="11"/>
      <color theme="1"/>
      <name val="Trebuchet MS"/>
      <family val="2"/>
    </font>
    <font>
      <b/>
      <sz val="11"/>
      <color theme="0"/>
      <name val="Trebuchet MS"/>
      <family val="2"/>
    </font>
    <font>
      <sz val="11"/>
      <color theme="0"/>
      <name val="Trebuchet MS"/>
      <family val="2"/>
    </font>
    <font>
      <i/>
      <sz val="11"/>
      <color theme="0"/>
      <name val="Trebuchet MS"/>
      <family val="2"/>
    </font>
    <font>
      <sz val="11"/>
      <color rgb="FF000000"/>
      <name val="Trebuchet MS"/>
      <family val="2"/>
    </font>
    <font>
      <u/>
      <sz val="11"/>
      <color rgb="FFFF0000"/>
      <name val="Trebuchet MS"/>
    </font>
    <font>
      <sz val="11"/>
      <color rgb="FFFFC000"/>
      <name val="Trebuchet MS"/>
      <family val="2"/>
    </font>
    <font>
      <b/>
      <sz val="11"/>
      <color rgb="FF000000"/>
      <name val="Trebuchet MS"/>
    </font>
    <font>
      <u/>
      <sz val="11"/>
      <color rgb="FF000000"/>
      <name val="Trebuchet MS"/>
    </font>
    <font>
      <sz val="11"/>
      <color rgb="FFFF0000"/>
      <name val="Trebuchet MS"/>
      <family val="2"/>
    </font>
    <font>
      <u/>
      <sz val="11"/>
      <color theme="10"/>
      <name val="Trebuchet MS"/>
    </font>
  </fonts>
  <fills count="12">
    <fill>
      <patternFill patternType="none"/>
    </fill>
    <fill>
      <patternFill patternType="gray125"/>
    </fill>
    <fill>
      <patternFill patternType="solid">
        <fgColor theme="1"/>
        <bgColor indexed="64"/>
      </patternFill>
    </fill>
    <fill>
      <patternFill patternType="solid">
        <fgColor rgb="FF2271B2"/>
        <bgColor indexed="64"/>
      </patternFill>
    </fill>
    <fill>
      <patternFill patternType="solid">
        <fgColor rgb="FF3DB7E9"/>
        <bgColor indexed="64"/>
      </patternFill>
    </fill>
    <fill>
      <patternFill patternType="solid">
        <fgColor rgb="FF359B73"/>
        <bgColor indexed="64"/>
      </patternFill>
    </fill>
    <fill>
      <patternFill patternType="solid">
        <fgColor rgb="FFD55E00"/>
        <bgColor indexed="64"/>
      </patternFill>
    </fill>
    <fill>
      <patternFill patternType="solid">
        <fgColor rgb="FFE69F00"/>
        <bgColor indexed="64"/>
      </patternFill>
    </fill>
    <fill>
      <patternFill patternType="solid">
        <fgColor theme="9" tint="-0.249977111117893"/>
        <bgColor indexed="64"/>
      </patternFill>
    </fill>
    <fill>
      <patternFill patternType="solid">
        <fgColor rgb="FF548235"/>
        <bgColor indexed="64"/>
      </patternFill>
    </fill>
    <fill>
      <patternFill patternType="solid">
        <fgColor theme="0" tint="-0.14999847407452621"/>
        <bgColor indexed="64"/>
      </patternFill>
    </fill>
    <fill>
      <patternFill patternType="solid">
        <fgColor theme="0" tint="-0.499984740745262"/>
        <bgColor indexed="64"/>
      </patternFill>
    </fill>
  </fills>
  <borders count="23">
    <border>
      <left/>
      <right/>
      <top/>
      <bottom/>
      <diagonal/>
    </border>
    <border>
      <left/>
      <right style="medium">
        <color indexed="64"/>
      </right>
      <top/>
      <bottom/>
      <diagonal/>
    </border>
    <border>
      <left style="medium">
        <color indexed="64"/>
      </left>
      <right/>
      <top/>
      <bottom/>
      <diagonal/>
    </border>
    <border>
      <left/>
      <right style="thick">
        <color indexed="64"/>
      </right>
      <top/>
      <bottom/>
      <diagonal/>
    </border>
    <border>
      <left style="thin">
        <color theme="1"/>
      </left>
      <right/>
      <top style="thin">
        <color theme="1"/>
      </top>
      <bottom/>
      <diagonal/>
    </border>
    <border>
      <left style="medium">
        <color indexed="64"/>
      </left>
      <right/>
      <top style="thin">
        <color theme="1"/>
      </top>
      <bottom/>
      <diagonal/>
    </border>
    <border>
      <left style="thin">
        <color theme="1"/>
      </left>
      <right/>
      <top style="medium">
        <color theme="1"/>
      </top>
      <bottom/>
      <diagonal/>
    </border>
    <border>
      <left style="medium">
        <color indexed="64"/>
      </left>
      <right/>
      <top style="medium">
        <color theme="1"/>
      </top>
      <bottom/>
      <diagonal/>
    </border>
    <border>
      <left style="thin">
        <color theme="1"/>
      </left>
      <right/>
      <top style="thin">
        <color theme="1"/>
      </top>
      <bottom style="medium">
        <color indexed="64"/>
      </bottom>
      <diagonal/>
    </border>
    <border>
      <left style="medium">
        <color indexed="64"/>
      </left>
      <right/>
      <top style="thin">
        <color theme="1"/>
      </top>
      <bottom style="medium">
        <color indexed="64"/>
      </bottom>
      <diagonal/>
    </border>
    <border>
      <left style="thick">
        <color indexed="64"/>
      </left>
      <right style="thin">
        <color theme="1"/>
      </right>
      <top style="thin">
        <color theme="1"/>
      </top>
      <bottom/>
      <diagonal/>
    </border>
    <border>
      <left style="thick">
        <color indexed="64"/>
      </left>
      <right style="thin">
        <color theme="1"/>
      </right>
      <top/>
      <bottom/>
      <diagonal/>
    </border>
    <border>
      <left style="thin">
        <color theme="1"/>
      </left>
      <right style="thin">
        <color theme="1"/>
      </right>
      <top style="thin">
        <color theme="1"/>
      </top>
      <bottom style="medium">
        <color indexed="64"/>
      </bottom>
      <diagonal/>
    </border>
    <border>
      <left style="thin">
        <color theme="1"/>
      </left>
      <right style="thick">
        <color rgb="FF000000"/>
      </right>
      <top style="thin">
        <color theme="1"/>
      </top>
      <bottom style="medium">
        <color indexed="64"/>
      </bottom>
      <diagonal/>
    </border>
    <border>
      <left/>
      <right style="thin">
        <color theme="1"/>
      </right>
      <top style="thin">
        <color theme="1"/>
      </top>
      <bottom style="medium">
        <color rgb="FF000000"/>
      </bottom>
      <diagonal/>
    </border>
    <border>
      <left/>
      <right style="thin">
        <color indexed="64"/>
      </right>
      <top/>
      <bottom/>
      <diagonal/>
    </border>
    <border>
      <left/>
      <right style="medium">
        <color indexed="64"/>
      </right>
      <top style="medium">
        <color theme="1"/>
      </top>
      <bottom/>
      <diagonal/>
    </border>
    <border>
      <left/>
      <right style="medium">
        <color indexed="64"/>
      </right>
      <top style="thin">
        <color theme="1"/>
      </top>
      <bottom/>
      <diagonal/>
    </border>
    <border>
      <left/>
      <right style="medium">
        <color indexed="64"/>
      </right>
      <top style="thin">
        <color theme="1"/>
      </top>
      <bottom style="medium">
        <color indexed="64"/>
      </bottom>
      <diagonal/>
    </border>
    <border>
      <left style="thin">
        <color theme="1"/>
      </left>
      <right style="thin">
        <color rgb="FF000000"/>
      </right>
      <top style="thin">
        <color theme="1"/>
      </top>
      <bottom/>
      <diagonal/>
    </border>
    <border>
      <left style="thin">
        <color theme="1"/>
      </left>
      <right style="thin">
        <color rgb="FF000000"/>
      </right>
      <top style="medium">
        <color theme="1"/>
      </top>
      <bottom/>
      <diagonal/>
    </border>
    <border>
      <left style="thin">
        <color theme="1"/>
      </left>
      <right style="thin">
        <color rgb="FF000000"/>
      </right>
      <top style="thin">
        <color theme="1"/>
      </top>
      <bottom style="medium">
        <color indexed="64"/>
      </bottom>
      <diagonal/>
    </border>
    <border>
      <left/>
      <right style="medium">
        <color rgb="FF000000"/>
      </right>
      <top/>
      <bottom/>
      <diagonal/>
    </border>
  </borders>
  <cellStyleXfs count="3">
    <xf numFmtId="0" fontId="0" fillId="0" borderId="0"/>
    <xf numFmtId="0" fontId="1" fillId="0" borderId="0" applyNumberFormat="0" applyFill="0" applyBorder="0" applyAlignment="0" applyProtection="0"/>
    <xf numFmtId="9" fontId="13" fillId="0" borderId="0" applyFont="0" applyFill="0" applyBorder="0" applyAlignment="0" applyProtection="0"/>
  </cellStyleXfs>
  <cellXfs count="102">
    <xf numFmtId="0" fontId="0" fillId="0" borderId="0" xfId="0"/>
    <xf numFmtId="0" fontId="4" fillId="2" borderId="0" xfId="0" applyFont="1" applyFill="1"/>
    <xf numFmtId="0" fontId="4" fillId="2" borderId="3" xfId="0" applyFont="1" applyFill="1" applyBorder="1"/>
    <xf numFmtId="0" fontId="5" fillId="0" borderId="0" xfId="0" applyFont="1"/>
    <xf numFmtId="0" fontId="6" fillId="2" borderId="4" xfId="0" applyFont="1" applyFill="1" applyBorder="1"/>
    <xf numFmtId="0" fontId="6" fillId="3" borderId="4" xfId="0" applyFont="1" applyFill="1" applyBorder="1"/>
    <xf numFmtId="0" fontId="7" fillId="4" borderId="5" xfId="0" applyFont="1" applyFill="1" applyBorder="1"/>
    <xf numFmtId="0" fontId="7" fillId="4" borderId="4" xfId="0" applyFont="1" applyFill="1" applyBorder="1"/>
    <xf numFmtId="0" fontId="7" fillId="5" borderId="5" xfId="0" applyFont="1" applyFill="1" applyBorder="1"/>
    <xf numFmtId="0" fontId="7" fillId="5" borderId="4" xfId="0" applyFont="1" applyFill="1" applyBorder="1"/>
    <xf numFmtId="0" fontId="7" fillId="6" borderId="5" xfId="0" applyFont="1" applyFill="1" applyBorder="1"/>
    <xf numFmtId="0" fontId="7" fillId="6" borderId="4" xfId="0" applyFont="1" applyFill="1" applyBorder="1"/>
    <xf numFmtId="0" fontId="7" fillId="7" borderId="5" xfId="0" applyFont="1" applyFill="1" applyBorder="1"/>
    <xf numFmtId="0" fontId="5" fillId="0" borderId="4" xfId="0" applyFont="1" applyBorder="1"/>
    <xf numFmtId="0" fontId="5" fillId="0" borderId="5" xfId="0" applyFont="1" applyBorder="1"/>
    <xf numFmtId="0" fontId="5" fillId="0" borderId="6" xfId="0" applyFont="1" applyBorder="1"/>
    <xf numFmtId="0" fontId="5" fillId="0" borderId="8" xfId="0" applyFont="1" applyBorder="1"/>
    <xf numFmtId="0" fontId="8" fillId="0" borderId="6" xfId="0" applyFont="1" applyBorder="1"/>
    <xf numFmtId="0" fontId="5" fillId="0" borderId="7" xfId="0" applyFont="1" applyBorder="1"/>
    <xf numFmtId="0" fontId="5" fillId="0" borderId="9" xfId="0" applyFont="1" applyBorder="1"/>
    <xf numFmtId="0" fontId="8" fillId="0" borderId="7" xfId="0" applyFont="1" applyBorder="1"/>
    <xf numFmtId="0" fontId="9" fillId="0" borderId="5" xfId="0" applyFont="1" applyBorder="1"/>
    <xf numFmtId="0" fontId="5" fillId="0" borderId="10" xfId="0" applyFont="1" applyBorder="1"/>
    <xf numFmtId="0" fontId="5" fillId="0" borderId="11" xfId="0" applyFont="1" applyBorder="1"/>
    <xf numFmtId="0" fontId="6" fillId="3" borderId="12" xfId="0" applyFont="1" applyFill="1" applyBorder="1"/>
    <xf numFmtId="0" fontId="10" fillId="0" borderId="4" xfId="0" applyFont="1" applyBorder="1"/>
    <xf numFmtId="0" fontId="5" fillId="0" borderId="14" xfId="0" applyFont="1" applyBorder="1"/>
    <xf numFmtId="0" fontId="12" fillId="4" borderId="4" xfId="0" applyFont="1" applyFill="1" applyBorder="1"/>
    <xf numFmtId="0" fontId="10" fillId="0" borderId="5" xfId="0" applyFont="1" applyBorder="1"/>
    <xf numFmtId="0" fontId="11" fillId="0" borderId="5" xfId="0" applyFont="1" applyBorder="1"/>
    <xf numFmtId="0" fontId="10" fillId="0" borderId="0" xfId="0" applyFont="1"/>
    <xf numFmtId="0" fontId="12" fillId="0" borderId="0" xfId="0" applyFont="1"/>
    <xf numFmtId="0" fontId="14" fillId="0" borderId="0" xfId="0" applyFont="1"/>
    <xf numFmtId="9" fontId="10" fillId="0" borderId="0" xfId="2" applyFont="1"/>
    <xf numFmtId="0" fontId="10" fillId="0" borderId="15" xfId="0" applyFont="1" applyBorder="1"/>
    <xf numFmtId="0" fontId="10" fillId="2" borderId="0" xfId="0" applyFont="1" applyFill="1"/>
    <xf numFmtId="0" fontId="15" fillId="2" borderId="0" xfId="0" applyFont="1" applyFill="1"/>
    <xf numFmtId="0" fontId="16" fillId="2" borderId="0" xfId="0" applyFont="1" applyFill="1"/>
    <xf numFmtId="0" fontId="17" fillId="2" borderId="0" xfId="0" applyFont="1" applyFill="1"/>
    <xf numFmtId="0" fontId="10" fillId="10" borderId="0" xfId="0" applyFont="1" applyFill="1"/>
    <xf numFmtId="0" fontId="10" fillId="10" borderId="15" xfId="0" applyFont="1" applyFill="1" applyBorder="1"/>
    <xf numFmtId="9" fontId="10" fillId="10" borderId="0" xfId="2" applyFont="1" applyFill="1"/>
    <xf numFmtId="0" fontId="14" fillId="11" borderId="0" xfId="0" applyFont="1" applyFill="1"/>
    <xf numFmtId="0" fontId="10" fillId="11" borderId="0" xfId="0" applyFont="1" applyFill="1"/>
    <xf numFmtId="0" fontId="10" fillId="11" borderId="15" xfId="0" applyFont="1" applyFill="1" applyBorder="1"/>
    <xf numFmtId="9" fontId="10" fillId="11" borderId="0" xfId="2" applyFont="1" applyFill="1"/>
    <xf numFmtId="0" fontId="17" fillId="11" borderId="0" xfId="0" applyFont="1" applyFill="1"/>
    <xf numFmtId="0" fontId="14" fillId="4" borderId="0" xfId="0" applyFont="1" applyFill="1"/>
    <xf numFmtId="0" fontId="10" fillId="4" borderId="0" xfId="0" applyFont="1" applyFill="1"/>
    <xf numFmtId="0" fontId="10" fillId="4" borderId="15" xfId="0" applyFont="1" applyFill="1" applyBorder="1"/>
    <xf numFmtId="0" fontId="14" fillId="5" borderId="0" xfId="0" applyFont="1" applyFill="1"/>
    <xf numFmtId="0" fontId="10" fillId="5" borderId="0" xfId="0" applyFont="1" applyFill="1"/>
    <xf numFmtId="0" fontId="10" fillId="5" borderId="15" xfId="0" applyFont="1" applyFill="1" applyBorder="1"/>
    <xf numFmtId="0" fontId="10" fillId="3" borderId="0" xfId="0" applyFont="1" applyFill="1"/>
    <xf numFmtId="0" fontId="16" fillId="3" borderId="0" xfId="0" applyFont="1" applyFill="1"/>
    <xf numFmtId="0" fontId="10" fillId="7" borderId="0" xfId="0" applyFont="1" applyFill="1"/>
    <xf numFmtId="0" fontId="10" fillId="6" borderId="0" xfId="0" applyFont="1" applyFill="1"/>
    <xf numFmtId="0" fontId="8" fillId="0" borderId="4" xfId="0" applyFont="1" applyBorder="1"/>
    <xf numFmtId="0" fontId="8" fillId="9" borderId="4" xfId="0" applyFont="1" applyFill="1" applyBorder="1"/>
    <xf numFmtId="0" fontId="8" fillId="8" borderId="4" xfId="0" applyFont="1" applyFill="1" applyBorder="1"/>
    <xf numFmtId="0" fontId="18" fillId="0" borderId="4" xfId="0" applyFont="1" applyBorder="1"/>
    <xf numFmtId="0" fontId="8" fillId="0" borderId="13" xfId="0" applyFont="1" applyBorder="1"/>
    <xf numFmtId="0" fontId="19" fillId="0" borderId="4" xfId="1" applyFont="1" applyBorder="1"/>
    <xf numFmtId="0" fontId="8" fillId="0" borderId="10" xfId="0" applyFont="1" applyBorder="1"/>
    <xf numFmtId="0" fontId="8" fillId="0" borderId="5" xfId="0" applyFont="1" applyBorder="1"/>
    <xf numFmtId="0" fontId="11" fillId="0" borderId="4" xfId="0" applyFont="1" applyBorder="1"/>
    <xf numFmtId="0" fontId="20" fillId="0" borderId="4" xfId="0" applyFont="1" applyBorder="1"/>
    <xf numFmtId="0" fontId="21" fillId="7" borderId="4" xfId="0" applyFont="1" applyFill="1" applyBorder="1"/>
    <xf numFmtId="0" fontId="21" fillId="7" borderId="4" xfId="0" applyFont="1" applyFill="1" applyBorder="1" applyAlignment="1">
      <alignment horizontal="left"/>
    </xf>
    <xf numFmtId="0" fontId="22" fillId="0" borderId="4" xfId="1" applyFont="1" applyBorder="1"/>
    <xf numFmtId="0" fontId="22" fillId="0" borderId="4" xfId="1" applyFont="1" applyFill="1" applyBorder="1"/>
    <xf numFmtId="0" fontId="8" fillId="0" borderId="8" xfId="0" applyFont="1" applyBorder="1"/>
    <xf numFmtId="0" fontId="8" fillId="0" borderId="0" xfId="0" applyFont="1"/>
    <xf numFmtId="0" fontId="23" fillId="0" borderId="4" xfId="0" applyFont="1" applyBorder="1"/>
    <xf numFmtId="0" fontId="9" fillId="0" borderId="4" xfId="0" applyFont="1" applyBorder="1"/>
    <xf numFmtId="0" fontId="14" fillId="0" borderId="0" xfId="0" applyFont="1" applyAlignment="1">
      <alignment horizontal="left"/>
    </xf>
    <xf numFmtId="0" fontId="4" fillId="3" borderId="0" xfId="0" applyFont="1" applyFill="1" applyAlignment="1">
      <alignment horizontal="center"/>
    </xf>
    <xf numFmtId="0" fontId="4" fillId="3" borderId="1" xfId="0" applyFont="1" applyFill="1" applyBorder="1" applyAlignment="1">
      <alignment horizontal="center"/>
    </xf>
    <xf numFmtId="0" fontId="5" fillId="4" borderId="2" xfId="0" applyFont="1" applyFill="1" applyBorder="1" applyAlignment="1">
      <alignment horizontal="center"/>
    </xf>
    <xf numFmtId="0" fontId="5" fillId="4" borderId="0" xfId="0" applyFont="1" applyFill="1" applyAlignment="1">
      <alignment horizontal="center"/>
    </xf>
    <xf numFmtId="0" fontId="5" fillId="4" borderId="1" xfId="0" applyFont="1" applyFill="1" applyBorder="1" applyAlignment="1">
      <alignment horizontal="center"/>
    </xf>
    <xf numFmtId="0" fontId="5" fillId="5" borderId="2" xfId="0" applyFont="1" applyFill="1" applyBorder="1" applyAlignment="1">
      <alignment horizontal="center"/>
    </xf>
    <xf numFmtId="0" fontId="5" fillId="5" borderId="0" xfId="0" applyFont="1" applyFill="1" applyAlignment="1">
      <alignment horizontal="center"/>
    </xf>
    <xf numFmtId="0" fontId="5" fillId="5" borderId="1" xfId="0" applyFont="1" applyFill="1" applyBorder="1" applyAlignment="1">
      <alignment horizontal="center"/>
    </xf>
    <xf numFmtId="0" fontId="5" fillId="6" borderId="2" xfId="0" applyFont="1" applyFill="1" applyBorder="1" applyAlignment="1">
      <alignment horizontal="center"/>
    </xf>
    <xf numFmtId="0" fontId="5" fillId="6" borderId="1" xfId="0" applyFont="1" applyFill="1" applyBorder="1" applyAlignment="1">
      <alignment horizontal="center"/>
    </xf>
    <xf numFmtId="0" fontId="5" fillId="7" borderId="2" xfId="0" applyFont="1" applyFill="1" applyBorder="1" applyAlignment="1">
      <alignment horizontal="center"/>
    </xf>
    <xf numFmtId="0" fontId="5" fillId="7" borderId="0" xfId="0" applyFont="1" applyFill="1" applyBorder="1" applyAlignment="1">
      <alignment horizontal="center"/>
    </xf>
    <xf numFmtId="0" fontId="8" fillId="0" borderId="16" xfId="0" applyFont="1" applyBorder="1"/>
    <xf numFmtId="0" fontId="8" fillId="0" borderId="17" xfId="0" applyFont="1" applyBorder="1"/>
    <xf numFmtId="0" fontId="22" fillId="0" borderId="17" xfId="1" applyFont="1" applyFill="1" applyBorder="1"/>
    <xf numFmtId="0" fontId="22" fillId="0" borderId="17" xfId="1" applyFont="1" applyBorder="1"/>
    <xf numFmtId="0" fontId="8" fillId="0" borderId="18" xfId="0" applyFont="1" applyBorder="1"/>
    <xf numFmtId="0" fontId="21" fillId="7" borderId="19" xfId="0" applyFont="1" applyFill="1" applyBorder="1" applyAlignment="1">
      <alignment horizontal="left"/>
    </xf>
    <xf numFmtId="0" fontId="8" fillId="0" borderId="20" xfId="0" applyFont="1" applyBorder="1"/>
    <xf numFmtId="0" fontId="8" fillId="0" borderId="19" xfId="0" applyFont="1" applyBorder="1"/>
    <xf numFmtId="0" fontId="22" fillId="0" borderId="19" xfId="1" applyFont="1" applyFill="1" applyBorder="1"/>
    <xf numFmtId="0" fontId="22" fillId="0" borderId="19" xfId="1" applyFont="1" applyBorder="1"/>
    <xf numFmtId="0" fontId="8" fillId="0" borderId="21" xfId="0" applyFont="1" applyBorder="1"/>
    <xf numFmtId="0" fontId="21" fillId="7" borderId="17" xfId="0" applyFont="1" applyFill="1" applyBorder="1" applyAlignment="1">
      <alignment horizontal="left"/>
    </xf>
    <xf numFmtId="0" fontId="5" fillId="7" borderId="22" xfId="0" applyFont="1" applyFill="1" applyBorder="1" applyAlignment="1">
      <alignment horizontal="center"/>
    </xf>
    <xf numFmtId="0" fontId="24" fillId="0" borderId="0" xfId="1" applyFont="1"/>
  </cellXfs>
  <cellStyles count="3">
    <cellStyle name="Hyperlink" xfId="1" builtinId="8"/>
    <cellStyle name="Normal" xfId="0" builtinId="0"/>
    <cellStyle name="Per cent" xfId="2" builtinId="5"/>
  </cellStyles>
  <dxfs count="20">
    <dxf>
      <fill>
        <patternFill patternType="solid">
          <bgColor rgb="FFD0CECE"/>
        </patternFill>
      </fill>
    </dxf>
    <dxf>
      <font>
        <color rgb="FF006100"/>
      </font>
      <fill>
        <patternFill>
          <bgColor rgb="FFC6EFCE"/>
        </patternFill>
      </fill>
    </dxf>
    <dxf>
      <fill>
        <patternFill patternType="solid">
          <bgColor rgb="FF56B4E9"/>
        </patternFill>
      </fill>
    </dxf>
    <dxf>
      <font>
        <color rgb="FF000000"/>
      </font>
      <fill>
        <patternFill patternType="solid">
          <bgColor rgb="FFCC79A7"/>
        </patternFill>
      </fill>
    </dxf>
    <dxf>
      <font>
        <color rgb="FFFFFFFF"/>
      </font>
      <fill>
        <patternFill patternType="solid">
          <bgColor rgb="FF0072B2"/>
        </patternFill>
      </fill>
    </dxf>
    <dxf>
      <font>
        <color rgb="FF9C5700"/>
      </font>
      <fill>
        <patternFill>
          <bgColor rgb="FFFFEB9C"/>
        </patternFill>
      </fill>
    </dxf>
    <dxf>
      <fill>
        <patternFill patternType="solid">
          <bgColor rgb="FFD0CECE"/>
        </patternFill>
      </fill>
    </dxf>
    <dxf>
      <fill>
        <patternFill patternType="solid">
          <bgColor rgb="FFD0CECE"/>
        </patternFill>
      </fill>
    </dxf>
    <dxf>
      <font>
        <color theme="1"/>
      </font>
      <fill>
        <patternFill>
          <bgColor rgb="FFFC8D62"/>
        </patternFill>
      </fill>
    </dxf>
    <dxf>
      <font>
        <color theme="1"/>
      </font>
      <fill>
        <patternFill>
          <bgColor rgb="FFFC8D62"/>
        </patternFill>
      </fill>
    </dxf>
    <dxf>
      <font>
        <color auto="1"/>
      </font>
      <fill>
        <patternFill>
          <bgColor rgb="FF66C2A5"/>
        </patternFill>
      </fill>
    </dxf>
    <dxf>
      <fill>
        <patternFill>
          <bgColor rgb="FF8DA0CB"/>
        </patternFill>
      </fill>
    </dxf>
    <dxf>
      <fill>
        <patternFill patternType="solid">
          <bgColor rgb="FFD0CECE"/>
        </patternFill>
      </fill>
    </dxf>
    <dxf>
      <fill>
        <patternFill patternType="solid">
          <bgColor rgb="FFF0E442"/>
        </patternFill>
      </fill>
    </dxf>
    <dxf>
      <fill>
        <patternFill patternType="solid">
          <bgColor rgb="FF7570B3"/>
        </patternFill>
      </fill>
    </dxf>
    <dxf>
      <fill>
        <patternFill patternType="solid">
          <bgColor rgb="FF1B9E77"/>
        </patternFill>
      </fill>
    </dxf>
    <dxf>
      <fill>
        <patternFill patternType="solid">
          <bgColor rgb="FF1B9E77"/>
        </patternFill>
      </fill>
    </dxf>
    <dxf>
      <fill>
        <patternFill patternType="solid">
          <bgColor rgb="FF1B9E77"/>
        </patternFill>
      </fill>
    </dxf>
    <dxf>
      <fill>
        <patternFill patternType="solid">
          <bgColor rgb="FF7570B3"/>
        </patternFill>
      </fill>
    </dxf>
    <dxf>
      <font>
        <color theme="1"/>
      </font>
      <fill>
        <patternFill patternType="solid">
          <bgColor rgb="FFD95F02"/>
        </patternFill>
      </fill>
    </dxf>
  </dxfs>
  <tableStyles count="0" defaultTableStyle="TableStyleMedium2" defaultPivotStyle="PivotStyleLight16"/>
  <colors>
    <mruColors>
      <color rgb="FF56B4E9"/>
      <color rgb="FF0072B2"/>
      <color rgb="FF009E73"/>
      <color rgb="FFCC79A7"/>
      <color rgb="FFF0E442"/>
      <color rgb="FF7570B3"/>
      <color rgb="FFD95F02"/>
      <color rgb="FF1B9E77"/>
      <color rgb="FF8DA0CB"/>
      <color rgb="FF2CA2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griculture" id="{16222144-481B-4102-BABF-3E642F5546A3}">
    <nsvFilter filterId="{FA446FA7-DB4E-4AE8-9AA0-278118C9F7CC}" ref="A2:AG198" tableId="0">
      <columnFilter colId="5">
        <filter colId="5">
          <x:filters>
            <x:filter val="Yes"/>
          </x:filters>
        </filter>
      </columnFilter>
    </nsvFilter>
  </namedSheetView>
  <namedSheetView name="Air Quality" id="{5A615A09-6C31-4639-84B6-63441E034D97}">
    <nsvFilter filterId="{FA446FA7-DB4E-4AE8-9AA0-278118C9F7CC}" ref="A2:AG198" tableId="0">
      <columnFilter colId="19">
        <filter colId="19">
          <x:filters>
            <x:filter val="Yes"/>
          </x:filters>
        </filter>
      </columnFilter>
    </nsvFilter>
  </namedSheetView>
  <namedSheetView name="Aquaculture / Fisheries" id="{F3427F9E-6091-4AAB-8794-FC7328B5B3FF}">
    <nsvFilter filterId="{FA446FA7-DB4E-4AE8-9AA0-278118C9F7CC}" ref="A2:AG198" tableId="0">
      <columnFilter colId="6">
        <filter colId="6">
          <x:filters>
            <x:filter val="Yes"/>
          </x:filters>
        </filter>
      </columnFilter>
    </nsvFilter>
  </namedSheetView>
  <namedSheetView name="Biodiversity" id="{2C2D87EB-82C4-4B17-A490-6DA603B1C018}">
    <nsvFilter filterId="{FA446FA7-DB4E-4AE8-9AA0-278118C9F7CC}" ref="A2:AG198" tableId="0">
      <columnFilter colId="7">
        <filter colId="7">
          <x:filters>
            <x:filter val="Yes"/>
          </x:filters>
        </filter>
      </columnFilter>
    </nsvFilter>
  </namedSheetView>
  <namedSheetView name="Coastal Zones" id="{7434D4BC-AF9E-4B71-8542-4B5FD4A53108}">
    <nsvFilter filterId="{FA446FA7-DB4E-4AE8-9AA0-278118C9F7CC}" ref="A2:AG198" tableId="0">
      <columnFilter colId="8">
        <filter colId="8">
          <x:filters>
            <x:filter val="Yes"/>
          </x:filters>
        </filter>
      </columnFilter>
    </nsvFilter>
  </namedSheetView>
  <namedSheetView name="Diseases" id="{C5758EE7-3D5F-4B9D-9401-2DBC994A586C}">
    <nsvFilter filterId="{FA446FA7-DB4E-4AE8-9AA0-278118C9F7CC}" ref="A2:AG198" tableId="0">
      <columnFilter colId="20">
        <filter colId="20">
          <x:filters>
            <x:filter val="Yes"/>
          </x:filters>
        </filter>
      </columnFilter>
    </nsvFilter>
  </namedSheetView>
  <namedSheetView name="Drought" id="{30D9C0B1-0DD4-4093-BBD3-1753D89DB20E}">
    <nsvFilter filterId="{FA446FA7-DB4E-4AE8-9AA0-278118C9F7CC}" ref="A2:AG198" tableId="0">
      <columnFilter colId="21">
        <filter colId="21">
          <x:filters>
            <x:filter val="Yes"/>
          </x:filters>
        </filter>
      </columnFilter>
    </nsvFilter>
  </namedSheetView>
  <namedSheetView name="Energy" id="{8178F449-C500-4824-86BF-0D91225780F8}">
    <nsvFilter filterId="{FA446FA7-DB4E-4AE8-9AA0-278118C9F7CC}" ref="A2:AG198" tableId="0">
      <columnFilter colId="9">
        <filter colId="9">
          <x:filters>
            <x:filter val="Yes"/>
          </x:filters>
        </filter>
      </columnFilter>
    </nsvFilter>
  </namedSheetView>
  <namedSheetView name="Extreme Weather Events" id="{F7BB5B12-9868-4C83-A6A3-C5268D986A2C}">
    <nsvFilter filterId="{FA446FA7-DB4E-4AE8-9AA0-278118C9F7CC}" ref="A2:AG198" tableId="0">
      <columnFilter colId="22">
        <filter colId="22">
          <x:filters>
            <x:filter val="Yes"/>
          </x:filters>
        </filter>
      </columnFilter>
    </nsvFilter>
  </namedSheetView>
  <namedSheetView name="Food" id="{437AD47D-1BBA-4F86-B9D9-29B2034A1779}">
    <nsvFilter filterId="{FA446FA7-DB4E-4AE8-9AA0-278118C9F7CC}" ref="A2:AG198" tableId="0">
      <columnFilter colId="23">
        <filter colId="23">
          <x:filters>
            <x:filter val="Yes"/>
          </x:filters>
        </filter>
      </columnFilter>
    </nsvFilter>
  </namedSheetView>
  <namedSheetView name="Forestry" id="{4F5C2F31-2DE7-4A8A-BCE7-6E3E7994C8E5}">
    <nsvFilter filterId="{FA446FA7-DB4E-4AE8-9AA0-278118C9F7CC}" ref="A2:AG198" tableId="0">
      <columnFilter colId="10">
        <filter colId="10">
          <x:filters>
            <x:filter val="Yes"/>
          </x:filters>
        </filter>
      </columnFilter>
    </nsvFilter>
  </namedSheetView>
  <namedSheetView name="Gender" id="{CF09C9E3-DB12-4E4E-B705-85FF916AE871}">
    <nsvFilter filterId="{FA446FA7-DB4E-4AE8-9AA0-278118C9F7CC}" ref="A2:AG198" tableId="0">
      <columnFilter colId="11">
        <filter colId="11">
          <x:filters>
            <x:filter val="Yes"/>
          </x:filters>
        </filter>
      </columnFilter>
    </nsvFilter>
  </namedSheetView>
  <namedSheetView name="Health" id="{22CB558E-10C7-4572-8ECD-6D66EDD1B64E}">
    <nsvFilter filterId="{FA446FA7-DB4E-4AE8-9AA0-278118C9F7CC}" ref="A2:AG198" tableId="0"/>
  </namedSheetView>
  <namedSheetView name="Heat Stress" id="{4B3E64A5-4EE1-4813-A2A7-4C9BE97622BB}">
    <nsvFilter filterId="{FA446FA7-DB4E-4AE8-9AA0-278118C9F7CC}" ref="A2:AG198" tableId="0">
      <columnFilter colId="24">
        <filter colId="24">
          <x:filters>
            <x:filter val="Yes"/>
          </x:filters>
        </filter>
      </columnFilter>
    </nsvFilter>
  </namedSheetView>
  <namedSheetView name="Implemented" id="{46F4D2F4-645F-4286-B3EC-6B9678CAAE90}">
    <nsvFilter filterId="{FA446FA7-DB4E-4AE8-9AA0-278118C9F7CC}" ref="A2:AG198" tableId="0">
      <columnFilter colId="3">
        <filter colId="3">
          <x:filters>
            <x:filter val="Implemented"/>
          </x:filters>
        </filter>
      </columnFilter>
    </nsvFilter>
  </namedSheetView>
  <namedSheetView name="Industry" id="{D9621340-8D23-48C3-AFAD-18BA816B1005}">
    <nsvFilter filterId="{FA446FA7-DB4E-4AE8-9AA0-278118C9F7CC}" ref="A2:AG198" tableId="0">
      <columnFilter colId="13">
        <filter colId="13">
          <x:filters>
            <x:filter val="Yes"/>
          </x:filters>
        </filter>
      </columnFilter>
    </nsvFilter>
  </namedSheetView>
  <namedSheetView name="Planned" id="{EBF4810D-3F04-4977-84B8-5B2A4536B60E}">
    <nsvFilter filterId="{FA446FA7-DB4E-4AE8-9AA0-278118C9F7CC}" ref="A2:AG198" tableId="0">
      <columnFilter colId="3">
        <filter colId="3">
          <x:filters>
            <x:filter val="Planned"/>
          </x:filters>
        </filter>
      </columnFilter>
    </nsvFilter>
  </namedSheetView>
  <namedSheetView name="Present" id="{2EAB446E-8C05-42B2-9269-D3207090ECD1}">
    <nsvFilter filterId="{FA446FA7-DB4E-4AE8-9AA0-278118C9F7CC}" ref="A2:AG198" tableId="0">
      <columnFilter colId="2">
        <filter colId="2">
          <x:filters>
            <x:filter val="Yes"/>
          </x:filters>
        </filter>
      </columnFilter>
    </nsvFilter>
  </namedSheetView>
  <namedSheetView name="Sea-Level Rise" id="{3EBFCD6C-12C4-473C-988F-319A427C5825}">
    <nsvFilter filterId="{FA446FA7-DB4E-4AE8-9AA0-278118C9F7CC}" ref="A2:AG198" tableId="0">
      <columnFilter colId="25">
        <filter colId="25">
          <x:filters>
            <x:filter val="Yes"/>
          </x:filters>
        </filter>
      </columnFilter>
    </nsvFilter>
  </namedSheetView>
  <namedSheetView name="Tourism" id="{2A558212-CD07-4E80-A698-4BFC2F94F14B}">
    <nsvFilter filterId="{FA446FA7-DB4E-4AE8-9AA0-278118C9F7CC}" ref="A2:AG198" tableId="0">
      <columnFilter colId="14">
        <filter colId="14">
          <x:filters>
            <x:filter val="Yes"/>
          </x:filters>
        </filter>
      </columnFilter>
    </nsvFilter>
  </namedSheetView>
  <namedSheetView name="Transportation" id="{264DEAFF-CBA1-47B6-BD52-B01CE96B40B3}">
    <nsvFilter filterId="{FA446FA7-DB4E-4AE8-9AA0-278118C9F7CC}" ref="A2:AG198" tableId="0">
      <columnFilter colId="15">
        <filter colId="15">
          <x:filters>
            <x:filter val="Yes"/>
          </x:filters>
        </filter>
      </columnFilter>
    </nsvFilter>
  </namedSheetView>
  <namedSheetView name="Urban Areas" id="{E4D51F35-4451-4C8E-BFA8-A95037497EE7}">
    <nsvFilter filterId="{FA446FA7-DB4E-4AE8-9AA0-278118C9F7CC}" ref="A2:AG198" tableId="0">
      <columnFilter colId="16">
        <filter colId="16">
          <x:filters>
            <x:filter val="Yes"/>
          </x:filters>
        </filter>
      </columnFilter>
    </nsvFilter>
  </namedSheetView>
  <namedSheetView name="Vulnerable People" id="{71F731C1-6D9D-4D16-B231-0BB367D16B0E}">
    <nsvFilter filterId="{FA446FA7-DB4E-4AE8-9AA0-278118C9F7CC}" ref="A2:AG198" tableId="0">
      <columnFilter colId="17">
        <filter colId="17">
          <x:filters>
            <x:filter val="Yes"/>
          </x:filters>
        </filter>
      </columnFilter>
    </nsvFilter>
  </namedSheetView>
  <namedSheetView name="Water Quality" id="{1D9001B3-0BC3-4522-A37A-FD7446C9CA92}">
    <nsvFilter filterId="{FA446FA7-DB4E-4AE8-9AA0-278118C9F7CC}" ref="A2:AG198" tableId="0">
      <columnFilter colId="26">
        <filter colId="26">
          <x:filters>
            <x:filter val="Yes"/>
          </x:filters>
        </filter>
      </columnFilter>
    </nsvFilter>
  </namedSheetView>
  <namedSheetView name="Water Resources" id="{2601EA08-773A-49DD-A4B4-7B4C4F67D1A3}">
    <nsvFilter filterId="{FA446FA7-DB4E-4AE8-9AA0-278118C9F7CC}" ref="A2:AG198" tableId="0">
      <columnFilter colId="18">
        <filter colId="18">
          <x:filters>
            <x:filter val="Yes"/>
          </x:filters>
        </filter>
      </columnFilter>
    </nsvFilter>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colorbrewer2.org/" TargetMode="External"/><Relationship Id="rId1" Type="http://schemas.openxmlformats.org/officeDocument/2006/relationships/hyperlink" Target="https://www.nature.com/articles/nmeth.1618"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amcc.tchadenvironnement.org/publications" TargetMode="External"/><Relationship Id="rId21" Type="http://schemas.openxmlformats.org/officeDocument/2006/relationships/hyperlink" Target="https://www.gov.ie/en/publication/fbe331-national-adaptation-framework/" TargetMode="External"/><Relationship Id="rId42" Type="http://schemas.openxmlformats.org/officeDocument/2006/relationships/hyperlink" Target="https://adaptacion.miambiente.gob.pa/m-e-de-adaptacion/" TargetMode="External"/><Relationship Id="rId47" Type="http://schemas.openxmlformats.org/officeDocument/2006/relationships/hyperlink" Target="https://ec.europa.eu/clima/system/files/2017-12/pt_en.pdfhttps:/unfccc.int/documents/198285" TargetMode="External"/><Relationship Id="rId63" Type="http://schemas.openxmlformats.org/officeDocument/2006/relationships/hyperlink" Target="https://www.dz-rs.si/wps/portal/Home/zakonodaja/izbran/!ut/p/z1/04_Sj9CPykssy0xPLMnMz0vMAfIjo8zivSy9Hb283Q0N3E3dLQwCQ7z9g7w8nAwsnMz1w9EUGAWZGgS6GDn5BhsYGwQHG-pHEaPfAAdwNCBOPx4FUfiNL8gNDQ11VFQEAAXcoa4!/dz/d5/L2dBISEvZ0FBIS9nQSEh/?uid=C1257A70003EE6A9C1258712004151DC&amp;db=spr_akt&amp;mandat=IX" TargetMode="External"/><Relationship Id="rId68" Type="http://schemas.openxmlformats.org/officeDocument/2006/relationships/hyperlink" Target="https://www.env.go.jp/en/headline/2258.html" TargetMode="External"/><Relationship Id="rId2" Type="http://schemas.openxmlformats.org/officeDocument/2006/relationships/printerSettings" Target="../printerSettings/printerSettings2.bin"/><Relationship Id="rId16" Type="http://schemas.openxmlformats.org/officeDocument/2006/relationships/hyperlink" Target="https://mmm.fi/documents/1410837/0/Finland_s_National_climate_Change_Adaptation_Plan_2022+%281%29.pdf" TargetMode="External"/><Relationship Id="rId29" Type="http://schemas.openxmlformats.org/officeDocument/2006/relationships/hyperlink" Target="https://prilagodba-klimi.hr/sabor-usvojio-strategiju-prilagodbe-klimatskim-promjenama/" TargetMode="External"/><Relationship Id="rId11" Type="http://schemas.openxmlformats.org/officeDocument/2006/relationships/hyperlink" Target="http://https/www4.unfccc.int/sites/NAPC/Documents/Parties/Cambodia%20NAP%20process%20document.pdf" TargetMode="External"/><Relationship Id="rId24" Type="http://schemas.openxmlformats.org/officeDocument/2006/relationships/hyperlink" Target="https://www.gub.uy/ministerio-ambiente/comunicacion/publicaciones/plan-nacional-adaptacion-variabilidad-cambio-climatico-ciudades" TargetMode="External"/><Relationship Id="rId32" Type="http://schemas.openxmlformats.org/officeDocument/2006/relationships/hyperlink" Target="https://www.ecologie.gouv.fr/adaptation-france-au-changement-climatique" TargetMode="External"/><Relationship Id="rId37" Type="http://schemas.openxmlformats.org/officeDocument/2006/relationships/hyperlink" Target="https://am.lrv.lt/uploads/am/documents/files/KLIMATO%20KAITA/Studijos%2C%20metodin%C4%97%20med%C5%BEiaga/2019%2012%2017%20Analize%20del%20klimato%20kaitos%20GALUTINE.pdf" TargetMode="External"/><Relationship Id="rId40" Type="http://schemas.openxmlformats.org/officeDocument/2006/relationships/hyperlink" Target="https://www.fao.org/faolex/results/details/en/c/LEX-FAOC185543/" TargetMode="External"/><Relationship Id="rId45" Type="http://schemas.openxmlformats.org/officeDocument/2006/relationships/hyperlink" Target="https://niccdies.climate.gov.ph/files/documents/NCCAP%20RBMES.pdf" TargetMode="External"/><Relationship Id="rId53" Type="http://schemas.openxmlformats.org/officeDocument/2006/relationships/hyperlink" Target="https://unfccc.int/sites/default/files/resource/burkina-faso-2021-communication-sur-l-adaptation.pdf" TargetMode="External"/><Relationship Id="rId58" Type="http://schemas.openxmlformats.org/officeDocument/2006/relationships/hyperlink" Target="https://unfccc.int/sites/default/files/resource/Austria%27s%20Adaptation%20Communication%20%2827.10.2021%20FINAL%29.pdf" TargetMode="External"/><Relationship Id="rId66" Type="http://schemas.openxmlformats.org/officeDocument/2006/relationships/hyperlink" Target="https://niccdies.climate.gov.ph/action-plans/national-climate-change-action-plan" TargetMode="External"/><Relationship Id="rId74" Type="http://schemas.openxmlformats.org/officeDocument/2006/relationships/vmlDrawing" Target="../drawings/vmlDrawing1.vml"/><Relationship Id="rId5" Type="http://schemas.openxmlformats.org/officeDocument/2006/relationships/hyperlink" Target="http://https/ec.europa.eu/clima/system/files/2018-11/country_fiche_be_en.pdf" TargetMode="External"/><Relationship Id="rId61" Type="http://schemas.openxmlformats.org/officeDocument/2006/relationships/hyperlink" Target="https://www.preventionweb.net/publication/ethiopia-climate-resilient-green-economy-national-adaptation-plan" TargetMode="External"/><Relationship Id="rId19" Type="http://schemas.openxmlformats.org/officeDocument/2006/relationships/hyperlink" Target="https://www.oecd.org/env/cc/national%20level%20me%20in%20germany.pdf" TargetMode="External"/><Relationship Id="rId14" Type="http://schemas.openxmlformats.org/officeDocument/2006/relationships/hyperlink" Target="https://srn.menlhk.go.id/index.php?r=home%2Findex" TargetMode="External"/><Relationship Id="rId22" Type="http://schemas.openxmlformats.org/officeDocument/2006/relationships/hyperlink" Target="https://ead.gov.mw/storage/app/media/Resources/Miscellaneous/Climate%20change%20implementation%20Plan.pdf" TargetMode="External"/><Relationship Id="rId27" Type="http://schemas.openxmlformats.org/officeDocument/2006/relationships/hyperlink" Target="http://amcc-tchad.org/index.php/Auth/login" TargetMode="External"/><Relationship Id="rId30" Type="http://schemas.openxmlformats.org/officeDocument/2006/relationships/hyperlink" Target="https://www.mzp.cz/cz/narodni_akcni_plan_zmena_klimatu" TargetMode="External"/><Relationship Id="rId35" Type="http://schemas.openxmlformats.org/officeDocument/2006/relationships/hyperlink" Target="https://countytoolkit.devolution.go.ke/resource/kenya-national-adaptation-plan-2015-2030-enhanced-climate-resilience-towards-attainment" TargetMode="External"/><Relationship Id="rId43" Type="http://schemas.openxmlformats.org/officeDocument/2006/relationships/hyperlink" Target="https://www.gob.pe/institucion/minam/normas-legales/1955977-096-2021-minam" TargetMode="External"/><Relationship Id="rId48" Type="http://schemas.openxmlformats.org/officeDocument/2006/relationships/hyperlink" Target="https://www.apambiente.pt/sites/default/files/_Clima/Adapta%C3%A7%C3%A3o/Reporte_Adaptacao_Portugal_15_03_2021.pdfhttps:/www.apambiente.pt/clima/implementacao-monitorizacao-e-avaliacao-de-accoes-de-adaptacao" TargetMode="External"/><Relationship Id="rId56" Type="http://schemas.openxmlformats.org/officeDocument/2006/relationships/hyperlink" Target="https://www.fao.org/faolex/results/details/fr/c/LEX-FAOC178018/" TargetMode="External"/><Relationship Id="rId64" Type="http://schemas.openxmlformats.org/officeDocument/2006/relationships/hyperlink" Target="https://www.enviroportal.sk/rastlinstvo-a-zivocisstvo/strategia-adaptacie-sr-na-nepriaznive-dosledky-zmeny-klimy" TargetMode="External"/><Relationship Id="rId69" Type="http://schemas.openxmlformats.org/officeDocument/2006/relationships/hyperlink" Target="http://https:/www4.unfccc.int/sites/NAPC/Documents/Parties/Burkina%20Faso%20NAP_English.pdf" TargetMode="External"/><Relationship Id="rId8" Type="http://schemas.openxmlformats.org/officeDocument/2006/relationships/hyperlink" Target="https://www.moew.government.bg/en/climate/international-negotiations-and-adaptation/adaptation/" TargetMode="External"/><Relationship Id="rId51" Type="http://schemas.openxmlformats.org/officeDocument/2006/relationships/hyperlink" Target="https://www.miteco.gob.es/es/cambio-climatico/temas/impactos-vulnerabilidad-y-adaptacion/plan-nacional-adaptacion-cambio-climatico/default.aspx" TargetMode="External"/><Relationship Id="rId72" Type="http://schemas.openxmlformats.org/officeDocument/2006/relationships/hyperlink" Target="https://www.undp.org/latin-america/publications/saint-lucias-national-adaptation-plan-nap-2018-2028" TargetMode="External"/><Relationship Id="rId3" Type="http://schemas.openxmlformats.org/officeDocument/2006/relationships/hyperlink" Target="http://https/www.bmk.gv.at/themen/klima_umwelt/klimaschutz/anpassungsstrategie/publikationen/oe_strategie.html" TargetMode="External"/><Relationship Id="rId12" Type="http://schemas.openxmlformats.org/officeDocument/2006/relationships/hyperlink" Target="https://www.fao.org/faolex/results/details/en/c/LEX-FAOC192045/" TargetMode="External"/><Relationship Id="rId17" Type="http://schemas.openxmlformats.org/officeDocument/2006/relationships/hyperlink" Target="https://www.bmuv.de/en/download/second-progress-report-on-the-german-strategy-for-adaptation-to-climate-change-das" TargetMode="External"/><Relationship Id="rId25" Type="http://schemas.openxmlformats.org/officeDocument/2006/relationships/hyperlink" Target="https://www.fao.org/faolex/results/details/en/c/LEX-FAOC174974/" TargetMode="External"/><Relationship Id="rId33" Type="http://schemas.openxmlformats.org/officeDocument/2006/relationships/hyperlink" Target="https://www.iddri.org/sites/default/files/PDF/Publications/Catalogue%20Iddri/D%C3%A9cryptage/201910-IB1119-PNACC2.pdf" TargetMode="External"/><Relationship Id="rId38" Type="http://schemas.openxmlformats.org/officeDocument/2006/relationships/hyperlink" Target="https://www.greengrowthknowledge.org/sites/default/files/downloads/policy-database/MAURITIUS%29%20National%20Climate%20Change%20Adaptation%20Policy%20Framework%20for%20the%20Republic%20of%20Mauritius.pdf" TargetMode="External"/><Relationship Id="rId46" Type="http://schemas.openxmlformats.org/officeDocument/2006/relationships/hyperlink" Target="https://bip.mos.gov.pl/strategie-plany-programy/polityka-ekologiczna-panstwa/polityka-ekologiczna-panstwa-2030-strategia-rozwoju-w-obszarze-srodowiska-i-gospodarki-wodnej/" TargetMode="External"/><Relationship Id="rId59" Type="http://schemas.openxmlformats.org/officeDocument/2006/relationships/hyperlink" Target="https://www.gov.br/mma/pt-br/assuntos/climaozoniodesertificacao/plano-nacional-de-adaptacao" TargetMode="External"/><Relationship Id="rId67" Type="http://schemas.openxmlformats.org/officeDocument/2006/relationships/hyperlink" Target="https://am.lrv.lt/uploads/am/documents/files/KLIMATO%20KAITA/Studijos%2C%20metodin%C4%97%20med%C5%BEiaga/2019%2012%2017%20Analize%20del%20klimato%20kaitos%20GALUTINE.pdf" TargetMode="External"/><Relationship Id="rId20" Type="http://schemas.openxmlformats.org/officeDocument/2006/relationships/hyperlink" Target="https://www.gov.ie/en/publication/6223e-climate-action-plan-2021/" TargetMode="External"/><Relationship Id="rId41" Type="http://schemas.openxmlformats.org/officeDocument/2006/relationships/hyperlink" Target="https://reliefweb.int/report/nauru/republic-nauru-framework-climate-change-adaptation-and-disaster-risk-reduction-ronadapt" TargetMode="External"/><Relationship Id="rId54" Type="http://schemas.openxmlformats.org/officeDocument/2006/relationships/hyperlink" Target="https://unfccc.int/sites/default/files/resource/CHAD-NAP_EN-web.pdf" TargetMode="External"/><Relationship Id="rId62" Type="http://schemas.openxmlformats.org/officeDocument/2006/relationships/hyperlink" Target="http://https/climatechange.gov.to/?page_id=3721" TargetMode="External"/><Relationship Id="rId70" Type="http://schemas.openxmlformats.org/officeDocument/2006/relationships/hyperlink" Target="https://unfccc.int/sites/default/files/resource/2Brazil%E2%80%99s%20experience%5B2%5D.pdf" TargetMode="External"/><Relationship Id="rId75" Type="http://schemas.openxmlformats.org/officeDocument/2006/relationships/comments" Target="../comments1.xml"/><Relationship Id="rId1" Type="http://schemas.openxmlformats.org/officeDocument/2006/relationships/printerSettings" Target="../printerSettings/printerSettings1.bin"/><Relationship Id="rId6" Type="http://schemas.openxmlformats.org/officeDocument/2006/relationships/hyperlink" Target="https://www.smhi.se/publikationer/publikationer/forslag-pa-system-for-uppfoljning-och-utvardering-av-det-nationella-arbetet-med-klimatanpassning-1.167668" TargetMode="External"/><Relationship Id="rId15" Type="http://schemas.openxmlformats.org/officeDocument/2006/relationships/hyperlink" Target="https://julkaisut.valtioneuvosto.fi/handle/10024/162461" TargetMode="External"/><Relationship Id="rId23" Type="http://schemas.openxmlformats.org/officeDocument/2006/relationships/hyperlink" Target="https://climatechange.gov.to/wp-content/uploads/2021/05/JNAP-2-ME-System-Guide-.pdf" TargetMode="External"/><Relationship Id="rId28" Type="http://schemas.openxmlformats.org/officeDocument/2006/relationships/hyperlink" Target="https://www.paiscircular.cl/wp-content/uploads/2020/12/Segundo-Reporte-Plan-de-Accion-Nacional-CC-2019-vf.pdf" TargetMode="External"/><Relationship Id="rId36" Type="http://schemas.openxmlformats.org/officeDocument/2006/relationships/hyperlink" Target="https://napglobalnetwork.org/resource/snapshot-kenyas-monitoring-and-evaluation-of-adaptation-simplified-integrated-multilevel/" TargetMode="External"/><Relationship Id="rId49" Type="http://schemas.openxmlformats.org/officeDocument/2006/relationships/hyperlink" Target="https://www.mnre.gov.ws/wp-content/uploads/2021/03/Samoa-Climate-Change-Policy-2020-2030.pdf" TargetMode="External"/><Relationship Id="rId57" Type="http://schemas.openxmlformats.org/officeDocument/2006/relationships/hyperlink" Target="http://https/ec.europa.eu/clima/system/files/2018-11/summary_fiche_lt_en.pdf" TargetMode="External"/><Relationship Id="rId10" Type="http://schemas.openxmlformats.org/officeDocument/2006/relationships/hyperlink" Target="http://https/www.adaptationcommunity.net/wp-content/uploads/2017/11/13-giz2017-en-factsheet-cambodia.pdf" TargetMode="External"/><Relationship Id="rId31" Type="http://schemas.openxmlformats.org/officeDocument/2006/relationships/hyperlink" Target="https://fijiclimatechangeportal.gov.fj/ppss/monitoring-and-evaluation-framework-for-fijis-national-adaptation-plan-process/" TargetMode="External"/><Relationship Id="rId44" Type="http://schemas.openxmlformats.org/officeDocument/2006/relationships/hyperlink" Target="https://niccdies.climate.gov.ph/files/documents/The%20Philippine%20NCCAP%20M-E%20Executive%20Brief_f.pdf" TargetMode="External"/><Relationship Id="rId52" Type="http://schemas.openxmlformats.org/officeDocument/2006/relationships/hyperlink" Target="https://napglobalnetwork.org/resource/evaluation-burkina-fasos-nap-2015-2020/" TargetMode="External"/><Relationship Id="rId60" Type="http://schemas.openxmlformats.org/officeDocument/2006/relationships/hyperlink" Target="https://cambioclimatico.mma.gob.cl/adaptacion-y-mitigacion/" TargetMode="External"/><Relationship Id="rId65" Type="http://schemas.openxmlformats.org/officeDocument/2006/relationships/hyperlink" Target="https://www.mnre.gov.ws/publications/" TargetMode="External"/><Relationship Id="rId73" Type="http://schemas.openxmlformats.org/officeDocument/2006/relationships/printerSettings" Target="../printerSettings/printerSettings3.bin"/><Relationship Id="rId4" Type="http://schemas.openxmlformats.org/officeDocument/2006/relationships/hyperlink" Target="https://climat.be/actualites/2021/evaluation-finale-du-plan-national-d-adaptation" TargetMode="External"/><Relationship Id="rId9" Type="http://schemas.openxmlformats.org/officeDocument/2006/relationships/hyperlink" Target="https://www4.unfccc.int/sites/ndcstaging/PublishedDocuments/Cambodia%20First/20201231_NDC_Update_Cambodia.pdf" TargetMode="External"/><Relationship Id="rId13" Type="http://schemas.openxmlformats.org/officeDocument/2006/relationships/hyperlink" Target="https://lcdi-indonesia.id/dokumenpublikasipembangunanberketahananiklim/" TargetMode="External"/><Relationship Id="rId18" Type="http://schemas.openxmlformats.org/officeDocument/2006/relationships/hyperlink" Target="https://www.umweltbundesamt.de/en/publikationen/2019-monitoring-report" TargetMode="External"/><Relationship Id="rId39" Type="http://schemas.openxmlformats.org/officeDocument/2006/relationships/hyperlink" Target="https://unfccc.int/documents/64790" TargetMode="External"/><Relationship Id="rId34" Type="http://schemas.openxmlformats.org/officeDocument/2006/relationships/hyperlink" Target="https://policy.asiapacificenergy.org/node/3717" TargetMode="External"/><Relationship Id="rId50" Type="http://schemas.openxmlformats.org/officeDocument/2006/relationships/hyperlink" Target="https://unfccc.int/documents/302702" TargetMode="External"/><Relationship Id="rId55" Type="http://schemas.openxmlformats.org/officeDocument/2006/relationships/hyperlink" Target="https://www.minzp.sk/files/odbor-politiky-zmeny-klimy/strategia-adaptacie-sr-zmenu-klimy-aktualizacia.pdf" TargetMode="External"/><Relationship Id="rId76" Type="http://schemas.microsoft.com/office/2019/04/relationships/namedSheetView" Target="../namedSheetViews/namedSheetView1.xml"/><Relationship Id="rId7" Type="http://schemas.openxmlformats.org/officeDocument/2006/relationships/hyperlink" Target="http://https/unfccc.int/files/national_reports/annex_i_natcom_/application/pdf/7319685_belgium-nc7-br3-1-nc7_en_lr.pdf" TargetMode="External"/><Relationship Id="rId71" Type="http://schemas.openxmlformats.org/officeDocument/2006/relationships/hyperlink" Target="https://www.undp.org/latin-america/publications/monitoring-and-evaluation-plan-saint-lucias-national-adaptation-planning-process"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617BB-675F-4BD3-ADE1-F8C7388FE192}">
  <dimension ref="A1:Z25"/>
  <sheetViews>
    <sheetView workbookViewId="0">
      <selection activeCell="J24" sqref="J24"/>
    </sheetView>
  </sheetViews>
  <sheetFormatPr defaultColWidth="9.140625" defaultRowHeight="16.5"/>
  <cols>
    <col min="1" max="1" width="16.7109375" style="31" bestFit="1" customWidth="1"/>
    <col min="2" max="11" width="9.140625" style="30"/>
    <col min="12" max="12" width="9.7109375" style="30" customWidth="1"/>
    <col min="13" max="13" width="10.140625" style="30" bestFit="1" customWidth="1"/>
    <col min="14" max="14" width="9.140625" style="30"/>
    <col min="15" max="15" width="10.28515625" style="30" customWidth="1"/>
    <col min="16" max="20" width="9.140625" style="30"/>
    <col min="21" max="21" width="9.140625" style="30" customWidth="1"/>
    <col min="22" max="16384" width="9.140625" style="30"/>
  </cols>
  <sheetData>
    <row r="1" spans="1:26">
      <c r="A1" s="31" t="s">
        <v>0</v>
      </c>
      <c r="B1" s="30" t="s">
        <v>1</v>
      </c>
    </row>
    <row r="3" spans="1:26">
      <c r="A3" s="31" t="s">
        <v>2</v>
      </c>
      <c r="B3" s="30" t="s">
        <v>3</v>
      </c>
    </row>
    <row r="4" spans="1:26">
      <c r="B4" s="30" t="s">
        <v>4</v>
      </c>
    </row>
    <row r="5" spans="1:26">
      <c r="B5" s="30" t="s">
        <v>5</v>
      </c>
    </row>
    <row r="6" spans="1:26">
      <c r="B6" s="30" t="s">
        <v>6</v>
      </c>
    </row>
    <row r="8" spans="1:26">
      <c r="A8" s="31" t="s">
        <v>7</v>
      </c>
      <c r="B8" s="75" t="s">
        <v>8</v>
      </c>
      <c r="C8" s="75"/>
      <c r="D8" s="75"/>
      <c r="E8" s="54" t="s">
        <v>9</v>
      </c>
      <c r="F8" s="53"/>
      <c r="G8" s="30" t="s">
        <v>10</v>
      </c>
      <c r="M8" s="32" t="s">
        <v>11</v>
      </c>
      <c r="N8" s="30" t="s">
        <v>12</v>
      </c>
    </row>
    <row r="9" spans="1:26">
      <c r="E9" s="48" t="s">
        <v>13</v>
      </c>
      <c r="F9" s="48"/>
      <c r="G9" s="30" t="s">
        <v>14</v>
      </c>
      <c r="N9" s="30" t="s">
        <v>15</v>
      </c>
    </row>
    <row r="10" spans="1:26">
      <c r="E10" s="51" t="s">
        <v>16</v>
      </c>
      <c r="F10" s="51"/>
      <c r="G10" s="30" t="s">
        <v>17</v>
      </c>
      <c r="N10" s="30" t="s">
        <v>18</v>
      </c>
    </row>
    <row r="11" spans="1:26">
      <c r="E11" s="56" t="s">
        <v>19</v>
      </c>
      <c r="F11" s="56"/>
      <c r="G11" s="30" t="s">
        <v>20</v>
      </c>
      <c r="N11" s="30" t="s">
        <v>21</v>
      </c>
    </row>
    <row r="12" spans="1:26">
      <c r="E12" s="55" t="s">
        <v>22</v>
      </c>
      <c r="F12" s="55"/>
      <c r="G12" s="30" t="s">
        <v>23</v>
      </c>
      <c r="N12" s="30" t="s">
        <v>24</v>
      </c>
    </row>
    <row r="13" spans="1:26">
      <c r="N13" s="30" t="s">
        <v>25</v>
      </c>
    </row>
    <row r="15" spans="1:26">
      <c r="A15" s="31" t="s">
        <v>26</v>
      </c>
      <c r="B15" s="30" t="s">
        <v>27</v>
      </c>
    </row>
    <row r="16" spans="1:26">
      <c r="B16" s="30" t="s">
        <v>28</v>
      </c>
      <c r="Q16" s="3"/>
      <c r="R16" s="3"/>
      <c r="S16" s="3"/>
      <c r="T16" s="3"/>
      <c r="U16" s="3"/>
      <c r="V16" s="101" t="s">
        <v>29</v>
      </c>
      <c r="W16" s="3"/>
      <c r="X16" s="3"/>
      <c r="Y16" s="3"/>
      <c r="Z16" s="3"/>
    </row>
    <row r="17" spans="1:26">
      <c r="M17" s="30" t="s">
        <v>30</v>
      </c>
      <c r="N17" s="30" t="s">
        <v>31</v>
      </c>
      <c r="Q17" s="101" t="s">
        <v>32</v>
      </c>
      <c r="R17" s="3"/>
      <c r="S17" s="3"/>
      <c r="T17" s="3"/>
      <c r="U17" s="3"/>
      <c r="V17" s="3"/>
      <c r="W17" s="3"/>
      <c r="X17" s="3"/>
      <c r="Y17" s="3"/>
      <c r="Z17" s="3"/>
    </row>
    <row r="18" spans="1:26">
      <c r="A18" s="31" t="s">
        <v>33</v>
      </c>
      <c r="B18" s="30" t="s">
        <v>34</v>
      </c>
      <c r="Q18" s="3"/>
      <c r="R18" s="3"/>
      <c r="S18" s="3"/>
      <c r="T18" s="3"/>
      <c r="U18" s="3"/>
      <c r="V18" s="3"/>
      <c r="W18" s="3"/>
      <c r="X18" s="3"/>
      <c r="Y18" s="3"/>
      <c r="Z18" s="3"/>
    </row>
    <row r="19" spans="1:26">
      <c r="B19" s="30" t="s">
        <v>35</v>
      </c>
      <c r="Q19" s="3"/>
      <c r="R19" s="3"/>
      <c r="S19" s="3"/>
      <c r="T19" s="3"/>
      <c r="U19" s="3"/>
      <c r="V19" s="3"/>
      <c r="W19" s="3"/>
      <c r="X19" s="3"/>
      <c r="Y19" s="3"/>
      <c r="Z19" s="3"/>
    </row>
    <row r="20" spans="1:26">
      <c r="B20" s="30" t="s">
        <v>36</v>
      </c>
      <c r="Q20" s="3"/>
      <c r="R20" s="3"/>
      <c r="S20" s="3"/>
      <c r="T20" s="3"/>
      <c r="U20" s="3"/>
      <c r="V20" s="3"/>
      <c r="W20" s="3"/>
      <c r="X20" s="3"/>
      <c r="Y20" s="3"/>
      <c r="Z20" s="3"/>
    </row>
    <row r="21" spans="1:26">
      <c r="B21" s="30" t="s">
        <v>37</v>
      </c>
      <c r="Q21" s="3"/>
      <c r="R21" s="3"/>
      <c r="S21" s="3"/>
      <c r="T21" s="3"/>
      <c r="U21" s="3"/>
      <c r="V21" s="3"/>
      <c r="W21" s="3"/>
      <c r="X21" s="3"/>
      <c r="Y21" s="3"/>
      <c r="Z21" s="3"/>
    </row>
    <row r="22" spans="1:26">
      <c r="B22" s="30" t="s">
        <v>38</v>
      </c>
    </row>
    <row r="23" spans="1:26">
      <c r="B23" s="30" t="s">
        <v>39</v>
      </c>
    </row>
    <row r="25" spans="1:26">
      <c r="A25" s="31" t="s">
        <v>40</v>
      </c>
      <c r="B25" s="30" t="s">
        <v>41</v>
      </c>
    </row>
  </sheetData>
  <customSheetViews>
    <customSheetView guid="{14F87A17-2086-4112-B121-13A791439542}">
      <selection activeCell="J14" sqref="J14"/>
      <pageMargins left="0" right="0" top="0" bottom="0" header="0" footer="0"/>
    </customSheetView>
    <customSheetView guid="{7DA04E8E-4105-4B2C-BAC5-DCCF6C5BFE5E}">
      <selection activeCell="J14" sqref="J14"/>
      <pageMargins left="0" right="0" top="0" bottom="0" header="0" footer="0"/>
    </customSheetView>
    <customSheetView guid="{D9D9C754-38AD-4500-A1BA-CC7EBA499EF4}">
      <selection activeCell="J14" sqref="J14"/>
    </customSheetView>
  </customSheetViews>
  <mergeCells count="1">
    <mergeCell ref="B8:D8"/>
  </mergeCells>
  <hyperlinks>
    <hyperlink ref="V16" r:id="rId1" xr:uid="{3978CF9B-026B-4D49-9609-AAA1861A185E}"/>
    <hyperlink ref="Q17" r:id="rId2" xr:uid="{F32EA6B9-0E36-435C-AE76-3FFD93DCD4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46FA7-DB4E-4AE8-9AA0-278118C9F7CC}">
  <dimension ref="A1:AH198"/>
  <sheetViews>
    <sheetView workbookViewId="0">
      <pane xSplit="4" ySplit="2" topLeftCell="E9" activePane="bottomRight" state="frozen"/>
      <selection pane="bottomRight" activeCell="I32" sqref="I32"/>
      <selection pane="bottomLeft" activeCell="A3" sqref="A3"/>
      <selection pane="topRight" activeCell="D1" sqref="D1"/>
    </sheetView>
  </sheetViews>
  <sheetFormatPr defaultColWidth="9.140625" defaultRowHeight="16.5"/>
  <cols>
    <col min="1" max="1" width="5.42578125" style="3" customWidth="1"/>
    <col min="2" max="2" width="33.85546875" style="3" bestFit="1" customWidth="1"/>
    <col min="3" max="3" width="11.140625" style="3" bestFit="1" customWidth="1"/>
    <col min="4" max="4" width="19.42578125" style="3" bestFit="1" customWidth="1"/>
    <col min="5" max="5" width="9.140625" style="3"/>
    <col min="6" max="6" width="14.7109375" style="3" bestFit="1" customWidth="1"/>
    <col min="7" max="7" width="23" style="3" bestFit="1" customWidth="1"/>
    <col min="8" max="8" width="15.85546875" style="3" bestFit="1" customWidth="1"/>
    <col min="9" max="9" width="17.42578125" style="3" bestFit="1" customWidth="1"/>
    <col min="10" max="10" width="10.5703125" style="3" bestFit="1" customWidth="1"/>
    <col min="11" max="11" width="12" style="3" bestFit="1" customWidth="1"/>
    <col min="12" max="12" width="10.7109375" style="3" bestFit="1" customWidth="1"/>
    <col min="13" max="13" width="10" style="3" bestFit="1" customWidth="1"/>
    <col min="14" max="14" width="12" style="3" bestFit="1" customWidth="1"/>
    <col min="15" max="15" width="11.7109375" style="3" bestFit="1" customWidth="1"/>
    <col min="16" max="16" width="18.7109375" style="3" bestFit="1" customWidth="1"/>
    <col min="17" max="17" width="15.85546875" style="3" bestFit="1" customWidth="1"/>
    <col min="18" max="18" width="22.5703125" style="3" bestFit="1" customWidth="1"/>
    <col min="19" max="19" width="9.5703125" style="3" bestFit="1" customWidth="1"/>
    <col min="20" max="20" width="8.85546875" style="3" customWidth="1"/>
    <col min="21" max="21" width="12" style="3" bestFit="1" customWidth="1"/>
    <col min="22" max="22" width="11.7109375" style="3" bestFit="1" customWidth="1"/>
    <col min="23" max="24" width="9" style="3" bestFit="1" customWidth="1"/>
    <col min="25" max="25" width="14.5703125" style="3" bestFit="1" customWidth="1"/>
    <col min="26" max="26" width="9" style="3" bestFit="1" customWidth="1"/>
    <col min="27" max="27" width="11.7109375" style="3" bestFit="1" customWidth="1"/>
    <col min="28" max="28" width="16.28515625" style="3" bestFit="1" customWidth="1"/>
    <col min="29" max="29" width="27" style="3" customWidth="1"/>
    <col min="30" max="30" width="9" style="3" bestFit="1" customWidth="1"/>
    <col min="31" max="31" width="21.7109375" style="72" bestFit="1" customWidth="1"/>
    <col min="32" max="33" width="22.42578125" style="72" bestFit="1" customWidth="1"/>
    <col min="34" max="16384" width="9.140625" style="3"/>
  </cols>
  <sheetData>
    <row r="1" spans="1:34">
      <c r="A1" s="1"/>
      <c r="B1" s="2"/>
      <c r="C1" s="76" t="s">
        <v>42</v>
      </c>
      <c r="D1" s="76"/>
      <c r="E1" s="77"/>
      <c r="F1" s="78" t="s">
        <v>43</v>
      </c>
      <c r="G1" s="79"/>
      <c r="H1" s="79"/>
      <c r="I1" s="79"/>
      <c r="J1" s="79"/>
      <c r="K1" s="79"/>
      <c r="L1" s="79"/>
      <c r="M1" s="79"/>
      <c r="N1" s="79"/>
      <c r="O1" s="79"/>
      <c r="P1" s="79"/>
      <c r="Q1" s="79"/>
      <c r="R1" s="79"/>
      <c r="S1" s="80"/>
      <c r="T1" s="81" t="s">
        <v>44</v>
      </c>
      <c r="U1" s="82"/>
      <c r="V1" s="82"/>
      <c r="W1" s="82"/>
      <c r="X1" s="82"/>
      <c r="Y1" s="82"/>
      <c r="Z1" s="82"/>
      <c r="AA1" s="83"/>
      <c r="AB1" s="84" t="s">
        <v>45</v>
      </c>
      <c r="AC1" s="85"/>
      <c r="AD1" s="86" t="s">
        <v>46</v>
      </c>
      <c r="AE1" s="87"/>
      <c r="AF1" s="87"/>
      <c r="AG1" s="87"/>
      <c r="AH1" s="100"/>
    </row>
    <row r="2" spans="1:34">
      <c r="A2" s="4" t="s">
        <v>47</v>
      </c>
      <c r="B2" s="4" t="s">
        <v>48</v>
      </c>
      <c r="C2" s="24" t="s">
        <v>49</v>
      </c>
      <c r="D2" s="5" t="s">
        <v>50</v>
      </c>
      <c r="E2" s="5" t="s">
        <v>51</v>
      </c>
      <c r="F2" s="6" t="s">
        <v>52</v>
      </c>
      <c r="G2" s="7" t="s">
        <v>53</v>
      </c>
      <c r="H2" s="7" t="s">
        <v>54</v>
      </c>
      <c r="I2" s="7" t="s">
        <v>55</v>
      </c>
      <c r="J2" s="7" t="s">
        <v>56</v>
      </c>
      <c r="K2" s="7" t="s">
        <v>57</v>
      </c>
      <c r="L2" s="7" t="s">
        <v>58</v>
      </c>
      <c r="M2" s="7" t="s">
        <v>59</v>
      </c>
      <c r="N2" s="7" t="s">
        <v>60</v>
      </c>
      <c r="O2" s="7" t="s">
        <v>61</v>
      </c>
      <c r="P2" s="7" t="s">
        <v>62</v>
      </c>
      <c r="Q2" s="7" t="s">
        <v>63</v>
      </c>
      <c r="R2" s="7" t="s">
        <v>64</v>
      </c>
      <c r="S2" s="27" t="s">
        <v>65</v>
      </c>
      <c r="T2" s="8" t="s">
        <v>66</v>
      </c>
      <c r="U2" s="9" t="s">
        <v>67</v>
      </c>
      <c r="V2" s="9" t="s">
        <v>68</v>
      </c>
      <c r="W2" s="9" t="s">
        <v>69</v>
      </c>
      <c r="X2" s="9" t="s">
        <v>70</v>
      </c>
      <c r="Y2" s="9" t="s">
        <v>71</v>
      </c>
      <c r="Z2" s="9" t="s">
        <v>72</v>
      </c>
      <c r="AA2" s="9" t="s">
        <v>73</v>
      </c>
      <c r="AB2" s="10" t="s">
        <v>74</v>
      </c>
      <c r="AC2" s="11" t="s">
        <v>75</v>
      </c>
      <c r="AD2" s="12" t="s">
        <v>76</v>
      </c>
      <c r="AE2" s="67" t="s">
        <v>77</v>
      </c>
      <c r="AF2" s="68" t="s">
        <v>78</v>
      </c>
      <c r="AG2" s="93" t="s">
        <v>78</v>
      </c>
      <c r="AH2" s="99" t="s">
        <v>79</v>
      </c>
    </row>
    <row r="3" spans="1:34">
      <c r="A3" s="15">
        <f t="shared" ref="A3:A34" si="0">ROW(A3)-2</f>
        <v>1</v>
      </c>
      <c r="B3" s="17" t="s">
        <v>80</v>
      </c>
      <c r="C3" s="23" t="s">
        <v>81</v>
      </c>
      <c r="D3" s="15"/>
      <c r="E3" s="15"/>
      <c r="F3" s="20"/>
      <c r="G3" s="17"/>
      <c r="H3" s="17"/>
      <c r="I3" s="17"/>
      <c r="J3" s="17"/>
      <c r="K3" s="17"/>
      <c r="L3" s="17"/>
      <c r="M3" s="17"/>
      <c r="N3" s="17"/>
      <c r="O3" s="17"/>
      <c r="P3" s="17"/>
      <c r="Q3" s="17"/>
      <c r="R3" s="17"/>
      <c r="S3" s="17"/>
      <c r="T3" s="18"/>
      <c r="U3" s="15"/>
      <c r="V3" s="15"/>
      <c r="W3" s="15"/>
      <c r="X3" s="15"/>
      <c r="Y3" s="15"/>
      <c r="Z3" s="15"/>
      <c r="AA3" s="15"/>
      <c r="AB3" s="18"/>
      <c r="AC3" s="15"/>
      <c r="AD3" s="18"/>
      <c r="AE3" s="17"/>
      <c r="AF3" s="17"/>
      <c r="AG3" s="94"/>
      <c r="AH3" s="88"/>
    </row>
    <row r="4" spans="1:34">
      <c r="A4" s="13">
        <f t="shared" si="0"/>
        <v>2</v>
      </c>
      <c r="B4" s="57" t="s">
        <v>82</v>
      </c>
      <c r="C4" s="22" t="s">
        <v>81</v>
      </c>
      <c r="D4" s="13"/>
      <c r="E4" s="13"/>
      <c r="F4" s="14"/>
      <c r="G4" s="13"/>
      <c r="H4" s="13"/>
      <c r="I4" s="13"/>
      <c r="J4" s="13"/>
      <c r="K4" s="13"/>
      <c r="L4" s="13"/>
      <c r="M4" s="13"/>
      <c r="N4" s="13"/>
      <c r="O4" s="13"/>
      <c r="P4" s="13"/>
      <c r="Q4" s="13"/>
      <c r="R4" s="13"/>
      <c r="S4" s="13"/>
      <c r="T4" s="14"/>
      <c r="U4" s="13"/>
      <c r="V4" s="13"/>
      <c r="W4" s="13"/>
      <c r="X4" s="13"/>
      <c r="Y4" s="13"/>
      <c r="Z4" s="13"/>
      <c r="AA4" s="13"/>
      <c r="AB4" s="14"/>
      <c r="AC4" s="13"/>
      <c r="AD4" s="14"/>
      <c r="AE4" s="57"/>
      <c r="AF4" s="57"/>
      <c r="AG4" s="95"/>
      <c r="AH4" s="89"/>
    </row>
    <row r="5" spans="1:34">
      <c r="A5" s="13">
        <f t="shared" si="0"/>
        <v>3</v>
      </c>
      <c r="B5" s="58" t="s">
        <v>83</v>
      </c>
      <c r="C5" s="22" t="s">
        <v>81</v>
      </c>
      <c r="D5" s="13"/>
      <c r="E5" s="13"/>
      <c r="F5" s="14"/>
      <c r="G5" s="13"/>
      <c r="H5" s="13"/>
      <c r="I5" s="13"/>
      <c r="J5" s="13"/>
      <c r="K5" s="13"/>
      <c r="L5" s="13"/>
      <c r="M5" s="13"/>
      <c r="N5" s="13"/>
      <c r="O5" s="13"/>
      <c r="P5" s="13"/>
      <c r="Q5" s="13"/>
      <c r="R5" s="13"/>
      <c r="S5" s="13"/>
      <c r="T5" s="14"/>
      <c r="U5" s="13"/>
      <c r="V5" s="13"/>
      <c r="W5" s="13"/>
      <c r="X5" s="13"/>
      <c r="Y5" s="13"/>
      <c r="Z5" s="13"/>
      <c r="AA5" s="13"/>
      <c r="AB5" s="14"/>
      <c r="AC5" s="13"/>
      <c r="AD5" s="14"/>
      <c r="AE5" s="57"/>
      <c r="AF5" s="57"/>
      <c r="AG5" s="95"/>
      <c r="AH5" s="89"/>
    </row>
    <row r="6" spans="1:34">
      <c r="A6" s="13">
        <f t="shared" si="0"/>
        <v>4</v>
      </c>
      <c r="B6" s="57" t="s">
        <v>84</v>
      </c>
      <c r="C6" s="22" t="s">
        <v>81</v>
      </c>
      <c r="D6" s="13"/>
      <c r="E6" s="13"/>
      <c r="F6" s="14"/>
      <c r="G6" s="13"/>
      <c r="H6" s="13"/>
      <c r="I6" s="13"/>
      <c r="J6" s="13"/>
      <c r="K6" s="13"/>
      <c r="L6" s="13"/>
      <c r="M6" s="13"/>
      <c r="N6" s="13"/>
      <c r="O6" s="13"/>
      <c r="P6" s="13"/>
      <c r="Q6" s="13"/>
      <c r="R6" s="13"/>
      <c r="S6" s="13"/>
      <c r="T6" s="14"/>
      <c r="U6" s="13"/>
      <c r="V6" s="13"/>
      <c r="W6" s="13"/>
      <c r="X6" s="13"/>
      <c r="Y6" s="13"/>
      <c r="Z6" s="13"/>
      <c r="AA6" s="13"/>
      <c r="AB6" s="14"/>
      <c r="AC6" s="13"/>
      <c r="AD6" s="14"/>
      <c r="AE6" s="57"/>
      <c r="AF6" s="57"/>
      <c r="AG6" s="95"/>
      <c r="AH6" s="89"/>
    </row>
    <row r="7" spans="1:34">
      <c r="A7" s="13">
        <f t="shared" si="0"/>
        <v>5</v>
      </c>
      <c r="B7" s="57" t="s">
        <v>85</v>
      </c>
      <c r="C7" s="22" t="s">
        <v>81</v>
      </c>
      <c r="D7" s="13"/>
      <c r="E7" s="13"/>
      <c r="F7" s="14"/>
      <c r="G7" s="13"/>
      <c r="H7" s="13"/>
      <c r="I7" s="13"/>
      <c r="J7" s="13"/>
      <c r="K7" s="13"/>
      <c r="L7" s="13"/>
      <c r="M7" s="13"/>
      <c r="N7" s="13"/>
      <c r="O7" s="13"/>
      <c r="P7" s="13"/>
      <c r="Q7" s="13"/>
      <c r="R7" s="13"/>
      <c r="S7" s="13"/>
      <c r="T7" s="14"/>
      <c r="U7" s="13"/>
      <c r="V7" s="13"/>
      <c r="W7" s="13"/>
      <c r="X7" s="13"/>
      <c r="Y7" s="13"/>
      <c r="Z7" s="13"/>
      <c r="AA7" s="13"/>
      <c r="AB7" s="14"/>
      <c r="AC7" s="13"/>
      <c r="AD7" s="14"/>
      <c r="AE7" s="57"/>
      <c r="AF7" s="57"/>
      <c r="AG7" s="95"/>
      <c r="AH7" s="89"/>
    </row>
    <row r="8" spans="1:34">
      <c r="A8" s="13">
        <f t="shared" si="0"/>
        <v>6</v>
      </c>
      <c r="B8" s="57" t="s">
        <v>86</v>
      </c>
      <c r="C8" s="22" t="s">
        <v>81</v>
      </c>
      <c r="D8" s="13"/>
      <c r="E8" s="13"/>
      <c r="F8" s="14"/>
      <c r="G8" s="13"/>
      <c r="H8" s="13"/>
      <c r="I8" s="13"/>
      <c r="J8" s="13"/>
      <c r="K8" s="13"/>
      <c r="L8" s="13"/>
      <c r="M8" s="13"/>
      <c r="N8" s="13"/>
      <c r="O8" s="13"/>
      <c r="P8" s="13"/>
      <c r="Q8" s="13"/>
      <c r="R8" s="13"/>
      <c r="S8" s="13"/>
      <c r="T8" s="14"/>
      <c r="U8" s="13"/>
      <c r="V8" s="13"/>
      <c r="W8" s="13"/>
      <c r="X8" s="13"/>
      <c r="Y8" s="13"/>
      <c r="Z8" s="13"/>
      <c r="AA8" s="13"/>
      <c r="AB8" s="14"/>
      <c r="AC8" s="13"/>
      <c r="AD8" s="14"/>
      <c r="AE8" s="57"/>
      <c r="AF8" s="57"/>
      <c r="AG8" s="95"/>
      <c r="AH8" s="89"/>
    </row>
    <row r="9" spans="1:34">
      <c r="A9" s="13">
        <f t="shared" si="0"/>
        <v>7</v>
      </c>
      <c r="B9" s="57" t="s">
        <v>87</v>
      </c>
      <c r="C9" s="22" t="s">
        <v>81</v>
      </c>
      <c r="D9" s="13"/>
      <c r="E9" s="13"/>
      <c r="F9" s="14"/>
      <c r="G9" s="13"/>
      <c r="H9" s="13"/>
      <c r="I9" s="13"/>
      <c r="J9" s="13"/>
      <c r="K9" s="13"/>
      <c r="L9" s="13"/>
      <c r="M9" s="13"/>
      <c r="N9" s="13"/>
      <c r="O9" s="13"/>
      <c r="P9" s="13"/>
      <c r="Q9" s="13"/>
      <c r="R9" s="13"/>
      <c r="S9" s="13"/>
      <c r="T9" s="14"/>
      <c r="U9" s="13"/>
      <c r="V9" s="13"/>
      <c r="W9" s="13"/>
      <c r="X9" s="13"/>
      <c r="Y9" s="13"/>
      <c r="Z9" s="13"/>
      <c r="AA9" s="13"/>
      <c r="AB9" s="14"/>
      <c r="AC9" s="13"/>
      <c r="AD9" s="14"/>
      <c r="AE9" s="57"/>
      <c r="AF9" s="57"/>
      <c r="AG9" s="95"/>
      <c r="AH9" s="89"/>
    </row>
    <row r="10" spans="1:34">
      <c r="A10" s="13">
        <f t="shared" si="0"/>
        <v>8</v>
      </c>
      <c r="B10" s="57" t="s">
        <v>88</v>
      </c>
      <c r="C10" s="22" t="s">
        <v>81</v>
      </c>
      <c r="D10" s="13"/>
      <c r="E10" s="13"/>
      <c r="F10" s="14"/>
      <c r="G10" s="13"/>
      <c r="H10" s="13"/>
      <c r="I10" s="13"/>
      <c r="J10" s="13"/>
      <c r="K10" s="13"/>
      <c r="L10" s="13"/>
      <c r="M10" s="13"/>
      <c r="N10" s="13"/>
      <c r="O10" s="13"/>
      <c r="P10" s="13"/>
      <c r="Q10" s="13"/>
      <c r="R10" s="13"/>
      <c r="S10" s="13"/>
      <c r="T10" s="14"/>
      <c r="U10" s="13"/>
      <c r="V10" s="13"/>
      <c r="W10" s="13"/>
      <c r="X10" s="13"/>
      <c r="Y10" s="13"/>
      <c r="Z10" s="13"/>
      <c r="AA10" s="13"/>
      <c r="AB10" s="14"/>
      <c r="AC10" s="13"/>
      <c r="AD10" s="14"/>
      <c r="AE10" s="57"/>
      <c r="AF10" s="57"/>
      <c r="AG10" s="95"/>
      <c r="AH10" s="89"/>
    </row>
    <row r="11" spans="1:34">
      <c r="A11" s="13">
        <f t="shared" si="0"/>
        <v>9</v>
      </c>
      <c r="B11" s="57" t="s">
        <v>89</v>
      </c>
      <c r="C11" s="22" t="s">
        <v>81</v>
      </c>
      <c r="D11" s="13"/>
      <c r="E11" s="13"/>
      <c r="F11" s="14"/>
      <c r="G11" s="13"/>
      <c r="H11" s="13"/>
      <c r="I11" s="13"/>
      <c r="J11" s="13"/>
      <c r="K11" s="13"/>
      <c r="L11" s="13"/>
      <c r="M11" s="13"/>
      <c r="N11" s="13"/>
      <c r="O11" s="13"/>
      <c r="P11" s="13"/>
      <c r="Q11" s="13"/>
      <c r="R11" s="13"/>
      <c r="S11" s="13"/>
      <c r="T11" s="14"/>
      <c r="U11" s="13"/>
      <c r="V11" s="13"/>
      <c r="W11" s="13"/>
      <c r="X11" s="13"/>
      <c r="Y11" s="13"/>
      <c r="Z11" s="13"/>
      <c r="AA11" s="13"/>
      <c r="AB11" s="14"/>
      <c r="AC11" s="13"/>
      <c r="AD11" s="14"/>
      <c r="AE11" s="57"/>
      <c r="AF11" s="57"/>
      <c r="AG11" s="95"/>
      <c r="AH11" s="89"/>
    </row>
    <row r="12" spans="1:34">
      <c r="A12" s="13">
        <f t="shared" si="0"/>
        <v>10</v>
      </c>
      <c r="B12" s="57" t="s">
        <v>90</v>
      </c>
      <c r="C12" s="22" t="s">
        <v>91</v>
      </c>
      <c r="D12" s="13" t="s">
        <v>92</v>
      </c>
      <c r="E12" s="13">
        <v>3</v>
      </c>
      <c r="F12" s="14" t="s">
        <v>91</v>
      </c>
      <c r="G12" s="13" t="s">
        <v>81</v>
      </c>
      <c r="H12" s="13" t="s">
        <v>81</v>
      </c>
      <c r="I12" s="13" t="s">
        <v>93</v>
      </c>
      <c r="J12" s="13" t="s">
        <v>91</v>
      </c>
      <c r="K12" s="13" t="s">
        <v>91</v>
      </c>
      <c r="L12" s="13" t="s">
        <v>91</v>
      </c>
      <c r="M12" s="13" t="s">
        <v>91</v>
      </c>
      <c r="N12" s="13" t="s">
        <v>91</v>
      </c>
      <c r="O12" s="13" t="s">
        <v>91</v>
      </c>
      <c r="P12" s="13" t="s">
        <v>91</v>
      </c>
      <c r="Q12" s="13" t="s">
        <v>91</v>
      </c>
      <c r="R12" s="13" t="s">
        <v>81</v>
      </c>
      <c r="S12" s="13" t="s">
        <v>91</v>
      </c>
      <c r="T12" s="14" t="s">
        <v>81</v>
      </c>
      <c r="U12" s="13" t="s">
        <v>91</v>
      </c>
      <c r="V12" s="13" t="s">
        <v>81</v>
      </c>
      <c r="W12" s="13" t="s">
        <v>91</v>
      </c>
      <c r="X12" s="13" t="s">
        <v>91</v>
      </c>
      <c r="Y12" s="13" t="s">
        <v>91</v>
      </c>
      <c r="Z12" s="13" t="s">
        <v>81</v>
      </c>
      <c r="AA12" s="13" t="s">
        <v>91</v>
      </c>
      <c r="AB12" s="14">
        <v>5</v>
      </c>
      <c r="AC12" s="13" t="s">
        <v>94</v>
      </c>
      <c r="AD12" s="14">
        <v>2021</v>
      </c>
      <c r="AE12" s="69" t="s">
        <v>95</v>
      </c>
      <c r="AF12" s="70" t="s">
        <v>96</v>
      </c>
      <c r="AG12" s="95"/>
      <c r="AH12" s="89"/>
    </row>
    <row r="13" spans="1:34">
      <c r="A13" s="13">
        <f t="shared" si="0"/>
        <v>11</v>
      </c>
      <c r="B13" s="57" t="s">
        <v>97</v>
      </c>
      <c r="C13" s="22" t="s">
        <v>81</v>
      </c>
      <c r="D13" s="13"/>
      <c r="E13" s="13"/>
      <c r="F13" s="14"/>
      <c r="G13" s="13"/>
      <c r="H13" s="13"/>
      <c r="I13" s="13"/>
      <c r="J13" s="13"/>
      <c r="K13" s="13"/>
      <c r="L13" s="13"/>
      <c r="M13" s="13"/>
      <c r="N13" s="13"/>
      <c r="O13" s="13"/>
      <c r="P13" s="13"/>
      <c r="Q13" s="13"/>
      <c r="R13" s="13"/>
      <c r="S13" s="13"/>
      <c r="T13" s="14"/>
      <c r="U13" s="13"/>
      <c r="V13" s="13"/>
      <c r="W13" s="13"/>
      <c r="X13" s="13"/>
      <c r="Y13" s="13"/>
      <c r="Z13" s="13"/>
      <c r="AA13" s="13"/>
      <c r="AB13" s="14"/>
      <c r="AC13" s="13"/>
      <c r="AD13" s="14"/>
      <c r="AE13" s="57"/>
      <c r="AF13" s="57"/>
      <c r="AG13" s="95"/>
      <c r="AH13" s="89"/>
    </row>
    <row r="14" spans="1:34">
      <c r="A14" s="13">
        <f t="shared" si="0"/>
        <v>12</v>
      </c>
      <c r="B14" s="57" t="s">
        <v>98</v>
      </c>
      <c r="C14" s="22" t="s">
        <v>81</v>
      </c>
      <c r="D14" s="13"/>
      <c r="E14" s="13"/>
      <c r="F14" s="14"/>
      <c r="G14" s="13"/>
      <c r="H14" s="13"/>
      <c r="I14" s="13"/>
      <c r="J14" s="13"/>
      <c r="K14" s="13"/>
      <c r="L14" s="13"/>
      <c r="M14" s="13"/>
      <c r="N14" s="13"/>
      <c r="O14" s="13"/>
      <c r="P14" s="13"/>
      <c r="Q14" s="13"/>
      <c r="R14" s="13"/>
      <c r="S14" s="13"/>
      <c r="T14" s="14"/>
      <c r="U14" s="13"/>
      <c r="V14" s="13"/>
      <c r="W14" s="13"/>
      <c r="X14" s="13"/>
      <c r="Y14" s="13"/>
      <c r="Z14" s="13"/>
      <c r="AA14" s="13"/>
      <c r="AB14" s="14"/>
      <c r="AC14" s="13"/>
      <c r="AD14" s="14"/>
      <c r="AE14" s="57"/>
      <c r="AF14" s="57"/>
      <c r="AG14" s="95"/>
      <c r="AH14" s="89"/>
    </row>
    <row r="15" spans="1:34">
      <c r="A15" s="13">
        <f t="shared" si="0"/>
        <v>13</v>
      </c>
      <c r="B15" s="57" t="s">
        <v>99</v>
      </c>
      <c r="C15" s="22" t="s">
        <v>81</v>
      </c>
      <c r="D15" s="13"/>
      <c r="E15" s="13"/>
      <c r="F15" s="14"/>
      <c r="G15" s="13"/>
      <c r="H15" s="13"/>
      <c r="I15" s="13"/>
      <c r="J15" s="13"/>
      <c r="K15" s="13"/>
      <c r="L15" s="13"/>
      <c r="M15" s="13"/>
      <c r="N15" s="13"/>
      <c r="O15" s="13"/>
      <c r="P15" s="13"/>
      <c r="Q15" s="13"/>
      <c r="R15" s="13"/>
      <c r="S15" s="13"/>
      <c r="T15" s="14"/>
      <c r="U15" s="13"/>
      <c r="V15" s="13"/>
      <c r="W15" s="13"/>
      <c r="X15" s="13"/>
      <c r="Y15" s="13"/>
      <c r="Z15" s="13"/>
      <c r="AA15" s="13"/>
      <c r="AB15" s="14"/>
      <c r="AC15" s="13"/>
      <c r="AD15" s="14"/>
      <c r="AE15" s="57"/>
      <c r="AF15" s="57"/>
      <c r="AG15" s="95"/>
      <c r="AH15" s="89"/>
    </row>
    <row r="16" spans="1:34">
      <c r="A16" s="13">
        <f t="shared" si="0"/>
        <v>14</v>
      </c>
      <c r="B16" s="57" t="s">
        <v>100</v>
      </c>
      <c r="C16" s="22" t="s">
        <v>81</v>
      </c>
      <c r="D16" s="13"/>
      <c r="E16" s="13"/>
      <c r="F16" s="14"/>
      <c r="G16" s="13"/>
      <c r="H16" s="13"/>
      <c r="I16" s="13"/>
      <c r="J16" s="13"/>
      <c r="K16" s="13"/>
      <c r="L16" s="13"/>
      <c r="M16" s="13"/>
      <c r="N16" s="13"/>
      <c r="O16" s="13"/>
      <c r="P16" s="13"/>
      <c r="Q16" s="13"/>
      <c r="R16" s="13"/>
      <c r="S16" s="13"/>
      <c r="T16" s="14"/>
      <c r="U16" s="13"/>
      <c r="V16" s="13"/>
      <c r="W16" s="13"/>
      <c r="X16" s="13"/>
      <c r="Y16" s="13"/>
      <c r="Z16" s="13"/>
      <c r="AA16" s="13"/>
      <c r="AB16" s="14"/>
      <c r="AC16" s="13"/>
      <c r="AD16" s="14"/>
      <c r="AE16" s="57"/>
      <c r="AF16" s="57"/>
      <c r="AG16" s="95"/>
      <c r="AH16" s="89"/>
    </row>
    <row r="17" spans="1:34">
      <c r="A17" s="13">
        <f t="shared" si="0"/>
        <v>15</v>
      </c>
      <c r="B17" s="57" t="s">
        <v>101</v>
      </c>
      <c r="C17" s="22" t="s">
        <v>81</v>
      </c>
      <c r="D17" s="13"/>
      <c r="E17" s="13"/>
      <c r="F17" s="14"/>
      <c r="G17" s="13"/>
      <c r="H17" s="13"/>
      <c r="I17" s="13"/>
      <c r="J17" s="13"/>
      <c r="K17" s="13"/>
      <c r="L17" s="13"/>
      <c r="M17" s="13"/>
      <c r="N17" s="13"/>
      <c r="O17" s="13"/>
      <c r="P17" s="13"/>
      <c r="Q17" s="13"/>
      <c r="R17" s="13"/>
      <c r="S17" s="13"/>
      <c r="T17" s="14"/>
      <c r="U17" s="13"/>
      <c r="V17" s="13"/>
      <c r="W17" s="13"/>
      <c r="X17" s="13"/>
      <c r="Y17" s="13"/>
      <c r="Z17" s="13"/>
      <c r="AA17" s="13"/>
      <c r="AB17" s="14"/>
      <c r="AC17" s="13"/>
      <c r="AD17" s="14"/>
      <c r="AE17" s="57"/>
      <c r="AF17" s="57"/>
      <c r="AG17" s="95"/>
      <c r="AH17" s="89"/>
    </row>
    <row r="18" spans="1:34">
      <c r="A18" s="13">
        <f t="shared" si="0"/>
        <v>16</v>
      </c>
      <c r="B18" s="57" t="s">
        <v>102</v>
      </c>
      <c r="C18" s="22" t="s">
        <v>81</v>
      </c>
      <c r="D18" s="13"/>
      <c r="E18" s="13"/>
      <c r="F18" s="14"/>
      <c r="G18" s="13"/>
      <c r="H18" s="13"/>
      <c r="I18" s="13"/>
      <c r="J18" s="13"/>
      <c r="K18" s="13"/>
      <c r="L18" s="13"/>
      <c r="M18" s="13"/>
      <c r="N18" s="13"/>
      <c r="O18" s="13"/>
      <c r="P18" s="13"/>
      <c r="Q18" s="13"/>
      <c r="R18" s="13"/>
      <c r="S18" s="13"/>
      <c r="T18" s="14"/>
      <c r="U18" s="13"/>
      <c r="V18" s="13"/>
      <c r="W18" s="13"/>
      <c r="X18" s="13"/>
      <c r="Y18" s="13"/>
      <c r="Z18" s="13"/>
      <c r="AA18" s="13"/>
      <c r="AB18" s="14"/>
      <c r="AC18" s="13"/>
      <c r="AD18" s="14"/>
      <c r="AE18" s="57"/>
      <c r="AF18" s="57"/>
      <c r="AG18" s="95"/>
      <c r="AH18" s="89"/>
    </row>
    <row r="19" spans="1:34">
      <c r="A19" s="13">
        <f t="shared" si="0"/>
        <v>17</v>
      </c>
      <c r="B19" s="59" t="s">
        <v>103</v>
      </c>
      <c r="C19" s="22" t="s">
        <v>91</v>
      </c>
      <c r="D19" s="13" t="s">
        <v>92</v>
      </c>
      <c r="E19" s="13">
        <v>3</v>
      </c>
      <c r="F19" s="14" t="s">
        <v>91</v>
      </c>
      <c r="G19" s="13" t="s">
        <v>91</v>
      </c>
      <c r="H19" s="13" t="s">
        <v>91</v>
      </c>
      <c r="I19" s="13" t="s">
        <v>91</v>
      </c>
      <c r="J19" s="13" t="s">
        <v>91</v>
      </c>
      <c r="K19" s="13" t="s">
        <v>91</v>
      </c>
      <c r="L19" s="13" t="s">
        <v>81</v>
      </c>
      <c r="M19" s="13" t="s">
        <v>91</v>
      </c>
      <c r="N19" s="13" t="s">
        <v>91</v>
      </c>
      <c r="O19" s="13" t="s">
        <v>91</v>
      </c>
      <c r="P19" s="13" t="s">
        <v>91</v>
      </c>
      <c r="Q19" s="13" t="s">
        <v>91</v>
      </c>
      <c r="R19" s="13" t="s">
        <v>81</v>
      </c>
      <c r="S19" s="13" t="s">
        <v>91</v>
      </c>
      <c r="T19" s="14" t="s">
        <v>81</v>
      </c>
      <c r="U19" s="13" t="s">
        <v>91</v>
      </c>
      <c r="V19" s="13" t="s">
        <v>91</v>
      </c>
      <c r="W19" s="13" t="s">
        <v>91</v>
      </c>
      <c r="X19" s="13" t="s">
        <v>81</v>
      </c>
      <c r="Y19" s="13" t="s">
        <v>91</v>
      </c>
      <c r="Z19" s="13" t="s">
        <v>91</v>
      </c>
      <c r="AA19" s="13" t="s">
        <v>91</v>
      </c>
      <c r="AB19" s="14">
        <v>2</v>
      </c>
      <c r="AC19" s="13" t="s">
        <v>104</v>
      </c>
      <c r="AD19" s="14">
        <v>2017</v>
      </c>
      <c r="AE19" s="70" t="s">
        <v>105</v>
      </c>
      <c r="AF19" s="70" t="s">
        <v>106</v>
      </c>
      <c r="AG19" s="96" t="s">
        <v>107</v>
      </c>
      <c r="AH19" s="90"/>
    </row>
    <row r="20" spans="1:34">
      <c r="A20" s="13">
        <f t="shared" si="0"/>
        <v>18</v>
      </c>
      <c r="B20" s="57" t="s">
        <v>108</v>
      </c>
      <c r="C20" s="22" t="s">
        <v>81</v>
      </c>
      <c r="D20" s="13"/>
      <c r="E20" s="13"/>
      <c r="F20" s="14"/>
      <c r="G20" s="13"/>
      <c r="H20" s="13"/>
      <c r="I20" s="13"/>
      <c r="J20" s="13"/>
      <c r="K20" s="13"/>
      <c r="L20" s="13"/>
      <c r="M20" s="13"/>
      <c r="N20" s="13"/>
      <c r="O20" s="13"/>
      <c r="P20" s="13"/>
      <c r="Q20" s="13"/>
      <c r="R20" s="13"/>
      <c r="S20" s="13"/>
      <c r="T20" s="14"/>
      <c r="U20" s="13"/>
      <c r="V20" s="13"/>
      <c r="W20" s="13"/>
      <c r="X20" s="13"/>
      <c r="Y20" s="13"/>
      <c r="Z20" s="13"/>
      <c r="AA20" s="13"/>
      <c r="AB20" s="14"/>
      <c r="AC20" s="13"/>
      <c r="AD20" s="14"/>
      <c r="AE20" s="57"/>
      <c r="AF20" s="57"/>
      <c r="AG20" s="95"/>
      <c r="AH20" s="89"/>
    </row>
    <row r="21" spans="1:34">
      <c r="A21" s="13">
        <f t="shared" si="0"/>
        <v>19</v>
      </c>
      <c r="B21" s="57" t="s">
        <v>109</v>
      </c>
      <c r="C21" s="22" t="s">
        <v>81</v>
      </c>
      <c r="D21" s="13"/>
      <c r="E21" s="13"/>
      <c r="F21" s="14"/>
      <c r="G21" s="13"/>
      <c r="H21" s="13"/>
      <c r="I21" s="13"/>
      <c r="J21" s="13"/>
      <c r="K21" s="13"/>
      <c r="L21" s="13"/>
      <c r="M21" s="13"/>
      <c r="N21" s="13"/>
      <c r="O21" s="13"/>
      <c r="P21" s="13"/>
      <c r="Q21" s="13"/>
      <c r="R21" s="13"/>
      <c r="S21" s="13"/>
      <c r="T21" s="14"/>
      <c r="U21" s="13"/>
      <c r="V21" s="13"/>
      <c r="W21" s="13"/>
      <c r="X21" s="13"/>
      <c r="Y21" s="13"/>
      <c r="Z21" s="13"/>
      <c r="AA21" s="13"/>
      <c r="AB21" s="14"/>
      <c r="AC21" s="13"/>
      <c r="AD21" s="14"/>
      <c r="AE21" s="57"/>
      <c r="AF21" s="57"/>
      <c r="AG21" s="95"/>
      <c r="AH21" s="89"/>
    </row>
    <row r="22" spans="1:34">
      <c r="A22" s="13">
        <f t="shared" si="0"/>
        <v>20</v>
      </c>
      <c r="B22" s="57" t="s">
        <v>110</v>
      </c>
      <c r="C22" s="22" t="s">
        <v>81</v>
      </c>
      <c r="D22" s="13"/>
      <c r="E22" s="13"/>
      <c r="F22" s="14"/>
      <c r="G22" s="13"/>
      <c r="H22" s="13"/>
      <c r="I22" s="13"/>
      <c r="J22" s="13"/>
      <c r="K22" s="13"/>
      <c r="L22" s="13"/>
      <c r="M22" s="13"/>
      <c r="N22" s="13"/>
      <c r="O22" s="13"/>
      <c r="P22" s="13"/>
      <c r="Q22" s="13"/>
      <c r="R22" s="13"/>
      <c r="S22" s="13"/>
      <c r="T22" s="14"/>
      <c r="U22" s="13"/>
      <c r="V22" s="13"/>
      <c r="W22" s="13"/>
      <c r="X22" s="13"/>
      <c r="Y22" s="13"/>
      <c r="Z22" s="13"/>
      <c r="AA22" s="13"/>
      <c r="AB22" s="14"/>
      <c r="AC22" s="13"/>
      <c r="AD22" s="14"/>
      <c r="AE22" s="57"/>
      <c r="AF22" s="57"/>
      <c r="AG22" s="95"/>
      <c r="AH22" s="89"/>
    </row>
    <row r="23" spans="1:34">
      <c r="A23" s="13">
        <f t="shared" si="0"/>
        <v>21</v>
      </c>
      <c r="B23" s="57" t="s">
        <v>111</v>
      </c>
      <c r="C23" s="22" t="s">
        <v>81</v>
      </c>
      <c r="D23" s="13"/>
      <c r="E23" s="13"/>
      <c r="F23" s="14"/>
      <c r="G23" s="13"/>
      <c r="H23" s="13"/>
      <c r="I23" s="13"/>
      <c r="J23" s="13"/>
      <c r="K23" s="13"/>
      <c r="L23" s="13"/>
      <c r="M23" s="13"/>
      <c r="N23" s="13"/>
      <c r="O23" s="13"/>
      <c r="P23" s="13"/>
      <c r="Q23" s="13"/>
      <c r="R23" s="13"/>
      <c r="S23" s="13"/>
      <c r="T23" s="14"/>
      <c r="U23" s="13"/>
      <c r="V23" s="13"/>
      <c r="W23" s="13"/>
      <c r="X23" s="13"/>
      <c r="Y23" s="13"/>
      <c r="Z23" s="13"/>
      <c r="AA23" s="13"/>
      <c r="AB23" s="14"/>
      <c r="AC23" s="13"/>
      <c r="AD23" s="14"/>
      <c r="AE23" s="57"/>
      <c r="AF23" s="57"/>
      <c r="AG23" s="95"/>
      <c r="AH23" s="89"/>
    </row>
    <row r="24" spans="1:34">
      <c r="A24" s="13">
        <f t="shared" si="0"/>
        <v>22</v>
      </c>
      <c r="B24" s="57" t="s">
        <v>112</v>
      </c>
      <c r="C24" s="22" t="s">
        <v>81</v>
      </c>
      <c r="D24" s="13"/>
      <c r="E24" s="13"/>
      <c r="F24" s="14"/>
      <c r="G24" s="13"/>
      <c r="H24" s="13"/>
      <c r="I24" s="13"/>
      <c r="J24" s="13"/>
      <c r="K24" s="13"/>
      <c r="L24" s="13"/>
      <c r="M24" s="13"/>
      <c r="N24" s="13"/>
      <c r="O24" s="13"/>
      <c r="P24" s="13"/>
      <c r="Q24" s="13"/>
      <c r="R24" s="13"/>
      <c r="S24" s="13"/>
      <c r="T24" s="14"/>
      <c r="U24" s="13"/>
      <c r="V24" s="13"/>
      <c r="W24" s="13"/>
      <c r="X24" s="13"/>
      <c r="Y24" s="13"/>
      <c r="Z24" s="13"/>
      <c r="AA24" s="13"/>
      <c r="AB24" s="14"/>
      <c r="AC24" s="13"/>
      <c r="AD24" s="14"/>
      <c r="AE24" s="57"/>
      <c r="AF24" s="57"/>
      <c r="AG24" s="95"/>
      <c r="AH24" s="89"/>
    </row>
    <row r="25" spans="1:34">
      <c r="A25" s="13">
        <f t="shared" si="0"/>
        <v>23</v>
      </c>
      <c r="B25" s="57" t="s">
        <v>113</v>
      </c>
      <c r="C25" s="22" t="s">
        <v>81</v>
      </c>
      <c r="D25" s="13"/>
      <c r="E25" s="13"/>
      <c r="F25" s="14"/>
      <c r="G25" s="13"/>
      <c r="H25" s="13"/>
      <c r="I25" s="13"/>
      <c r="J25" s="13"/>
      <c r="K25" s="13"/>
      <c r="L25" s="13"/>
      <c r="M25" s="13"/>
      <c r="N25" s="13"/>
      <c r="O25" s="13"/>
      <c r="P25" s="13"/>
      <c r="Q25" s="13"/>
      <c r="R25" s="13"/>
      <c r="S25" s="13"/>
      <c r="T25" s="14"/>
      <c r="U25" s="13"/>
      <c r="V25" s="13"/>
      <c r="W25" s="13"/>
      <c r="X25" s="13"/>
      <c r="Y25" s="13"/>
      <c r="Z25" s="13"/>
      <c r="AA25" s="13"/>
      <c r="AB25" s="14"/>
      <c r="AC25" s="13"/>
      <c r="AD25" s="14"/>
      <c r="AE25" s="57"/>
      <c r="AF25" s="57"/>
      <c r="AG25" s="95"/>
      <c r="AH25" s="89"/>
    </row>
    <row r="26" spans="1:34">
      <c r="A26" s="13">
        <f t="shared" si="0"/>
        <v>24</v>
      </c>
      <c r="B26" s="57" t="s">
        <v>114</v>
      </c>
      <c r="C26" s="22" t="s">
        <v>91</v>
      </c>
      <c r="D26" s="13" t="s">
        <v>92</v>
      </c>
      <c r="E26" s="13">
        <v>3</v>
      </c>
      <c r="F26" s="14" t="s">
        <v>91</v>
      </c>
      <c r="G26" s="13" t="s">
        <v>91</v>
      </c>
      <c r="H26" s="13" t="s">
        <v>91</v>
      </c>
      <c r="I26" s="13" t="s">
        <v>91</v>
      </c>
      <c r="J26" s="13" t="s">
        <v>91</v>
      </c>
      <c r="K26" s="13" t="s">
        <v>91</v>
      </c>
      <c r="L26" s="13" t="s">
        <v>81</v>
      </c>
      <c r="M26" s="13" t="s">
        <v>91</v>
      </c>
      <c r="N26" s="13" t="s">
        <v>91</v>
      </c>
      <c r="O26" s="13" t="s">
        <v>81</v>
      </c>
      <c r="P26" s="13" t="s">
        <v>91</v>
      </c>
      <c r="Q26" s="13" t="s">
        <v>91</v>
      </c>
      <c r="R26" s="13" t="s">
        <v>91</v>
      </c>
      <c r="S26" s="13" t="s">
        <v>91</v>
      </c>
      <c r="T26" s="14" t="s">
        <v>81</v>
      </c>
      <c r="U26" s="13" t="s">
        <v>91</v>
      </c>
      <c r="V26" s="13" t="s">
        <v>91</v>
      </c>
      <c r="W26" s="13" t="s">
        <v>91</v>
      </c>
      <c r="X26" s="13" t="s">
        <v>91</v>
      </c>
      <c r="Y26" s="13" t="s">
        <v>81</v>
      </c>
      <c r="Z26" s="13" t="s">
        <v>91</v>
      </c>
      <c r="AA26" s="13" t="s">
        <v>91</v>
      </c>
      <c r="AB26" s="14">
        <v>1</v>
      </c>
      <c r="AC26" s="25" t="s">
        <v>115</v>
      </c>
      <c r="AD26" s="14">
        <v>2017</v>
      </c>
      <c r="AE26" s="69" t="s">
        <v>116</v>
      </c>
      <c r="AF26" s="70" t="s">
        <v>117</v>
      </c>
      <c r="AG26" s="95"/>
      <c r="AH26" s="89" t="s">
        <v>91</v>
      </c>
    </row>
    <row r="27" spans="1:34">
      <c r="A27" s="13">
        <f t="shared" si="0"/>
        <v>25</v>
      </c>
      <c r="B27" s="57" t="s">
        <v>118</v>
      </c>
      <c r="C27" s="22" t="s">
        <v>81</v>
      </c>
      <c r="D27" s="13"/>
      <c r="E27" s="13"/>
      <c r="F27" s="14"/>
      <c r="G27" s="13"/>
      <c r="H27" s="13"/>
      <c r="I27" s="13"/>
      <c r="J27" s="13"/>
      <c r="K27" s="13"/>
      <c r="L27" s="13"/>
      <c r="M27" s="13"/>
      <c r="N27" s="13"/>
      <c r="O27" s="13"/>
      <c r="P27" s="13"/>
      <c r="Q27" s="13"/>
      <c r="R27" s="13"/>
      <c r="S27" s="13"/>
      <c r="T27" s="14"/>
      <c r="U27" s="13"/>
      <c r="V27" s="13"/>
      <c r="W27" s="13"/>
      <c r="X27" s="13"/>
      <c r="Y27" s="13"/>
      <c r="Z27" s="13"/>
      <c r="AA27" s="13"/>
      <c r="AB27" s="14"/>
      <c r="AC27" s="13"/>
      <c r="AD27" s="14"/>
      <c r="AE27" s="57"/>
      <c r="AF27" s="57"/>
      <c r="AG27" s="95"/>
      <c r="AH27" s="89"/>
    </row>
    <row r="28" spans="1:34">
      <c r="A28" s="13">
        <f t="shared" si="0"/>
        <v>26</v>
      </c>
      <c r="B28" s="57" t="s">
        <v>119</v>
      </c>
      <c r="C28" s="22" t="s">
        <v>91</v>
      </c>
      <c r="D28" s="13" t="s">
        <v>92</v>
      </c>
      <c r="E28" s="13">
        <v>3</v>
      </c>
      <c r="F28" s="14" t="s">
        <v>91</v>
      </c>
      <c r="G28" s="13" t="s">
        <v>91</v>
      </c>
      <c r="H28" s="13" t="s">
        <v>91</v>
      </c>
      <c r="I28" s="13" t="s">
        <v>81</v>
      </c>
      <c r="J28" s="13" t="s">
        <v>91</v>
      </c>
      <c r="K28" s="13" t="s">
        <v>91</v>
      </c>
      <c r="L28" s="13" t="s">
        <v>81</v>
      </c>
      <c r="M28" s="13" t="s">
        <v>91</v>
      </c>
      <c r="N28" s="13" t="s">
        <v>81</v>
      </c>
      <c r="O28" s="13" t="s">
        <v>91</v>
      </c>
      <c r="P28" s="13" t="s">
        <v>91</v>
      </c>
      <c r="Q28" s="13" t="s">
        <v>91</v>
      </c>
      <c r="R28" s="13" t="s">
        <v>81</v>
      </c>
      <c r="S28" s="13" t="s">
        <v>91</v>
      </c>
      <c r="T28" s="14" t="s">
        <v>81</v>
      </c>
      <c r="U28" s="13" t="s">
        <v>81</v>
      </c>
      <c r="V28" s="13" t="s">
        <v>81</v>
      </c>
      <c r="W28" s="13" t="s">
        <v>91</v>
      </c>
      <c r="X28" s="13" t="s">
        <v>81</v>
      </c>
      <c r="Y28" s="13" t="s">
        <v>91</v>
      </c>
      <c r="Z28" s="13" t="s">
        <v>81</v>
      </c>
      <c r="AA28" s="13" t="s">
        <v>91</v>
      </c>
      <c r="AB28" s="14">
        <v>2</v>
      </c>
      <c r="AC28" s="13" t="s">
        <v>120</v>
      </c>
      <c r="AD28" s="14">
        <v>2019</v>
      </c>
      <c r="AE28" s="70" t="s">
        <v>121</v>
      </c>
      <c r="AF28" s="57"/>
      <c r="AG28" s="95"/>
      <c r="AH28" s="89"/>
    </row>
    <row r="29" spans="1:34">
      <c r="A29" s="13">
        <f t="shared" si="0"/>
        <v>27</v>
      </c>
      <c r="B29" s="60" t="s">
        <v>122</v>
      </c>
      <c r="C29" s="22" t="s">
        <v>91</v>
      </c>
      <c r="D29" s="13" t="s">
        <v>92</v>
      </c>
      <c r="E29" s="13">
        <v>1</v>
      </c>
      <c r="F29" s="14" t="s">
        <v>91</v>
      </c>
      <c r="G29" s="13" t="s">
        <v>81</v>
      </c>
      <c r="H29" s="13" t="s">
        <v>91</v>
      </c>
      <c r="I29" s="13" t="s">
        <v>81</v>
      </c>
      <c r="J29" s="13" t="s">
        <v>91</v>
      </c>
      <c r="K29" s="13" t="s">
        <v>81</v>
      </c>
      <c r="L29" s="13" t="s">
        <v>91</v>
      </c>
      <c r="M29" s="13" t="s">
        <v>91</v>
      </c>
      <c r="N29" s="13" t="s">
        <v>81</v>
      </c>
      <c r="O29" s="13" t="s">
        <v>81</v>
      </c>
      <c r="P29" s="13" t="s">
        <v>81</v>
      </c>
      <c r="Q29" s="13" t="s">
        <v>91</v>
      </c>
      <c r="R29" s="13" t="s">
        <v>81</v>
      </c>
      <c r="S29" s="13" t="s">
        <v>81</v>
      </c>
      <c r="T29" s="14" t="s">
        <v>81</v>
      </c>
      <c r="U29" s="13" t="s">
        <v>91</v>
      </c>
      <c r="V29" s="13" t="s">
        <v>81</v>
      </c>
      <c r="W29" s="13" t="s">
        <v>91</v>
      </c>
      <c r="X29" s="13" t="s">
        <v>81</v>
      </c>
      <c r="Y29" s="13" t="s">
        <v>81</v>
      </c>
      <c r="Z29" s="13" t="s">
        <v>81</v>
      </c>
      <c r="AA29" s="13" t="s">
        <v>81</v>
      </c>
      <c r="AB29" s="14">
        <v>5</v>
      </c>
      <c r="AC29" s="25" t="s">
        <v>123</v>
      </c>
      <c r="AD29" s="14">
        <v>2021</v>
      </c>
      <c r="AE29" s="69" t="s">
        <v>124</v>
      </c>
      <c r="AF29" s="70" t="s">
        <v>95</v>
      </c>
      <c r="AG29" s="96" t="s">
        <v>125</v>
      </c>
      <c r="AH29" s="90" t="s">
        <v>91</v>
      </c>
    </row>
    <row r="30" spans="1:34">
      <c r="A30" s="13">
        <f t="shared" si="0"/>
        <v>28</v>
      </c>
      <c r="B30" s="57" t="s">
        <v>126</v>
      </c>
      <c r="C30" s="22" t="s">
        <v>81</v>
      </c>
      <c r="D30" s="13"/>
      <c r="E30" s="13"/>
      <c r="F30" s="14"/>
      <c r="G30" s="13"/>
      <c r="H30" s="13"/>
      <c r="I30" s="13"/>
      <c r="J30" s="13"/>
      <c r="K30" s="13"/>
      <c r="L30" s="13"/>
      <c r="M30" s="13"/>
      <c r="N30" s="13"/>
      <c r="O30" s="13"/>
      <c r="P30" s="13"/>
      <c r="Q30" s="13"/>
      <c r="R30" s="13"/>
      <c r="S30" s="13"/>
      <c r="T30" s="14"/>
      <c r="U30" s="13"/>
      <c r="V30" s="13"/>
      <c r="W30" s="13"/>
      <c r="X30" s="13"/>
      <c r="Y30" s="13"/>
      <c r="Z30" s="13"/>
      <c r="AA30" s="13"/>
      <c r="AB30" s="14"/>
      <c r="AC30" s="13"/>
      <c r="AD30" s="14"/>
      <c r="AE30" s="57"/>
      <c r="AF30" s="57"/>
      <c r="AG30" s="95"/>
      <c r="AH30" s="89"/>
    </row>
    <row r="31" spans="1:34">
      <c r="A31" s="13">
        <f t="shared" si="0"/>
        <v>29</v>
      </c>
      <c r="B31" s="57" t="s">
        <v>127</v>
      </c>
      <c r="C31" s="22" t="s">
        <v>81</v>
      </c>
      <c r="D31" s="13"/>
      <c r="E31" s="13"/>
      <c r="F31" s="14"/>
      <c r="G31" s="13"/>
      <c r="H31" s="13"/>
      <c r="I31" s="13"/>
      <c r="J31" s="13"/>
      <c r="K31" s="13"/>
      <c r="L31" s="13"/>
      <c r="M31" s="13"/>
      <c r="N31" s="13"/>
      <c r="O31" s="13"/>
      <c r="P31" s="13"/>
      <c r="Q31" s="13"/>
      <c r="R31" s="13"/>
      <c r="S31" s="13"/>
      <c r="T31" s="14"/>
      <c r="U31" s="13"/>
      <c r="V31" s="13"/>
      <c r="W31" s="13"/>
      <c r="X31" s="13"/>
      <c r="Y31" s="13"/>
      <c r="Z31" s="13"/>
      <c r="AA31" s="13"/>
      <c r="AB31" s="14"/>
      <c r="AC31" s="13"/>
      <c r="AD31" s="14"/>
      <c r="AE31" s="57"/>
      <c r="AF31" s="57"/>
      <c r="AG31" s="95"/>
      <c r="AH31" s="89"/>
    </row>
    <row r="32" spans="1:34">
      <c r="A32" s="13">
        <f t="shared" si="0"/>
        <v>30</v>
      </c>
      <c r="B32" s="57" t="s">
        <v>128</v>
      </c>
      <c r="C32" s="22" t="s">
        <v>91</v>
      </c>
      <c r="D32" s="13" t="s">
        <v>92</v>
      </c>
      <c r="E32" s="13">
        <v>3</v>
      </c>
      <c r="F32" s="14" t="s">
        <v>91</v>
      </c>
      <c r="G32" s="13" t="s">
        <v>91</v>
      </c>
      <c r="H32" s="13" t="s">
        <v>91</v>
      </c>
      <c r="I32" s="13" t="s">
        <v>91</v>
      </c>
      <c r="J32" s="13" t="s">
        <v>91</v>
      </c>
      <c r="K32" s="13" t="s">
        <v>91</v>
      </c>
      <c r="L32" s="13" t="s">
        <v>91</v>
      </c>
      <c r="M32" s="13" t="s">
        <v>91</v>
      </c>
      <c r="N32" s="13" t="s">
        <v>91</v>
      </c>
      <c r="O32" s="13" t="s">
        <v>91</v>
      </c>
      <c r="P32" s="13" t="s">
        <v>91</v>
      </c>
      <c r="Q32" s="13" t="s">
        <v>91</v>
      </c>
      <c r="R32" s="13" t="s">
        <v>91</v>
      </c>
      <c r="S32" s="13" t="s">
        <v>91</v>
      </c>
      <c r="T32" s="14" t="s">
        <v>91</v>
      </c>
      <c r="U32" s="13" t="s">
        <v>91</v>
      </c>
      <c r="V32" s="13" t="s">
        <v>91</v>
      </c>
      <c r="W32" s="13" t="s">
        <v>91</v>
      </c>
      <c r="X32" s="13" t="s">
        <v>91</v>
      </c>
      <c r="Y32" s="13" t="s">
        <v>91</v>
      </c>
      <c r="Z32" s="13" t="s">
        <v>91</v>
      </c>
      <c r="AA32" s="13" t="s">
        <v>91</v>
      </c>
      <c r="AB32" s="14">
        <v>1</v>
      </c>
      <c r="AC32" s="25" t="s">
        <v>129</v>
      </c>
      <c r="AD32" s="14">
        <v>2020</v>
      </c>
      <c r="AE32" s="70" t="s">
        <v>130</v>
      </c>
      <c r="AF32" s="70" t="s">
        <v>131</v>
      </c>
      <c r="AG32" s="96" t="s">
        <v>132</v>
      </c>
      <c r="AH32" s="90"/>
    </row>
    <row r="33" spans="1:34">
      <c r="A33" s="13">
        <f t="shared" si="0"/>
        <v>31</v>
      </c>
      <c r="B33" s="57" t="s">
        <v>133</v>
      </c>
      <c r="C33" s="22" t="s">
        <v>81</v>
      </c>
      <c r="D33" s="13"/>
      <c r="E33" s="13"/>
      <c r="F33" s="14"/>
      <c r="G33" s="13"/>
      <c r="H33" s="13"/>
      <c r="I33" s="13"/>
      <c r="J33" s="13"/>
      <c r="K33" s="13"/>
      <c r="L33" s="13"/>
      <c r="M33" s="13"/>
      <c r="N33" s="13"/>
      <c r="O33" s="13"/>
      <c r="P33" s="13"/>
      <c r="Q33" s="13"/>
      <c r="R33" s="13"/>
      <c r="S33" s="13"/>
      <c r="T33" s="14"/>
      <c r="U33" s="13"/>
      <c r="V33" s="13"/>
      <c r="W33" s="13"/>
      <c r="X33" s="13"/>
      <c r="Y33" s="13"/>
      <c r="Z33" s="13"/>
      <c r="AA33" s="13"/>
      <c r="AB33" s="14"/>
      <c r="AC33" s="13"/>
      <c r="AD33" s="14"/>
      <c r="AE33" s="57"/>
      <c r="AF33" s="57"/>
      <c r="AG33" s="95"/>
      <c r="AH33" s="89"/>
    </row>
    <row r="34" spans="1:34">
      <c r="A34" s="13">
        <f t="shared" si="0"/>
        <v>32</v>
      </c>
      <c r="B34" s="57" t="s">
        <v>134</v>
      </c>
      <c r="C34" s="22" t="s">
        <v>81</v>
      </c>
      <c r="D34" s="13"/>
      <c r="E34" s="13"/>
      <c r="F34" s="14"/>
      <c r="G34" s="13"/>
      <c r="H34" s="13"/>
      <c r="I34" s="13"/>
      <c r="J34" s="13"/>
      <c r="K34" s="13"/>
      <c r="L34" s="13"/>
      <c r="M34" s="13"/>
      <c r="N34" s="13"/>
      <c r="O34" s="13"/>
      <c r="P34" s="13"/>
      <c r="Q34" s="13"/>
      <c r="R34" s="13"/>
      <c r="S34" s="13"/>
      <c r="T34" s="14"/>
      <c r="U34" s="13"/>
      <c r="V34" s="13"/>
      <c r="W34" s="13"/>
      <c r="X34" s="13"/>
      <c r="Y34" s="13"/>
      <c r="Z34" s="13"/>
      <c r="AA34" s="13"/>
      <c r="AB34" s="14"/>
      <c r="AC34" s="13"/>
      <c r="AD34" s="14"/>
      <c r="AE34" s="57"/>
      <c r="AF34" s="57"/>
      <c r="AG34" s="95"/>
      <c r="AH34" s="89" t="s">
        <v>91</v>
      </c>
    </row>
    <row r="35" spans="1:34">
      <c r="A35" s="13">
        <f t="shared" ref="A35:A66" si="1">ROW(A35)-2</f>
        <v>33</v>
      </c>
      <c r="B35" s="57" t="s">
        <v>135</v>
      </c>
      <c r="C35" s="22" t="s">
        <v>81</v>
      </c>
      <c r="D35" s="13"/>
      <c r="E35" s="13"/>
      <c r="F35" s="14"/>
      <c r="G35" s="13"/>
      <c r="H35" s="13"/>
      <c r="I35" s="13"/>
      <c r="J35" s="13"/>
      <c r="K35" s="13"/>
      <c r="L35" s="13"/>
      <c r="M35" s="13"/>
      <c r="N35" s="13"/>
      <c r="O35" s="13"/>
      <c r="P35" s="13"/>
      <c r="Q35" s="13"/>
      <c r="R35" s="13"/>
      <c r="S35" s="13"/>
      <c r="T35" s="14"/>
      <c r="U35" s="13"/>
      <c r="V35" s="13"/>
      <c r="W35" s="13"/>
      <c r="X35" s="13"/>
      <c r="Y35" s="13"/>
      <c r="Z35" s="13"/>
      <c r="AA35" s="13"/>
      <c r="AB35" s="14"/>
      <c r="AC35" s="13"/>
      <c r="AD35" s="14"/>
      <c r="AE35" s="57"/>
      <c r="AF35" s="69"/>
      <c r="AG35" s="95"/>
      <c r="AH35" s="89"/>
    </row>
    <row r="36" spans="1:34">
      <c r="A36" s="13">
        <f t="shared" si="1"/>
        <v>34</v>
      </c>
      <c r="B36" s="66" t="s">
        <v>136</v>
      </c>
      <c r="C36" s="22" t="s">
        <v>91</v>
      </c>
      <c r="D36" s="13" t="s">
        <v>81</v>
      </c>
      <c r="E36" s="13" t="s">
        <v>81</v>
      </c>
      <c r="F36" s="14"/>
      <c r="G36" s="13"/>
      <c r="H36" s="13"/>
      <c r="I36" s="13"/>
      <c r="J36" s="13"/>
      <c r="K36" s="13"/>
      <c r="L36" s="13"/>
      <c r="M36" s="13"/>
      <c r="N36" s="13"/>
      <c r="O36" s="13"/>
      <c r="P36" s="13"/>
      <c r="Q36" s="13"/>
      <c r="R36" s="13"/>
      <c r="S36" s="13"/>
      <c r="T36" s="14"/>
      <c r="U36" s="13"/>
      <c r="V36" s="13"/>
      <c r="W36" s="13"/>
      <c r="X36" s="13"/>
      <c r="Y36" s="13"/>
      <c r="Z36" s="13"/>
      <c r="AA36" s="13"/>
      <c r="AB36" s="14" t="s">
        <v>81</v>
      </c>
      <c r="AC36" s="57" t="s">
        <v>137</v>
      </c>
      <c r="AD36" s="14">
        <v>2019</v>
      </c>
      <c r="AE36" s="69" t="s">
        <v>138</v>
      </c>
      <c r="AF36" s="69" t="s">
        <v>139</v>
      </c>
      <c r="AG36" s="97" t="s">
        <v>140</v>
      </c>
      <c r="AH36" s="91" t="s">
        <v>91</v>
      </c>
    </row>
    <row r="37" spans="1:34">
      <c r="A37" s="13">
        <f t="shared" si="1"/>
        <v>35</v>
      </c>
      <c r="B37" s="74" t="s">
        <v>141</v>
      </c>
      <c r="C37" s="22" t="s">
        <v>91</v>
      </c>
      <c r="D37" s="13" t="s">
        <v>92</v>
      </c>
      <c r="E37" s="65" t="s">
        <v>142</v>
      </c>
      <c r="F37" s="14" t="s">
        <v>91</v>
      </c>
      <c r="G37" s="13" t="s">
        <v>91</v>
      </c>
      <c r="H37" s="13" t="s">
        <v>91</v>
      </c>
      <c r="I37" s="13" t="s">
        <v>81</v>
      </c>
      <c r="J37" s="13" t="s">
        <v>91</v>
      </c>
      <c r="K37" s="13" t="s">
        <v>91</v>
      </c>
      <c r="L37" s="13" t="s">
        <v>81</v>
      </c>
      <c r="M37" s="13" t="s">
        <v>91</v>
      </c>
      <c r="N37" s="13" t="s">
        <v>81</v>
      </c>
      <c r="O37" s="13" t="s">
        <v>81</v>
      </c>
      <c r="P37" s="13" t="s">
        <v>91</v>
      </c>
      <c r="Q37" s="13" t="s">
        <v>91</v>
      </c>
      <c r="R37" s="13" t="s">
        <v>81</v>
      </c>
      <c r="S37" s="13" t="s">
        <v>91</v>
      </c>
      <c r="T37" s="14" t="s">
        <v>81</v>
      </c>
      <c r="U37" s="13" t="s">
        <v>81</v>
      </c>
      <c r="V37" s="13" t="s">
        <v>81</v>
      </c>
      <c r="W37" s="13" t="s">
        <v>81</v>
      </c>
      <c r="X37" s="13" t="s">
        <v>81</v>
      </c>
      <c r="Y37" s="13" t="s">
        <v>81</v>
      </c>
      <c r="Z37" s="13" t="s">
        <v>81</v>
      </c>
      <c r="AA37" s="13" t="s">
        <v>81</v>
      </c>
      <c r="AB37" s="14">
        <v>1</v>
      </c>
      <c r="AC37" s="13" t="s">
        <v>143</v>
      </c>
      <c r="AD37" s="14">
        <v>2020</v>
      </c>
      <c r="AE37" s="69" t="s">
        <v>144</v>
      </c>
      <c r="AF37" s="62" t="s">
        <v>105</v>
      </c>
      <c r="AG37" s="95"/>
      <c r="AH37" s="89" t="s">
        <v>91</v>
      </c>
    </row>
    <row r="38" spans="1:34">
      <c r="A38" s="13">
        <f t="shared" si="1"/>
        <v>36</v>
      </c>
      <c r="B38" s="57" t="s">
        <v>145</v>
      </c>
      <c r="C38" s="22" t="s">
        <v>81</v>
      </c>
      <c r="D38" s="13"/>
      <c r="E38" s="13"/>
      <c r="F38" s="14"/>
      <c r="G38" s="13"/>
      <c r="H38" s="13"/>
      <c r="I38" s="13"/>
      <c r="J38" s="13"/>
      <c r="K38" s="13"/>
      <c r="L38" s="13"/>
      <c r="M38" s="13"/>
      <c r="N38" s="13"/>
      <c r="O38" s="13"/>
      <c r="P38" s="13"/>
      <c r="Q38" s="13"/>
      <c r="R38" s="13"/>
      <c r="S38" s="13"/>
      <c r="T38" s="14"/>
      <c r="U38" s="13"/>
      <c r="V38" s="13"/>
      <c r="W38" s="13"/>
      <c r="X38" s="13"/>
      <c r="Y38" s="13"/>
      <c r="Z38" s="13"/>
      <c r="AA38" s="13"/>
      <c r="AB38" s="14"/>
      <c r="AC38" s="13"/>
      <c r="AD38" s="14"/>
      <c r="AE38" s="57"/>
      <c r="AF38" s="57"/>
      <c r="AG38" s="95"/>
      <c r="AH38" s="89"/>
    </row>
    <row r="39" spans="1:34">
      <c r="A39" s="13">
        <f t="shared" si="1"/>
        <v>37</v>
      </c>
      <c r="B39" s="57" t="s">
        <v>146</v>
      </c>
      <c r="C39" s="22" t="s">
        <v>81</v>
      </c>
      <c r="D39" s="13"/>
      <c r="E39" s="13"/>
      <c r="F39" s="14"/>
      <c r="G39" s="13"/>
      <c r="H39" s="13"/>
      <c r="I39" s="13"/>
      <c r="J39" s="13"/>
      <c r="K39" s="13"/>
      <c r="L39" s="13"/>
      <c r="M39" s="13"/>
      <c r="N39" s="13"/>
      <c r="O39" s="13"/>
      <c r="P39" s="13"/>
      <c r="Q39" s="13"/>
      <c r="R39" s="13"/>
      <c r="S39" s="13"/>
      <c r="T39" s="14"/>
      <c r="U39" s="13"/>
      <c r="V39" s="13"/>
      <c r="W39" s="13"/>
      <c r="X39" s="13"/>
      <c r="Y39" s="13"/>
      <c r="Z39" s="13"/>
      <c r="AA39" s="13"/>
      <c r="AB39" s="14"/>
      <c r="AC39" s="13"/>
      <c r="AD39" s="14"/>
      <c r="AE39" s="57"/>
      <c r="AF39" s="57"/>
      <c r="AG39" s="95"/>
      <c r="AH39" s="89"/>
    </row>
    <row r="40" spans="1:34">
      <c r="A40" s="13">
        <f t="shared" si="1"/>
        <v>38</v>
      </c>
      <c r="B40" s="57" t="s">
        <v>147</v>
      </c>
      <c r="C40" s="22" t="s">
        <v>81</v>
      </c>
      <c r="D40" s="13"/>
      <c r="E40" s="13"/>
      <c r="F40" s="14"/>
      <c r="G40" s="13"/>
      <c r="H40" s="13"/>
      <c r="I40" s="13"/>
      <c r="J40" s="13"/>
      <c r="K40" s="13"/>
      <c r="L40" s="13"/>
      <c r="M40" s="13"/>
      <c r="N40" s="13"/>
      <c r="O40" s="13"/>
      <c r="P40" s="13"/>
      <c r="Q40" s="13"/>
      <c r="R40" s="13"/>
      <c r="S40" s="13"/>
      <c r="T40" s="14"/>
      <c r="U40" s="13"/>
      <c r="V40" s="13"/>
      <c r="W40" s="13"/>
      <c r="X40" s="13"/>
      <c r="Y40" s="13"/>
      <c r="Z40" s="13"/>
      <c r="AA40" s="13"/>
      <c r="AB40" s="14"/>
      <c r="AC40" s="13"/>
      <c r="AD40" s="14"/>
      <c r="AE40" s="57"/>
      <c r="AF40" s="57"/>
      <c r="AG40" s="95"/>
      <c r="AH40" s="89"/>
    </row>
    <row r="41" spans="1:34">
      <c r="A41" s="13">
        <f t="shared" si="1"/>
        <v>39</v>
      </c>
      <c r="B41" s="57" t="s">
        <v>148</v>
      </c>
      <c r="C41" s="22" t="s">
        <v>81</v>
      </c>
      <c r="D41" s="13"/>
      <c r="E41" s="13"/>
      <c r="F41" s="14"/>
      <c r="G41" s="13"/>
      <c r="H41" s="13"/>
      <c r="I41" s="13"/>
      <c r="J41" s="13"/>
      <c r="K41" s="13"/>
      <c r="L41" s="13"/>
      <c r="M41" s="13"/>
      <c r="N41" s="13"/>
      <c r="O41" s="13"/>
      <c r="P41" s="13"/>
      <c r="Q41" s="13"/>
      <c r="R41" s="13"/>
      <c r="S41" s="13"/>
      <c r="T41" s="14"/>
      <c r="U41" s="13"/>
      <c r="V41" s="13"/>
      <c r="W41" s="13"/>
      <c r="X41" s="13"/>
      <c r="Y41" s="13"/>
      <c r="Z41" s="13"/>
      <c r="AA41" s="13"/>
      <c r="AB41" s="14"/>
      <c r="AC41" s="13"/>
      <c r="AD41" s="14"/>
      <c r="AE41" s="57"/>
      <c r="AF41" s="57"/>
      <c r="AG41" s="95"/>
      <c r="AH41" s="89"/>
    </row>
    <row r="42" spans="1:34">
      <c r="A42" s="13">
        <f t="shared" si="1"/>
        <v>40</v>
      </c>
      <c r="B42" s="57" t="s">
        <v>149</v>
      </c>
      <c r="C42" s="22" t="s">
        <v>81</v>
      </c>
      <c r="D42" s="13"/>
      <c r="E42" s="13"/>
      <c r="F42" s="14"/>
      <c r="G42" s="13"/>
      <c r="H42" s="13"/>
      <c r="I42" s="13"/>
      <c r="J42" s="13"/>
      <c r="K42" s="13"/>
      <c r="L42" s="13"/>
      <c r="M42" s="13"/>
      <c r="N42" s="13"/>
      <c r="O42" s="13"/>
      <c r="P42" s="13"/>
      <c r="Q42" s="13"/>
      <c r="R42" s="13"/>
      <c r="S42" s="13"/>
      <c r="T42" s="14"/>
      <c r="U42" s="13"/>
      <c r="V42" s="13"/>
      <c r="W42" s="13"/>
      <c r="X42" s="13"/>
      <c r="Y42" s="13"/>
      <c r="Z42" s="13"/>
      <c r="AA42" s="13"/>
      <c r="AB42" s="14"/>
      <c r="AC42" s="13"/>
      <c r="AD42" s="14"/>
      <c r="AE42" s="57"/>
      <c r="AF42" s="57"/>
      <c r="AG42" s="95"/>
      <c r="AH42" s="89"/>
    </row>
    <row r="43" spans="1:34">
      <c r="A43" s="13">
        <f t="shared" si="1"/>
        <v>41</v>
      </c>
      <c r="B43" s="57" t="s">
        <v>150</v>
      </c>
      <c r="C43" s="22" t="s">
        <v>81</v>
      </c>
      <c r="D43" s="13"/>
      <c r="E43" s="13"/>
      <c r="F43" s="14"/>
      <c r="G43" s="13"/>
      <c r="H43" s="13"/>
      <c r="I43" s="13"/>
      <c r="J43" s="13"/>
      <c r="K43" s="13"/>
      <c r="L43" s="13"/>
      <c r="M43" s="13"/>
      <c r="N43" s="13"/>
      <c r="O43" s="13"/>
      <c r="P43" s="13"/>
      <c r="Q43" s="13"/>
      <c r="R43" s="13"/>
      <c r="S43" s="13"/>
      <c r="T43" s="14"/>
      <c r="U43" s="13"/>
      <c r="V43" s="13"/>
      <c r="W43" s="13"/>
      <c r="X43" s="13"/>
      <c r="Y43" s="13"/>
      <c r="Z43" s="13"/>
      <c r="AA43" s="13"/>
      <c r="AB43" s="14"/>
      <c r="AC43" s="13"/>
      <c r="AD43" s="14"/>
      <c r="AE43" s="57"/>
      <c r="AF43" s="57"/>
      <c r="AG43" s="95"/>
      <c r="AH43" s="89"/>
    </row>
    <row r="44" spans="1:34">
      <c r="A44" s="13">
        <f t="shared" si="1"/>
        <v>42</v>
      </c>
      <c r="B44" s="60" t="s">
        <v>151</v>
      </c>
      <c r="C44" s="22" t="s">
        <v>91</v>
      </c>
      <c r="D44" s="13" t="s">
        <v>152</v>
      </c>
      <c r="E44" s="13">
        <v>3</v>
      </c>
      <c r="F44" s="28" t="s">
        <v>91</v>
      </c>
      <c r="G44" s="25" t="s">
        <v>91</v>
      </c>
      <c r="H44" s="25" t="s">
        <v>91</v>
      </c>
      <c r="I44" s="25" t="s">
        <v>91</v>
      </c>
      <c r="J44" s="25" t="s">
        <v>91</v>
      </c>
      <c r="K44" s="25" t="s">
        <v>91</v>
      </c>
      <c r="L44" s="25" t="s">
        <v>81</v>
      </c>
      <c r="M44" s="25" t="s">
        <v>91</v>
      </c>
      <c r="N44" s="25" t="s">
        <v>81</v>
      </c>
      <c r="O44" s="25" t="s">
        <v>91</v>
      </c>
      <c r="P44" s="25" t="s">
        <v>81</v>
      </c>
      <c r="Q44" s="25" t="s">
        <v>81</v>
      </c>
      <c r="R44" s="25" t="s">
        <v>91</v>
      </c>
      <c r="S44" s="25" t="s">
        <v>91</v>
      </c>
      <c r="T44" s="28" t="s">
        <v>81</v>
      </c>
      <c r="U44" s="25" t="s">
        <v>91</v>
      </c>
      <c r="V44" s="25" t="s">
        <v>91</v>
      </c>
      <c r="W44" s="25" t="s">
        <v>91</v>
      </c>
      <c r="X44" s="25" t="s">
        <v>81</v>
      </c>
      <c r="Y44" s="25" t="s">
        <v>91</v>
      </c>
      <c r="Z44" s="25" t="s">
        <v>91</v>
      </c>
      <c r="AA44" s="25" t="s">
        <v>91</v>
      </c>
      <c r="AB44" s="14" t="s">
        <v>81</v>
      </c>
      <c r="AC44" s="13" t="s">
        <v>153</v>
      </c>
      <c r="AD44" s="14">
        <v>2017</v>
      </c>
      <c r="AE44" s="69" t="s">
        <v>154</v>
      </c>
      <c r="AF44" s="57"/>
      <c r="AG44" s="95"/>
      <c r="AH44" s="89"/>
    </row>
    <row r="45" spans="1:34">
      <c r="A45" s="13">
        <f t="shared" si="1"/>
        <v>43</v>
      </c>
      <c r="B45" s="57" t="s">
        <v>155</v>
      </c>
      <c r="C45" s="22" t="s">
        <v>81</v>
      </c>
      <c r="D45" s="13"/>
      <c r="E45" s="13"/>
      <c r="F45" s="14"/>
      <c r="G45" s="13"/>
      <c r="H45" s="13"/>
      <c r="I45" s="13"/>
      <c r="J45" s="13"/>
      <c r="K45" s="13"/>
      <c r="L45" s="13"/>
      <c r="M45" s="13"/>
      <c r="N45" s="13"/>
      <c r="O45" s="13"/>
      <c r="P45" s="13"/>
      <c r="Q45" s="13"/>
      <c r="R45" s="13"/>
      <c r="S45" s="13"/>
      <c r="T45" s="14"/>
      <c r="U45" s="13"/>
      <c r="V45" s="13"/>
      <c r="W45" s="13"/>
      <c r="X45" s="13"/>
      <c r="Y45" s="13"/>
      <c r="Z45" s="13"/>
      <c r="AA45" s="13"/>
      <c r="AB45" s="14"/>
      <c r="AC45" s="13"/>
      <c r="AD45" s="14"/>
      <c r="AE45" s="57"/>
      <c r="AF45" s="57"/>
      <c r="AG45" s="95"/>
      <c r="AH45" s="89"/>
    </row>
    <row r="46" spans="1:34">
      <c r="A46" s="13">
        <f t="shared" si="1"/>
        <v>44</v>
      </c>
      <c r="B46" s="57" t="s">
        <v>156</v>
      </c>
      <c r="C46" s="22" t="s">
        <v>81</v>
      </c>
      <c r="D46" s="13"/>
      <c r="E46" s="13"/>
      <c r="F46" s="14"/>
      <c r="G46" s="13"/>
      <c r="H46" s="13"/>
      <c r="I46" s="13"/>
      <c r="J46" s="13"/>
      <c r="K46" s="13"/>
      <c r="L46" s="13"/>
      <c r="M46" s="13"/>
      <c r="N46" s="13"/>
      <c r="O46" s="13"/>
      <c r="P46" s="13"/>
      <c r="Q46" s="13"/>
      <c r="R46" s="13"/>
      <c r="S46" s="13"/>
      <c r="T46" s="14"/>
      <c r="U46" s="13"/>
      <c r="V46" s="13"/>
      <c r="W46" s="13"/>
      <c r="X46" s="13"/>
      <c r="Y46" s="13"/>
      <c r="Z46" s="13"/>
      <c r="AA46" s="13"/>
      <c r="AB46" s="14"/>
      <c r="AC46" s="13"/>
      <c r="AD46" s="14"/>
      <c r="AE46" s="57"/>
      <c r="AF46" s="57"/>
      <c r="AG46" s="95"/>
      <c r="AH46" s="89"/>
    </row>
    <row r="47" spans="1:34">
      <c r="A47" s="13">
        <f t="shared" si="1"/>
        <v>45</v>
      </c>
      <c r="B47" s="60" t="s">
        <v>157</v>
      </c>
      <c r="C47" s="22" t="s">
        <v>91</v>
      </c>
      <c r="D47" s="13" t="s">
        <v>92</v>
      </c>
      <c r="E47" s="13">
        <v>1</v>
      </c>
      <c r="F47" s="14" t="s">
        <v>91</v>
      </c>
      <c r="G47" s="13" t="s">
        <v>81</v>
      </c>
      <c r="H47" s="13" t="s">
        <v>91</v>
      </c>
      <c r="I47" s="13" t="s">
        <v>93</v>
      </c>
      <c r="J47" s="13" t="s">
        <v>91</v>
      </c>
      <c r="K47" s="13" t="s">
        <v>91</v>
      </c>
      <c r="L47" s="13" t="s">
        <v>81</v>
      </c>
      <c r="M47" s="13" t="s">
        <v>91</v>
      </c>
      <c r="N47" s="13" t="s">
        <v>81</v>
      </c>
      <c r="O47" s="13" t="s">
        <v>91</v>
      </c>
      <c r="P47" s="13" t="s">
        <v>91</v>
      </c>
      <c r="Q47" s="13" t="s">
        <v>91</v>
      </c>
      <c r="R47" s="13" t="s">
        <v>81</v>
      </c>
      <c r="S47" s="13" t="s">
        <v>91</v>
      </c>
      <c r="T47" s="14" t="s">
        <v>81</v>
      </c>
      <c r="U47" s="13" t="s">
        <v>91</v>
      </c>
      <c r="V47" s="13" t="s">
        <v>91</v>
      </c>
      <c r="W47" s="13" t="s">
        <v>91</v>
      </c>
      <c r="X47" s="13" t="s">
        <v>91</v>
      </c>
      <c r="Y47" s="13" t="s">
        <v>91</v>
      </c>
      <c r="Z47" s="13" t="s">
        <v>91</v>
      </c>
      <c r="AA47" s="13" t="s">
        <v>91</v>
      </c>
      <c r="AB47" s="14" t="s">
        <v>81</v>
      </c>
      <c r="AC47" s="25" t="s">
        <v>158</v>
      </c>
      <c r="AD47" s="14">
        <v>2021</v>
      </c>
      <c r="AE47" s="69" t="s">
        <v>138</v>
      </c>
      <c r="AF47" s="57"/>
      <c r="AG47" s="95"/>
      <c r="AH47" s="89"/>
    </row>
    <row r="48" spans="1:34">
      <c r="A48" s="13">
        <f t="shared" si="1"/>
        <v>46</v>
      </c>
      <c r="B48" s="57" t="s">
        <v>159</v>
      </c>
      <c r="C48" s="22" t="s">
        <v>81</v>
      </c>
      <c r="D48" s="13"/>
      <c r="E48" s="13"/>
      <c r="F48" s="14"/>
      <c r="G48" s="13"/>
      <c r="H48" s="13"/>
      <c r="I48" s="13"/>
      <c r="J48" s="13"/>
      <c r="K48" s="13"/>
      <c r="L48" s="13"/>
      <c r="M48" s="13"/>
      <c r="N48" s="13"/>
      <c r="O48" s="13"/>
      <c r="P48" s="13"/>
      <c r="Q48" s="13"/>
      <c r="R48" s="13"/>
      <c r="S48" s="13"/>
      <c r="T48" s="14"/>
      <c r="U48" s="13"/>
      <c r="V48" s="13"/>
      <c r="W48" s="13"/>
      <c r="X48" s="13"/>
      <c r="Y48" s="13"/>
      <c r="Z48" s="13"/>
      <c r="AA48" s="13"/>
      <c r="AB48" s="14"/>
      <c r="AC48" s="13"/>
      <c r="AD48" s="14"/>
      <c r="AE48" s="57"/>
      <c r="AF48" s="57"/>
      <c r="AG48" s="95"/>
      <c r="AH48" s="89"/>
    </row>
    <row r="49" spans="1:34">
      <c r="A49" s="13">
        <f t="shared" si="1"/>
        <v>47</v>
      </c>
      <c r="B49" s="57" t="s">
        <v>160</v>
      </c>
      <c r="C49" s="22" t="s">
        <v>81</v>
      </c>
      <c r="D49" s="13"/>
      <c r="E49" s="13"/>
      <c r="F49" s="14"/>
      <c r="G49" s="13"/>
      <c r="H49" s="13"/>
      <c r="I49" s="13"/>
      <c r="J49" s="13"/>
      <c r="K49" s="13"/>
      <c r="L49" s="13"/>
      <c r="M49" s="13"/>
      <c r="N49" s="13"/>
      <c r="O49" s="13"/>
      <c r="P49" s="13"/>
      <c r="Q49" s="13"/>
      <c r="R49" s="13"/>
      <c r="S49" s="13"/>
      <c r="T49" s="14"/>
      <c r="U49" s="13"/>
      <c r="V49" s="13"/>
      <c r="W49" s="13"/>
      <c r="X49" s="13"/>
      <c r="Y49" s="13"/>
      <c r="Z49" s="13"/>
      <c r="AA49" s="13"/>
      <c r="AB49" s="14"/>
      <c r="AC49" s="13"/>
      <c r="AD49" s="14"/>
      <c r="AE49" s="57"/>
      <c r="AF49" s="57"/>
      <c r="AG49" s="95"/>
      <c r="AH49" s="89"/>
    </row>
    <row r="50" spans="1:34">
      <c r="A50" s="13">
        <f t="shared" si="1"/>
        <v>48</v>
      </c>
      <c r="B50" s="57" t="s">
        <v>161</v>
      </c>
      <c r="C50" s="22" t="s">
        <v>81</v>
      </c>
      <c r="D50" s="13"/>
      <c r="E50" s="13"/>
      <c r="F50" s="14"/>
      <c r="G50" s="13"/>
      <c r="H50" s="13"/>
      <c r="I50" s="13"/>
      <c r="J50" s="13"/>
      <c r="K50" s="13"/>
      <c r="L50" s="13"/>
      <c r="M50" s="13"/>
      <c r="N50" s="13"/>
      <c r="O50" s="13"/>
      <c r="P50" s="13"/>
      <c r="Q50" s="13"/>
      <c r="R50" s="13"/>
      <c r="S50" s="13"/>
      <c r="T50" s="14"/>
      <c r="U50" s="13"/>
      <c r="V50" s="13"/>
      <c r="W50" s="13"/>
      <c r="X50" s="13"/>
      <c r="Y50" s="13"/>
      <c r="Z50" s="13"/>
      <c r="AA50" s="13"/>
      <c r="AB50" s="14"/>
      <c r="AC50" s="13"/>
      <c r="AD50" s="14"/>
      <c r="AE50" s="57"/>
      <c r="AF50" s="57"/>
      <c r="AG50" s="95"/>
      <c r="AH50" s="89"/>
    </row>
    <row r="51" spans="1:34">
      <c r="A51" s="13">
        <f t="shared" si="1"/>
        <v>49</v>
      </c>
      <c r="B51" s="57" t="s">
        <v>162</v>
      </c>
      <c r="C51" s="22" t="s">
        <v>81</v>
      </c>
      <c r="D51" s="13"/>
      <c r="E51" s="13"/>
      <c r="F51" s="14"/>
      <c r="G51" s="13"/>
      <c r="H51" s="13"/>
      <c r="I51" s="13"/>
      <c r="J51" s="13"/>
      <c r="K51" s="13"/>
      <c r="L51" s="13"/>
      <c r="M51" s="13"/>
      <c r="N51" s="13"/>
      <c r="O51" s="13"/>
      <c r="P51" s="13"/>
      <c r="Q51" s="13"/>
      <c r="R51" s="13"/>
      <c r="S51" s="13"/>
      <c r="T51" s="14"/>
      <c r="U51" s="13"/>
      <c r="V51" s="13"/>
      <c r="W51" s="13"/>
      <c r="X51" s="13"/>
      <c r="Y51" s="13"/>
      <c r="Z51" s="13"/>
      <c r="AA51" s="13"/>
      <c r="AB51" s="14"/>
      <c r="AC51" s="13"/>
      <c r="AD51" s="14"/>
      <c r="AE51" s="57"/>
      <c r="AF51" s="57"/>
      <c r="AG51" s="95"/>
      <c r="AH51" s="89"/>
    </row>
    <row r="52" spans="1:34">
      <c r="A52" s="13">
        <f t="shared" si="1"/>
        <v>50</v>
      </c>
      <c r="B52" s="57" t="s">
        <v>163</v>
      </c>
      <c r="C52" s="22" t="s">
        <v>81</v>
      </c>
      <c r="D52" s="13"/>
      <c r="E52" s="13"/>
      <c r="F52" s="14"/>
      <c r="G52" s="13"/>
      <c r="H52" s="13"/>
      <c r="I52" s="13"/>
      <c r="J52" s="13"/>
      <c r="K52" s="13"/>
      <c r="L52" s="13"/>
      <c r="M52" s="13"/>
      <c r="N52" s="13"/>
      <c r="O52" s="13"/>
      <c r="P52" s="13"/>
      <c r="Q52" s="13"/>
      <c r="R52" s="13"/>
      <c r="S52" s="13"/>
      <c r="T52" s="14"/>
      <c r="U52" s="13"/>
      <c r="V52" s="13"/>
      <c r="W52" s="13"/>
      <c r="X52" s="13"/>
      <c r="Y52" s="13"/>
      <c r="Z52" s="13"/>
      <c r="AA52" s="13"/>
      <c r="AB52" s="14"/>
      <c r="AC52" s="13"/>
      <c r="AD52" s="14"/>
      <c r="AE52" s="57"/>
      <c r="AF52" s="57"/>
      <c r="AG52" s="95"/>
      <c r="AH52" s="89"/>
    </row>
    <row r="53" spans="1:34">
      <c r="A53" s="13">
        <f t="shared" si="1"/>
        <v>51</v>
      </c>
      <c r="B53" s="57" t="s">
        <v>164</v>
      </c>
      <c r="C53" s="22" t="s">
        <v>81</v>
      </c>
      <c r="D53" s="13"/>
      <c r="E53" s="13"/>
      <c r="F53" s="14"/>
      <c r="G53" s="13"/>
      <c r="H53" s="13"/>
      <c r="I53" s="13"/>
      <c r="J53" s="13"/>
      <c r="K53" s="13"/>
      <c r="L53" s="13"/>
      <c r="M53" s="13"/>
      <c r="N53" s="13"/>
      <c r="O53" s="13"/>
      <c r="P53" s="13"/>
      <c r="Q53" s="13"/>
      <c r="R53" s="13"/>
      <c r="S53" s="13"/>
      <c r="T53" s="14"/>
      <c r="U53" s="13"/>
      <c r="V53" s="13"/>
      <c r="W53" s="13"/>
      <c r="X53" s="13"/>
      <c r="Y53" s="13"/>
      <c r="Z53" s="13"/>
      <c r="AA53" s="13"/>
      <c r="AB53" s="14"/>
      <c r="AC53" s="13"/>
      <c r="AD53" s="14"/>
      <c r="AE53" s="57"/>
      <c r="AF53" s="57"/>
      <c r="AG53" s="95"/>
      <c r="AH53" s="89"/>
    </row>
    <row r="54" spans="1:34">
      <c r="A54" s="13">
        <f t="shared" si="1"/>
        <v>52</v>
      </c>
      <c r="B54" s="57" t="s">
        <v>165</v>
      </c>
      <c r="C54" s="22" t="s">
        <v>81</v>
      </c>
      <c r="D54" s="13"/>
      <c r="E54" s="13"/>
      <c r="F54" s="14"/>
      <c r="G54" s="13"/>
      <c r="H54" s="13"/>
      <c r="I54" s="13"/>
      <c r="J54" s="13"/>
      <c r="K54" s="13"/>
      <c r="L54" s="13"/>
      <c r="M54" s="13"/>
      <c r="N54" s="13"/>
      <c r="O54" s="13"/>
      <c r="P54" s="13"/>
      <c r="Q54" s="13"/>
      <c r="R54" s="13"/>
      <c r="S54" s="13"/>
      <c r="T54" s="14"/>
      <c r="U54" s="13"/>
      <c r="V54" s="13"/>
      <c r="W54" s="13"/>
      <c r="X54" s="13"/>
      <c r="Y54" s="13"/>
      <c r="Z54" s="13"/>
      <c r="AA54" s="13"/>
      <c r="AB54" s="14"/>
      <c r="AC54" s="13"/>
      <c r="AD54" s="14"/>
      <c r="AE54" s="57"/>
      <c r="AF54" s="57"/>
      <c r="AG54" s="95"/>
      <c r="AH54" s="89"/>
    </row>
    <row r="55" spans="1:34">
      <c r="A55" s="13">
        <f t="shared" si="1"/>
        <v>53</v>
      </c>
      <c r="B55" s="60" t="s">
        <v>166</v>
      </c>
      <c r="C55" s="22" t="s">
        <v>81</v>
      </c>
      <c r="D55" s="13"/>
      <c r="E55" s="25"/>
      <c r="F55" s="14"/>
      <c r="G55" s="13"/>
      <c r="H55" s="13"/>
      <c r="I55" s="13"/>
      <c r="J55" s="13"/>
      <c r="K55" s="13"/>
      <c r="L55" s="13"/>
      <c r="M55" s="13"/>
      <c r="N55" s="13"/>
      <c r="O55" s="13"/>
      <c r="P55" s="13"/>
      <c r="Q55" s="13"/>
      <c r="R55" s="13"/>
      <c r="S55" s="13"/>
      <c r="T55" s="14"/>
      <c r="U55" s="13"/>
      <c r="V55" s="13"/>
      <c r="W55" s="13"/>
      <c r="X55" s="13"/>
      <c r="Y55" s="13"/>
      <c r="Z55" s="13"/>
      <c r="AA55" s="13"/>
      <c r="AB55" s="14"/>
      <c r="AC55" s="13"/>
      <c r="AD55" s="14"/>
      <c r="AE55" s="57"/>
      <c r="AF55" s="57"/>
      <c r="AG55" s="95"/>
      <c r="AH55" s="89"/>
    </row>
    <row r="56" spans="1:34">
      <c r="A56" s="13">
        <f t="shared" si="1"/>
        <v>54</v>
      </c>
      <c r="B56" s="57" t="s">
        <v>167</v>
      </c>
      <c r="C56" s="22" t="s">
        <v>81</v>
      </c>
      <c r="D56" s="13"/>
      <c r="E56" s="13"/>
      <c r="F56" s="14"/>
      <c r="G56" s="13"/>
      <c r="H56" s="13"/>
      <c r="I56" s="13"/>
      <c r="J56" s="13"/>
      <c r="K56" s="13"/>
      <c r="L56" s="13"/>
      <c r="M56" s="13"/>
      <c r="N56" s="13"/>
      <c r="O56" s="13"/>
      <c r="P56" s="13"/>
      <c r="Q56" s="13"/>
      <c r="R56" s="13"/>
      <c r="S56" s="13"/>
      <c r="T56" s="14"/>
      <c r="U56" s="13"/>
      <c r="V56" s="13"/>
      <c r="W56" s="13"/>
      <c r="X56" s="13"/>
      <c r="Y56" s="13"/>
      <c r="Z56" s="13"/>
      <c r="AA56" s="13"/>
      <c r="AB56" s="14"/>
      <c r="AC56" s="13"/>
      <c r="AD56" s="14"/>
      <c r="AE56" s="57"/>
      <c r="AF56" s="57"/>
      <c r="AG56" s="95"/>
      <c r="AH56" s="89"/>
    </row>
    <row r="57" spans="1:34">
      <c r="A57" s="13">
        <f t="shared" si="1"/>
        <v>55</v>
      </c>
      <c r="B57" s="57" t="s">
        <v>168</v>
      </c>
      <c r="C57" s="22" t="s">
        <v>81</v>
      </c>
      <c r="D57" s="13"/>
      <c r="E57" s="13"/>
      <c r="F57" s="14"/>
      <c r="G57" s="13"/>
      <c r="H57" s="13"/>
      <c r="I57" s="13"/>
      <c r="J57" s="13"/>
      <c r="K57" s="13"/>
      <c r="L57" s="13"/>
      <c r="M57" s="13"/>
      <c r="N57" s="13"/>
      <c r="O57" s="13"/>
      <c r="P57" s="13"/>
      <c r="Q57" s="13"/>
      <c r="R57" s="13"/>
      <c r="S57" s="13"/>
      <c r="T57" s="14"/>
      <c r="U57" s="13"/>
      <c r="V57" s="13"/>
      <c r="W57" s="13"/>
      <c r="X57" s="13"/>
      <c r="Y57" s="13"/>
      <c r="Z57" s="13"/>
      <c r="AA57" s="13"/>
      <c r="AB57" s="14"/>
      <c r="AC57" s="13"/>
      <c r="AD57" s="14"/>
      <c r="AE57" s="57"/>
      <c r="AF57" s="57"/>
      <c r="AG57" s="95"/>
      <c r="AH57" s="89"/>
    </row>
    <row r="58" spans="1:34">
      <c r="A58" s="13">
        <f t="shared" si="1"/>
        <v>56</v>
      </c>
      <c r="B58" s="57" t="s">
        <v>169</v>
      </c>
      <c r="C58" s="22" t="s">
        <v>81</v>
      </c>
      <c r="D58" s="13"/>
      <c r="E58" s="13"/>
      <c r="F58" s="14"/>
      <c r="G58" s="13"/>
      <c r="H58" s="13"/>
      <c r="I58" s="13"/>
      <c r="J58" s="13"/>
      <c r="K58" s="13"/>
      <c r="L58" s="13"/>
      <c r="M58" s="13"/>
      <c r="N58" s="13"/>
      <c r="O58" s="13"/>
      <c r="P58" s="13"/>
      <c r="Q58" s="13"/>
      <c r="R58" s="13"/>
      <c r="S58" s="13"/>
      <c r="T58" s="14"/>
      <c r="U58" s="13"/>
      <c r="V58" s="13"/>
      <c r="W58" s="13"/>
      <c r="X58" s="13"/>
      <c r="Y58" s="13"/>
      <c r="Z58" s="13"/>
      <c r="AA58" s="13"/>
      <c r="AB58" s="14"/>
      <c r="AC58" s="13"/>
      <c r="AD58" s="14"/>
      <c r="AE58" s="57"/>
      <c r="AF58" s="57"/>
      <c r="AG58" s="95"/>
      <c r="AH58" s="89"/>
    </row>
    <row r="59" spans="1:34">
      <c r="A59" s="13">
        <f t="shared" si="1"/>
        <v>57</v>
      </c>
      <c r="B59" s="57" t="s">
        <v>170</v>
      </c>
      <c r="C59" s="22" t="s">
        <v>81</v>
      </c>
      <c r="D59" s="13"/>
      <c r="E59" s="13"/>
      <c r="F59" s="14"/>
      <c r="G59" s="13"/>
      <c r="H59" s="13"/>
      <c r="I59" s="13"/>
      <c r="J59" s="13"/>
      <c r="K59" s="13"/>
      <c r="L59" s="13"/>
      <c r="M59" s="13"/>
      <c r="N59" s="13"/>
      <c r="O59" s="13"/>
      <c r="P59" s="13"/>
      <c r="Q59" s="13"/>
      <c r="R59" s="13"/>
      <c r="S59" s="13"/>
      <c r="T59" s="14"/>
      <c r="U59" s="13"/>
      <c r="V59" s="13"/>
      <c r="W59" s="13"/>
      <c r="X59" s="13"/>
      <c r="Y59" s="13"/>
      <c r="Z59" s="13"/>
      <c r="AA59" s="13"/>
      <c r="AB59" s="14"/>
      <c r="AC59" s="13"/>
      <c r="AD59" s="14"/>
      <c r="AE59" s="57"/>
      <c r="AF59" s="57"/>
      <c r="AG59" s="95"/>
      <c r="AH59" s="89"/>
    </row>
    <row r="60" spans="1:34">
      <c r="A60" s="13">
        <f t="shared" si="1"/>
        <v>58</v>
      </c>
      <c r="B60" s="57" t="s">
        <v>171</v>
      </c>
      <c r="C60" s="22" t="s">
        <v>91</v>
      </c>
      <c r="D60" s="13" t="s">
        <v>81</v>
      </c>
      <c r="E60" s="13">
        <v>3</v>
      </c>
      <c r="F60" s="14" t="s">
        <v>91</v>
      </c>
      <c r="G60" s="13" t="s">
        <v>81</v>
      </c>
      <c r="H60" s="13" t="s">
        <v>91</v>
      </c>
      <c r="I60" s="13" t="s">
        <v>93</v>
      </c>
      <c r="J60" s="13" t="s">
        <v>91</v>
      </c>
      <c r="K60" s="13" t="s">
        <v>91</v>
      </c>
      <c r="L60" s="13" t="s">
        <v>91</v>
      </c>
      <c r="M60" s="13" t="s">
        <v>91</v>
      </c>
      <c r="N60" s="13" t="s">
        <v>91</v>
      </c>
      <c r="O60" s="13" t="s">
        <v>81</v>
      </c>
      <c r="P60" s="13" t="s">
        <v>91</v>
      </c>
      <c r="Q60" s="13" t="s">
        <v>91</v>
      </c>
      <c r="R60" s="13" t="s">
        <v>91</v>
      </c>
      <c r="S60" s="13" t="s">
        <v>91</v>
      </c>
      <c r="T60" s="14" t="s">
        <v>81</v>
      </c>
      <c r="U60" s="13" t="s">
        <v>81</v>
      </c>
      <c r="V60" s="13" t="s">
        <v>91</v>
      </c>
      <c r="W60" s="13" t="s">
        <v>91</v>
      </c>
      <c r="X60" s="13" t="s">
        <v>91</v>
      </c>
      <c r="Y60" s="13" t="s">
        <v>81</v>
      </c>
      <c r="Z60" s="13" t="s">
        <v>81</v>
      </c>
      <c r="AA60" s="13" t="s">
        <v>91</v>
      </c>
      <c r="AB60" s="14">
        <v>1</v>
      </c>
      <c r="AC60" s="13" t="s">
        <v>172</v>
      </c>
      <c r="AD60" s="14">
        <v>2019</v>
      </c>
      <c r="AE60" s="70" t="s">
        <v>173</v>
      </c>
      <c r="AF60" s="57"/>
      <c r="AG60" s="95"/>
      <c r="AH60" s="89"/>
    </row>
    <row r="61" spans="1:34">
      <c r="A61" s="13">
        <f t="shared" si="1"/>
        <v>59</v>
      </c>
      <c r="B61" s="57" t="s">
        <v>174</v>
      </c>
      <c r="C61" s="22" t="s">
        <v>91</v>
      </c>
      <c r="D61" s="13" t="s">
        <v>152</v>
      </c>
      <c r="E61" s="13">
        <v>3</v>
      </c>
      <c r="F61" s="14" t="s">
        <v>91</v>
      </c>
      <c r="G61" s="13" t="s">
        <v>91</v>
      </c>
      <c r="H61" s="13" t="s">
        <v>91</v>
      </c>
      <c r="I61" s="13" t="s">
        <v>81</v>
      </c>
      <c r="J61" s="13" t="s">
        <v>81</v>
      </c>
      <c r="K61" s="13" t="s">
        <v>81</v>
      </c>
      <c r="L61" s="13" t="s">
        <v>81</v>
      </c>
      <c r="M61" s="13" t="s">
        <v>91</v>
      </c>
      <c r="N61" s="13" t="s">
        <v>81</v>
      </c>
      <c r="O61" s="13" t="s">
        <v>81</v>
      </c>
      <c r="P61" s="13" t="s">
        <v>81</v>
      </c>
      <c r="Q61" s="13" t="s">
        <v>91</v>
      </c>
      <c r="R61" s="13" t="s">
        <v>81</v>
      </c>
      <c r="S61" s="13" t="s">
        <v>91</v>
      </c>
      <c r="T61" s="14" t="s">
        <v>81</v>
      </c>
      <c r="U61" s="13" t="s">
        <v>91</v>
      </c>
      <c r="V61" s="13" t="s">
        <v>81</v>
      </c>
      <c r="W61" s="13" t="s">
        <v>91</v>
      </c>
      <c r="X61" s="13" t="s">
        <v>91</v>
      </c>
      <c r="Y61" s="13" t="s">
        <v>81</v>
      </c>
      <c r="Z61" s="13" t="s">
        <v>81</v>
      </c>
      <c r="AA61" s="13" t="s">
        <v>91</v>
      </c>
      <c r="AB61" s="14" t="s">
        <v>81</v>
      </c>
      <c r="AC61" s="25" t="s">
        <v>175</v>
      </c>
      <c r="AD61" s="14">
        <v>2020</v>
      </c>
      <c r="AE61" s="69" t="s">
        <v>176</v>
      </c>
      <c r="AF61" s="57"/>
      <c r="AG61" s="95"/>
      <c r="AH61" s="89"/>
    </row>
    <row r="62" spans="1:34">
      <c r="A62" s="13">
        <f t="shared" si="1"/>
        <v>60</v>
      </c>
      <c r="B62" s="57" t="s">
        <v>177</v>
      </c>
      <c r="C62" s="22" t="s">
        <v>91</v>
      </c>
      <c r="D62" s="13" t="s">
        <v>152</v>
      </c>
      <c r="E62" s="13">
        <v>3</v>
      </c>
      <c r="F62" s="14" t="s">
        <v>91</v>
      </c>
      <c r="G62" s="13" t="s">
        <v>91</v>
      </c>
      <c r="H62" s="13" t="s">
        <v>91</v>
      </c>
      <c r="I62" s="13" t="s">
        <v>91</v>
      </c>
      <c r="J62" s="13" t="s">
        <v>91</v>
      </c>
      <c r="K62" s="13" t="s">
        <v>81</v>
      </c>
      <c r="L62" s="13" t="s">
        <v>81</v>
      </c>
      <c r="M62" s="13" t="s">
        <v>91</v>
      </c>
      <c r="N62" s="13" t="s">
        <v>81</v>
      </c>
      <c r="O62" s="13" t="s">
        <v>91</v>
      </c>
      <c r="P62" s="13" t="s">
        <v>91</v>
      </c>
      <c r="Q62" s="13" t="s">
        <v>91</v>
      </c>
      <c r="R62" s="13" t="s">
        <v>81</v>
      </c>
      <c r="S62" s="13" t="s">
        <v>91</v>
      </c>
      <c r="T62" s="14" t="s">
        <v>81</v>
      </c>
      <c r="U62" s="13" t="s">
        <v>91</v>
      </c>
      <c r="V62" s="13" t="s">
        <v>91</v>
      </c>
      <c r="W62" s="13" t="s">
        <v>91</v>
      </c>
      <c r="X62" s="13" t="s">
        <v>91</v>
      </c>
      <c r="Y62" s="13" t="s">
        <v>91</v>
      </c>
      <c r="Z62" s="13" t="s">
        <v>91</v>
      </c>
      <c r="AA62" s="13" t="s">
        <v>91</v>
      </c>
      <c r="AB62" s="14">
        <v>1</v>
      </c>
      <c r="AC62" s="13" t="s">
        <v>178</v>
      </c>
      <c r="AD62" s="14">
        <v>2020</v>
      </c>
      <c r="AE62" s="70" t="s">
        <v>179</v>
      </c>
      <c r="AF62" s="70" t="s">
        <v>180</v>
      </c>
      <c r="AG62" s="95"/>
      <c r="AH62" s="89" t="s">
        <v>91</v>
      </c>
    </row>
    <row r="63" spans="1:34">
      <c r="A63" s="13">
        <f t="shared" si="1"/>
        <v>61</v>
      </c>
      <c r="B63" s="73" t="s">
        <v>181</v>
      </c>
      <c r="C63" s="22" t="s">
        <v>91</v>
      </c>
      <c r="D63" s="13" t="s">
        <v>92</v>
      </c>
      <c r="E63" s="13">
        <v>3</v>
      </c>
      <c r="F63" s="14" t="s">
        <v>91</v>
      </c>
      <c r="G63" s="13" t="s">
        <v>91</v>
      </c>
      <c r="H63" s="13" t="s">
        <v>91</v>
      </c>
      <c r="I63" s="13" t="s">
        <v>91</v>
      </c>
      <c r="J63" s="13" t="s">
        <v>91</v>
      </c>
      <c r="K63" s="13" t="s">
        <v>91</v>
      </c>
      <c r="L63" s="13" t="s">
        <v>81</v>
      </c>
      <c r="M63" s="13" t="s">
        <v>91</v>
      </c>
      <c r="N63" s="13" t="s">
        <v>91</v>
      </c>
      <c r="O63" s="13" t="s">
        <v>91</v>
      </c>
      <c r="P63" s="13" t="s">
        <v>91</v>
      </c>
      <c r="Q63" s="13" t="s">
        <v>91</v>
      </c>
      <c r="R63" s="13" t="s">
        <v>81</v>
      </c>
      <c r="S63" s="13" t="s">
        <v>91</v>
      </c>
      <c r="T63" s="14" t="s">
        <v>91</v>
      </c>
      <c r="U63" s="13" t="s">
        <v>91</v>
      </c>
      <c r="V63" s="13" t="s">
        <v>91</v>
      </c>
      <c r="W63" s="13" t="s">
        <v>91</v>
      </c>
      <c r="X63" s="13" t="s">
        <v>91</v>
      </c>
      <c r="Y63" s="13" t="s">
        <v>91</v>
      </c>
      <c r="Z63" s="13" t="s">
        <v>91</v>
      </c>
      <c r="AA63" s="13" t="s">
        <v>91</v>
      </c>
      <c r="AB63" s="14" t="s">
        <v>81</v>
      </c>
      <c r="AC63" s="25" t="s">
        <v>182</v>
      </c>
      <c r="AD63" s="14">
        <v>2018</v>
      </c>
      <c r="AE63" s="62" t="s">
        <v>183</v>
      </c>
      <c r="AF63" s="70" t="s">
        <v>184</v>
      </c>
      <c r="AG63" s="95"/>
      <c r="AH63" s="89"/>
    </row>
    <row r="64" spans="1:34">
      <c r="A64" s="13">
        <f t="shared" si="1"/>
        <v>62</v>
      </c>
      <c r="B64" s="57" t="s">
        <v>185</v>
      </c>
      <c r="C64" s="22" t="s">
        <v>81</v>
      </c>
      <c r="D64" s="13"/>
      <c r="E64" s="13"/>
      <c r="F64" s="14"/>
      <c r="G64" s="13"/>
      <c r="H64" s="13"/>
      <c r="I64" s="13"/>
      <c r="J64" s="13"/>
      <c r="K64" s="13"/>
      <c r="L64" s="13"/>
      <c r="M64" s="13"/>
      <c r="N64" s="13"/>
      <c r="O64" s="13"/>
      <c r="P64" s="13"/>
      <c r="Q64" s="13"/>
      <c r="R64" s="13"/>
      <c r="S64" s="13"/>
      <c r="T64" s="14"/>
      <c r="U64" s="13"/>
      <c r="V64" s="13"/>
      <c r="W64" s="13"/>
      <c r="X64" s="13"/>
      <c r="Y64" s="13"/>
      <c r="Z64" s="13"/>
      <c r="AA64" s="13"/>
      <c r="AB64" s="14"/>
      <c r="AC64" s="13"/>
      <c r="AD64" s="14"/>
      <c r="AE64" s="57"/>
      <c r="AF64" s="57"/>
      <c r="AG64" s="95"/>
      <c r="AH64" s="89"/>
    </row>
    <row r="65" spans="1:34">
      <c r="A65" s="13">
        <f t="shared" si="1"/>
        <v>63</v>
      </c>
      <c r="B65" s="57" t="s">
        <v>186</v>
      </c>
      <c r="C65" s="22" t="s">
        <v>81</v>
      </c>
      <c r="D65" s="13"/>
      <c r="E65" s="13"/>
      <c r="F65" s="14"/>
      <c r="G65" s="13"/>
      <c r="H65" s="13"/>
      <c r="I65" s="13"/>
      <c r="J65" s="13"/>
      <c r="K65" s="13"/>
      <c r="L65" s="13"/>
      <c r="M65" s="13"/>
      <c r="N65" s="13"/>
      <c r="O65" s="13"/>
      <c r="P65" s="13"/>
      <c r="Q65" s="13"/>
      <c r="R65" s="13"/>
      <c r="S65" s="13"/>
      <c r="T65" s="14"/>
      <c r="U65" s="13"/>
      <c r="V65" s="13"/>
      <c r="W65" s="13"/>
      <c r="X65" s="13"/>
      <c r="Y65" s="13"/>
      <c r="Z65" s="13"/>
      <c r="AA65" s="13"/>
      <c r="AB65" s="14"/>
      <c r="AC65" s="13"/>
      <c r="AD65" s="14"/>
      <c r="AE65" s="57"/>
      <c r="AF65" s="57"/>
      <c r="AG65" s="95"/>
      <c r="AH65" s="89"/>
    </row>
    <row r="66" spans="1:34">
      <c r="A66" s="13">
        <f t="shared" si="1"/>
        <v>64</v>
      </c>
      <c r="B66" s="60" t="s">
        <v>187</v>
      </c>
      <c r="C66" s="63" t="s">
        <v>81</v>
      </c>
      <c r="D66" s="57"/>
      <c r="E66" s="57"/>
      <c r="F66" s="64"/>
      <c r="G66" s="57"/>
      <c r="H66" s="57"/>
      <c r="I66" s="57"/>
      <c r="J66" s="57"/>
      <c r="K66" s="57"/>
      <c r="L66" s="57"/>
      <c r="M66" s="57"/>
      <c r="N66" s="57"/>
      <c r="O66" s="57"/>
      <c r="P66" s="57"/>
      <c r="Q66" s="57"/>
      <c r="R66" s="57"/>
      <c r="S66" s="57"/>
      <c r="T66" s="64"/>
      <c r="U66" s="57"/>
      <c r="V66" s="57"/>
      <c r="W66" s="57"/>
      <c r="X66" s="57"/>
      <c r="Y66" s="57"/>
      <c r="Z66" s="57"/>
      <c r="AA66" s="57"/>
      <c r="AB66" s="14"/>
      <c r="AC66" s="25"/>
      <c r="AD66" s="14"/>
      <c r="AE66" s="69"/>
      <c r="AF66" s="69"/>
      <c r="AG66" s="95"/>
      <c r="AH66" s="89"/>
    </row>
    <row r="67" spans="1:34">
      <c r="A67" s="13">
        <f t="shared" ref="A67:A98" si="2">ROW(A67)-2</f>
        <v>65</v>
      </c>
      <c r="B67" s="57" t="s">
        <v>188</v>
      </c>
      <c r="C67" s="22" t="s">
        <v>91</v>
      </c>
      <c r="D67" s="13" t="s">
        <v>92</v>
      </c>
      <c r="E67" s="13">
        <v>3</v>
      </c>
      <c r="F67" s="14" t="s">
        <v>91</v>
      </c>
      <c r="G67" s="13" t="s">
        <v>91</v>
      </c>
      <c r="H67" s="13" t="s">
        <v>91</v>
      </c>
      <c r="I67" s="13" t="s">
        <v>91</v>
      </c>
      <c r="J67" s="13" t="s">
        <v>91</v>
      </c>
      <c r="K67" s="13" t="s">
        <v>91</v>
      </c>
      <c r="L67" s="13" t="s">
        <v>81</v>
      </c>
      <c r="M67" s="13" t="s">
        <v>91</v>
      </c>
      <c r="N67" s="13" t="s">
        <v>91</v>
      </c>
      <c r="O67" s="13" t="s">
        <v>91</v>
      </c>
      <c r="P67" s="13" t="s">
        <v>91</v>
      </c>
      <c r="Q67" s="13" t="s">
        <v>91</v>
      </c>
      <c r="R67" s="13" t="s">
        <v>81</v>
      </c>
      <c r="S67" s="13" t="s">
        <v>91</v>
      </c>
      <c r="T67" s="14" t="s">
        <v>81</v>
      </c>
      <c r="U67" s="13" t="s">
        <v>91</v>
      </c>
      <c r="V67" s="13" t="s">
        <v>91</v>
      </c>
      <c r="W67" s="13" t="s">
        <v>91</v>
      </c>
      <c r="X67" s="13" t="s">
        <v>91</v>
      </c>
      <c r="Y67" s="13" t="s">
        <v>91</v>
      </c>
      <c r="Z67" s="13" t="s">
        <v>91</v>
      </c>
      <c r="AA67" s="13" t="s">
        <v>91</v>
      </c>
      <c r="AB67" s="14">
        <v>4</v>
      </c>
      <c r="AC67" s="13" t="s">
        <v>189</v>
      </c>
      <c r="AD67" s="14">
        <v>2020</v>
      </c>
      <c r="AE67" s="70" t="s">
        <v>190</v>
      </c>
      <c r="AF67" s="70" t="s">
        <v>191</v>
      </c>
      <c r="AG67" s="96" t="s">
        <v>192</v>
      </c>
      <c r="AH67" s="90"/>
    </row>
    <row r="68" spans="1:34">
      <c r="A68" s="13">
        <f t="shared" si="2"/>
        <v>66</v>
      </c>
      <c r="B68" s="57" t="s">
        <v>193</v>
      </c>
      <c r="C68" s="22" t="s">
        <v>81</v>
      </c>
      <c r="D68" s="13"/>
      <c r="E68" s="13"/>
      <c r="F68" s="14"/>
      <c r="G68" s="13"/>
      <c r="H68" s="13"/>
      <c r="I68" s="13"/>
      <c r="J68" s="13"/>
      <c r="K68" s="13"/>
      <c r="L68" s="13"/>
      <c r="M68" s="13"/>
      <c r="N68" s="13"/>
      <c r="O68" s="13"/>
      <c r="P68" s="13"/>
      <c r="Q68" s="13"/>
      <c r="R68" s="13"/>
      <c r="S68" s="13"/>
      <c r="T68" s="14"/>
      <c r="U68" s="13"/>
      <c r="V68" s="13"/>
      <c r="W68" s="13"/>
      <c r="X68" s="13"/>
      <c r="Y68" s="13"/>
      <c r="Z68" s="13"/>
      <c r="AA68" s="13"/>
      <c r="AB68" s="14"/>
      <c r="AC68" s="13"/>
      <c r="AD68" s="14"/>
      <c r="AE68" s="57"/>
      <c r="AF68" s="57"/>
      <c r="AG68" s="95"/>
      <c r="AH68" s="89"/>
    </row>
    <row r="69" spans="1:34">
      <c r="A69" s="13">
        <f t="shared" si="2"/>
        <v>67</v>
      </c>
      <c r="B69" s="57" t="s">
        <v>194</v>
      </c>
      <c r="C69" s="22" t="s">
        <v>81</v>
      </c>
      <c r="D69" s="13"/>
      <c r="E69" s="13"/>
      <c r="F69" s="14"/>
      <c r="G69" s="13"/>
      <c r="H69" s="13"/>
      <c r="I69" s="13"/>
      <c r="J69" s="13"/>
      <c r="K69" s="13"/>
      <c r="L69" s="13"/>
      <c r="M69" s="13"/>
      <c r="N69" s="13"/>
      <c r="O69" s="13"/>
      <c r="P69" s="13"/>
      <c r="Q69" s="13"/>
      <c r="R69" s="13"/>
      <c r="S69" s="13"/>
      <c r="T69" s="14"/>
      <c r="U69" s="13"/>
      <c r="V69" s="13"/>
      <c r="W69" s="13"/>
      <c r="X69" s="13"/>
      <c r="Y69" s="13"/>
      <c r="Z69" s="13"/>
      <c r="AA69" s="13"/>
      <c r="AB69" s="14"/>
      <c r="AC69" s="13"/>
      <c r="AD69" s="14"/>
      <c r="AE69" s="57"/>
      <c r="AF69" s="57"/>
      <c r="AG69" s="95"/>
      <c r="AH69" s="89"/>
    </row>
    <row r="70" spans="1:34">
      <c r="A70" s="13">
        <f t="shared" si="2"/>
        <v>68</v>
      </c>
      <c r="B70" s="57" t="s">
        <v>195</v>
      </c>
      <c r="C70" s="22" t="s">
        <v>81</v>
      </c>
      <c r="D70" s="13"/>
      <c r="E70" s="13"/>
      <c r="F70" s="14"/>
      <c r="G70" s="13"/>
      <c r="H70" s="13"/>
      <c r="I70" s="13"/>
      <c r="J70" s="13"/>
      <c r="K70" s="13"/>
      <c r="L70" s="13"/>
      <c r="M70" s="13"/>
      <c r="N70" s="13"/>
      <c r="O70" s="13"/>
      <c r="P70" s="13"/>
      <c r="Q70" s="13"/>
      <c r="R70" s="13"/>
      <c r="S70" s="13"/>
      <c r="T70" s="14"/>
      <c r="U70" s="13"/>
      <c r="V70" s="13"/>
      <c r="W70" s="13"/>
      <c r="X70" s="13"/>
      <c r="Y70" s="13"/>
      <c r="Z70" s="13"/>
      <c r="AA70" s="13"/>
      <c r="AB70" s="14"/>
      <c r="AC70" s="13"/>
      <c r="AD70" s="14"/>
      <c r="AE70" s="57"/>
      <c r="AF70" s="57"/>
      <c r="AG70" s="95"/>
      <c r="AH70" s="89"/>
    </row>
    <row r="71" spans="1:34">
      <c r="A71" s="13">
        <f t="shared" si="2"/>
        <v>69</v>
      </c>
      <c r="B71" s="57" t="s">
        <v>196</v>
      </c>
      <c r="C71" s="22" t="s">
        <v>81</v>
      </c>
      <c r="D71" s="13"/>
      <c r="E71" s="13"/>
      <c r="F71" s="14"/>
      <c r="G71" s="13"/>
      <c r="H71" s="13"/>
      <c r="I71" s="13"/>
      <c r="J71" s="13"/>
      <c r="K71" s="13"/>
      <c r="L71" s="13"/>
      <c r="M71" s="13"/>
      <c r="N71" s="13"/>
      <c r="O71" s="13"/>
      <c r="P71" s="13"/>
      <c r="Q71" s="13"/>
      <c r="R71" s="13"/>
      <c r="S71" s="13"/>
      <c r="T71" s="14"/>
      <c r="U71" s="13"/>
      <c r="V71" s="13"/>
      <c r="W71" s="13"/>
      <c r="X71" s="13"/>
      <c r="Y71" s="13"/>
      <c r="Z71" s="13"/>
      <c r="AA71" s="13"/>
      <c r="AB71" s="14"/>
      <c r="AC71" s="13"/>
      <c r="AD71" s="14"/>
      <c r="AE71" s="57"/>
      <c r="AF71" s="57"/>
      <c r="AG71" s="95"/>
      <c r="AH71" s="89"/>
    </row>
    <row r="72" spans="1:34">
      <c r="A72" s="13">
        <f t="shared" si="2"/>
        <v>70</v>
      </c>
      <c r="B72" s="60" t="s">
        <v>197</v>
      </c>
      <c r="C72" s="22" t="s">
        <v>81</v>
      </c>
      <c r="D72" s="13"/>
      <c r="E72" s="25"/>
      <c r="F72" s="14"/>
      <c r="G72" s="13"/>
      <c r="H72" s="13"/>
      <c r="I72" s="13"/>
      <c r="J72" s="13"/>
      <c r="K72" s="13"/>
      <c r="L72" s="13"/>
      <c r="M72" s="13"/>
      <c r="N72" s="13"/>
      <c r="O72" s="13"/>
      <c r="P72" s="13"/>
      <c r="Q72" s="13"/>
      <c r="R72" s="13"/>
      <c r="S72" s="13"/>
      <c r="T72" s="14"/>
      <c r="U72" s="13"/>
      <c r="V72" s="13"/>
      <c r="W72" s="13"/>
      <c r="X72" s="13"/>
      <c r="Y72" s="13"/>
      <c r="Z72" s="13"/>
      <c r="AA72" s="13"/>
      <c r="AB72" s="14"/>
      <c r="AC72" s="13"/>
      <c r="AD72" s="14"/>
      <c r="AE72" s="69"/>
      <c r="AF72" s="57"/>
      <c r="AG72" s="95"/>
      <c r="AH72" s="89"/>
    </row>
    <row r="73" spans="1:34">
      <c r="A73" s="13">
        <f t="shared" si="2"/>
        <v>71</v>
      </c>
      <c r="B73" s="57" t="s">
        <v>198</v>
      </c>
      <c r="C73" s="22" t="s">
        <v>81</v>
      </c>
      <c r="D73" s="13"/>
      <c r="E73" s="13"/>
      <c r="F73" s="14"/>
      <c r="G73" s="13"/>
      <c r="H73" s="13"/>
      <c r="I73" s="13"/>
      <c r="J73" s="13"/>
      <c r="K73" s="13"/>
      <c r="L73" s="13"/>
      <c r="M73" s="13"/>
      <c r="N73" s="13"/>
      <c r="O73" s="13"/>
      <c r="P73" s="13"/>
      <c r="Q73" s="13"/>
      <c r="R73" s="13"/>
      <c r="S73" s="13"/>
      <c r="T73" s="14"/>
      <c r="U73" s="13"/>
      <c r="V73" s="13"/>
      <c r="W73" s="13"/>
      <c r="X73" s="13"/>
      <c r="Y73" s="13"/>
      <c r="Z73" s="13"/>
      <c r="AA73" s="13"/>
      <c r="AB73" s="14"/>
      <c r="AC73" s="13"/>
      <c r="AD73" s="14"/>
      <c r="AE73" s="57"/>
      <c r="AF73" s="57"/>
      <c r="AG73" s="95"/>
      <c r="AH73" s="89"/>
    </row>
    <row r="74" spans="1:34">
      <c r="A74" s="13">
        <f t="shared" si="2"/>
        <v>72</v>
      </c>
      <c r="B74" s="57" t="s">
        <v>199</v>
      </c>
      <c r="C74" s="22" t="s">
        <v>81</v>
      </c>
      <c r="D74" s="13"/>
      <c r="E74" s="13"/>
      <c r="F74" s="14"/>
      <c r="G74" s="13"/>
      <c r="H74" s="13"/>
      <c r="I74" s="13"/>
      <c r="J74" s="13"/>
      <c r="K74" s="13"/>
      <c r="L74" s="13"/>
      <c r="M74" s="13"/>
      <c r="N74" s="13"/>
      <c r="O74" s="13"/>
      <c r="P74" s="13"/>
      <c r="Q74" s="13"/>
      <c r="R74" s="13"/>
      <c r="S74" s="13"/>
      <c r="T74" s="14"/>
      <c r="U74" s="13"/>
      <c r="V74" s="13"/>
      <c r="W74" s="13"/>
      <c r="X74" s="13"/>
      <c r="Y74" s="13"/>
      <c r="Z74" s="13"/>
      <c r="AA74" s="13"/>
      <c r="AB74" s="14"/>
      <c r="AC74" s="13"/>
      <c r="AD74" s="14"/>
      <c r="AE74" s="57"/>
      <c r="AF74" s="57"/>
      <c r="AG74" s="95"/>
      <c r="AH74" s="89"/>
    </row>
    <row r="75" spans="1:34">
      <c r="A75" s="13">
        <f t="shared" si="2"/>
        <v>73</v>
      </c>
      <c r="B75" s="57" t="s">
        <v>200</v>
      </c>
      <c r="C75" s="22" t="s">
        <v>81</v>
      </c>
      <c r="D75" s="13"/>
      <c r="E75" s="13"/>
      <c r="F75" s="14"/>
      <c r="G75" s="13"/>
      <c r="H75" s="13"/>
      <c r="I75" s="13"/>
      <c r="J75" s="13"/>
      <c r="K75" s="13"/>
      <c r="L75" s="13"/>
      <c r="M75" s="13"/>
      <c r="N75" s="13"/>
      <c r="O75" s="13"/>
      <c r="P75" s="13"/>
      <c r="Q75" s="13"/>
      <c r="R75" s="13"/>
      <c r="S75" s="13"/>
      <c r="T75" s="14"/>
      <c r="U75" s="13"/>
      <c r="V75" s="13"/>
      <c r="W75" s="13"/>
      <c r="X75" s="13"/>
      <c r="Y75" s="13"/>
      <c r="Z75" s="13"/>
      <c r="AA75" s="13"/>
      <c r="AB75" s="14"/>
      <c r="AC75" s="13"/>
      <c r="AD75" s="14"/>
      <c r="AE75" s="57"/>
      <c r="AF75" s="57"/>
      <c r="AG75" s="95"/>
      <c r="AH75" s="89"/>
    </row>
    <row r="76" spans="1:34">
      <c r="A76" s="13">
        <f t="shared" si="2"/>
        <v>74</v>
      </c>
      <c r="B76" s="57" t="s">
        <v>201</v>
      </c>
      <c r="C76" s="22" t="s">
        <v>81</v>
      </c>
      <c r="D76" s="13"/>
      <c r="E76" s="13"/>
      <c r="F76" s="14"/>
      <c r="G76" s="13"/>
      <c r="H76" s="13"/>
      <c r="I76" s="13"/>
      <c r="J76" s="13"/>
      <c r="K76" s="13"/>
      <c r="L76" s="13"/>
      <c r="M76" s="13"/>
      <c r="N76" s="13"/>
      <c r="O76" s="13"/>
      <c r="P76" s="13"/>
      <c r="Q76" s="13"/>
      <c r="R76" s="13"/>
      <c r="S76" s="13"/>
      <c r="T76" s="14"/>
      <c r="U76" s="13"/>
      <c r="V76" s="13"/>
      <c r="W76" s="13"/>
      <c r="X76" s="13"/>
      <c r="Y76" s="13"/>
      <c r="Z76" s="13"/>
      <c r="AA76" s="13"/>
      <c r="AB76" s="14"/>
      <c r="AC76" s="13"/>
      <c r="AD76" s="14"/>
      <c r="AE76" s="57"/>
      <c r="AF76" s="57"/>
      <c r="AG76" s="95"/>
      <c r="AH76" s="89"/>
    </row>
    <row r="77" spans="1:34">
      <c r="A77" s="13">
        <f t="shared" si="2"/>
        <v>75</v>
      </c>
      <c r="B77" s="57" t="s">
        <v>202</v>
      </c>
      <c r="C77" s="22" t="s">
        <v>81</v>
      </c>
      <c r="D77" s="13"/>
      <c r="E77" s="13"/>
      <c r="F77" s="14"/>
      <c r="G77" s="13"/>
      <c r="H77" s="13"/>
      <c r="I77" s="13"/>
      <c r="J77" s="13"/>
      <c r="K77" s="13"/>
      <c r="L77" s="13"/>
      <c r="M77" s="13"/>
      <c r="N77" s="13"/>
      <c r="O77" s="13"/>
      <c r="P77" s="13"/>
      <c r="Q77" s="13"/>
      <c r="R77" s="13"/>
      <c r="S77" s="13"/>
      <c r="T77" s="14"/>
      <c r="U77" s="13"/>
      <c r="V77" s="13"/>
      <c r="W77" s="13"/>
      <c r="X77" s="13"/>
      <c r="Y77" s="13"/>
      <c r="Z77" s="13"/>
      <c r="AA77" s="13"/>
      <c r="AB77" s="14"/>
      <c r="AC77" s="13"/>
      <c r="AD77" s="14"/>
      <c r="AE77" s="57"/>
      <c r="AF77" s="57"/>
      <c r="AG77" s="95"/>
      <c r="AH77" s="89"/>
    </row>
    <row r="78" spans="1:34">
      <c r="A78" s="13">
        <f t="shared" si="2"/>
        <v>76</v>
      </c>
      <c r="B78" s="57" t="s">
        <v>203</v>
      </c>
      <c r="C78" s="22" t="s">
        <v>81</v>
      </c>
      <c r="D78" s="13"/>
      <c r="E78" s="13"/>
      <c r="F78" s="14"/>
      <c r="G78" s="13"/>
      <c r="H78" s="13"/>
      <c r="I78" s="13"/>
      <c r="J78" s="13"/>
      <c r="K78" s="13"/>
      <c r="L78" s="13"/>
      <c r="M78" s="13"/>
      <c r="N78" s="13"/>
      <c r="O78" s="13"/>
      <c r="P78" s="13"/>
      <c r="Q78" s="13"/>
      <c r="R78" s="13"/>
      <c r="S78" s="13"/>
      <c r="T78" s="14"/>
      <c r="U78" s="13"/>
      <c r="V78" s="13"/>
      <c r="W78" s="13"/>
      <c r="X78" s="13"/>
      <c r="Y78" s="13"/>
      <c r="Z78" s="13"/>
      <c r="AA78" s="13"/>
      <c r="AB78" s="14"/>
      <c r="AC78" s="13"/>
      <c r="AD78" s="14"/>
      <c r="AE78" s="57"/>
      <c r="AF78" s="57"/>
      <c r="AG78" s="95"/>
      <c r="AH78" s="89"/>
    </row>
    <row r="79" spans="1:34">
      <c r="A79" s="13">
        <f t="shared" si="2"/>
        <v>77</v>
      </c>
      <c r="B79" s="57" t="s">
        <v>204</v>
      </c>
      <c r="C79" s="22" t="s">
        <v>81</v>
      </c>
      <c r="D79" s="13"/>
      <c r="E79" s="13"/>
      <c r="F79" s="14"/>
      <c r="G79" s="13"/>
      <c r="H79" s="13"/>
      <c r="I79" s="13"/>
      <c r="J79" s="13"/>
      <c r="K79" s="13"/>
      <c r="L79" s="13"/>
      <c r="M79" s="13"/>
      <c r="N79" s="13"/>
      <c r="O79" s="13"/>
      <c r="P79" s="13"/>
      <c r="Q79" s="13"/>
      <c r="R79" s="13"/>
      <c r="S79" s="13"/>
      <c r="T79" s="14"/>
      <c r="U79" s="13"/>
      <c r="V79" s="13"/>
      <c r="W79" s="13"/>
      <c r="X79" s="13"/>
      <c r="Y79" s="13"/>
      <c r="Z79" s="13"/>
      <c r="AA79" s="13"/>
      <c r="AB79" s="14"/>
      <c r="AC79" s="13"/>
      <c r="AD79" s="14"/>
      <c r="AE79" s="57"/>
      <c r="AF79" s="57"/>
      <c r="AG79" s="95"/>
      <c r="AH79" s="89"/>
    </row>
    <row r="80" spans="1:34">
      <c r="A80" s="13">
        <f t="shared" si="2"/>
        <v>78</v>
      </c>
      <c r="B80" s="57" t="s">
        <v>205</v>
      </c>
      <c r="C80" s="22" t="s">
        <v>91</v>
      </c>
      <c r="D80" s="13" t="s">
        <v>92</v>
      </c>
      <c r="E80" s="13">
        <v>1</v>
      </c>
      <c r="F80" s="14" t="s">
        <v>91</v>
      </c>
      <c r="G80" s="13" t="s">
        <v>81</v>
      </c>
      <c r="H80" s="13" t="s">
        <v>91</v>
      </c>
      <c r="I80" s="13" t="s">
        <v>91</v>
      </c>
      <c r="J80" s="13" t="s">
        <v>91</v>
      </c>
      <c r="K80" s="13" t="s">
        <v>81</v>
      </c>
      <c r="L80" s="13" t="s">
        <v>81</v>
      </c>
      <c r="M80" s="13" t="s">
        <v>91</v>
      </c>
      <c r="N80" s="13" t="s">
        <v>81</v>
      </c>
      <c r="O80" s="13" t="s">
        <v>81</v>
      </c>
      <c r="P80" s="13" t="s">
        <v>81</v>
      </c>
      <c r="Q80" s="13" t="s">
        <v>91</v>
      </c>
      <c r="R80" s="13" t="s">
        <v>81</v>
      </c>
      <c r="S80" s="13" t="s">
        <v>91</v>
      </c>
      <c r="T80" s="14" t="s">
        <v>81</v>
      </c>
      <c r="U80" s="13" t="s">
        <v>91</v>
      </c>
      <c r="V80" s="13" t="s">
        <v>91</v>
      </c>
      <c r="W80" s="13" t="s">
        <v>81</v>
      </c>
      <c r="X80" s="13" t="s">
        <v>91</v>
      </c>
      <c r="Y80" s="13" t="s">
        <v>81</v>
      </c>
      <c r="Z80" s="13" t="s">
        <v>91</v>
      </c>
      <c r="AA80" s="13" t="s">
        <v>91</v>
      </c>
      <c r="AB80" s="14">
        <v>1</v>
      </c>
      <c r="AC80" s="13" t="s">
        <v>206</v>
      </c>
      <c r="AD80" s="14">
        <v>2019</v>
      </c>
      <c r="AE80" s="70" t="s">
        <v>173</v>
      </c>
      <c r="AF80" s="70" t="s">
        <v>207</v>
      </c>
      <c r="AG80" s="95"/>
      <c r="AH80" s="89" t="s">
        <v>91</v>
      </c>
    </row>
    <row r="81" spans="1:34">
      <c r="A81" s="13">
        <f t="shared" si="2"/>
        <v>79</v>
      </c>
      <c r="B81" s="57" t="s">
        <v>208</v>
      </c>
      <c r="C81" s="22" t="s">
        <v>81</v>
      </c>
      <c r="D81" s="13"/>
      <c r="E81" s="13"/>
      <c r="F81" s="14"/>
      <c r="G81" s="13"/>
      <c r="H81" s="13"/>
      <c r="I81" s="13"/>
      <c r="J81" s="13"/>
      <c r="K81" s="13"/>
      <c r="L81" s="13"/>
      <c r="M81" s="13"/>
      <c r="N81" s="13"/>
      <c r="O81" s="13"/>
      <c r="P81" s="13"/>
      <c r="Q81" s="13"/>
      <c r="R81" s="13"/>
      <c r="S81" s="13"/>
      <c r="T81" s="14"/>
      <c r="U81" s="13"/>
      <c r="V81" s="13"/>
      <c r="W81" s="13"/>
      <c r="X81" s="13"/>
      <c r="Y81" s="13"/>
      <c r="Z81" s="13"/>
      <c r="AA81" s="13"/>
      <c r="AB81" s="14"/>
      <c r="AC81" s="13"/>
      <c r="AD81" s="14"/>
      <c r="AE81" s="57"/>
      <c r="AF81" s="57"/>
      <c r="AG81" s="95"/>
      <c r="AH81" s="89"/>
    </row>
    <row r="82" spans="1:34">
      <c r="A82" s="13">
        <f t="shared" si="2"/>
        <v>80</v>
      </c>
      <c r="B82" s="57" t="s">
        <v>209</v>
      </c>
      <c r="C82" s="22" t="s">
        <v>81</v>
      </c>
      <c r="D82" s="13"/>
      <c r="E82" s="13"/>
      <c r="F82" s="14"/>
      <c r="G82" s="13"/>
      <c r="H82" s="13"/>
      <c r="I82" s="13"/>
      <c r="J82" s="13"/>
      <c r="K82" s="13"/>
      <c r="L82" s="13"/>
      <c r="M82" s="13"/>
      <c r="N82" s="13"/>
      <c r="O82" s="13"/>
      <c r="P82" s="13"/>
      <c r="Q82" s="13"/>
      <c r="R82" s="13"/>
      <c r="S82" s="13"/>
      <c r="T82" s="14"/>
      <c r="U82" s="13"/>
      <c r="V82" s="13"/>
      <c r="W82" s="13"/>
      <c r="X82" s="13"/>
      <c r="Y82" s="13"/>
      <c r="Z82" s="13"/>
      <c r="AA82" s="13"/>
      <c r="AB82" s="14"/>
      <c r="AC82" s="13"/>
      <c r="AD82" s="14"/>
      <c r="AE82" s="57"/>
      <c r="AF82" s="57"/>
      <c r="AG82" s="95"/>
      <c r="AH82" s="89"/>
    </row>
    <row r="83" spans="1:34">
      <c r="A83" s="13">
        <f t="shared" si="2"/>
        <v>81</v>
      </c>
      <c r="B83" s="57" t="s">
        <v>210</v>
      </c>
      <c r="C83" s="22" t="s">
        <v>91</v>
      </c>
      <c r="D83" s="13" t="s">
        <v>152</v>
      </c>
      <c r="E83" s="13">
        <v>3</v>
      </c>
      <c r="F83" s="14" t="s">
        <v>91</v>
      </c>
      <c r="G83" s="13" t="s">
        <v>91</v>
      </c>
      <c r="H83" s="13" t="s">
        <v>91</v>
      </c>
      <c r="I83" s="13" t="s">
        <v>91</v>
      </c>
      <c r="J83" s="13" t="s">
        <v>81</v>
      </c>
      <c r="K83" s="13" t="s">
        <v>91</v>
      </c>
      <c r="L83" s="13" t="s">
        <v>81</v>
      </c>
      <c r="M83" s="13" t="s">
        <v>91</v>
      </c>
      <c r="N83" s="13" t="s">
        <v>81</v>
      </c>
      <c r="O83" s="13" t="s">
        <v>81</v>
      </c>
      <c r="P83" s="13" t="s">
        <v>91</v>
      </c>
      <c r="Q83" s="13" t="s">
        <v>81</v>
      </c>
      <c r="R83" s="13" t="s">
        <v>81</v>
      </c>
      <c r="S83" s="13" t="s">
        <v>91</v>
      </c>
      <c r="T83" s="14" t="s">
        <v>91</v>
      </c>
      <c r="U83" s="13" t="s">
        <v>91</v>
      </c>
      <c r="V83" s="13" t="s">
        <v>81</v>
      </c>
      <c r="W83" s="13" t="s">
        <v>91</v>
      </c>
      <c r="X83" s="13" t="s">
        <v>91</v>
      </c>
      <c r="Y83" s="13" t="s">
        <v>91</v>
      </c>
      <c r="Z83" s="13" t="s">
        <v>91</v>
      </c>
      <c r="AA83" s="13" t="s">
        <v>91</v>
      </c>
      <c r="AB83" s="14">
        <v>1</v>
      </c>
      <c r="AC83" s="13" t="s">
        <v>211</v>
      </c>
      <c r="AD83" s="14">
        <v>2021</v>
      </c>
      <c r="AE83" s="70" t="s">
        <v>212</v>
      </c>
      <c r="AF83" s="70" t="s">
        <v>213</v>
      </c>
      <c r="AG83" s="95"/>
      <c r="AH83" s="89"/>
    </row>
    <row r="84" spans="1:34">
      <c r="A84" s="13">
        <f t="shared" si="2"/>
        <v>82</v>
      </c>
      <c r="B84" s="57" t="s">
        <v>214</v>
      </c>
      <c r="C84" s="22" t="s">
        <v>81</v>
      </c>
      <c r="D84" s="13"/>
      <c r="E84" s="13"/>
      <c r="F84" s="14"/>
      <c r="G84" s="13"/>
      <c r="H84" s="13"/>
      <c r="I84" s="13"/>
      <c r="J84" s="13"/>
      <c r="K84" s="13"/>
      <c r="L84" s="13"/>
      <c r="M84" s="13"/>
      <c r="N84" s="13"/>
      <c r="O84" s="13"/>
      <c r="P84" s="13"/>
      <c r="Q84" s="13"/>
      <c r="R84" s="13"/>
      <c r="S84" s="13"/>
      <c r="T84" s="14"/>
      <c r="U84" s="13"/>
      <c r="V84" s="13"/>
      <c r="W84" s="13"/>
      <c r="X84" s="13"/>
      <c r="Y84" s="13"/>
      <c r="Z84" s="13"/>
      <c r="AA84" s="13"/>
      <c r="AB84" s="14"/>
      <c r="AC84" s="13"/>
      <c r="AD84" s="14"/>
      <c r="AE84" s="57"/>
      <c r="AF84" s="57"/>
      <c r="AG84" s="95"/>
      <c r="AH84" s="89"/>
    </row>
    <row r="85" spans="1:34">
      <c r="A85" s="13">
        <f t="shared" si="2"/>
        <v>83</v>
      </c>
      <c r="B85" s="57" t="s">
        <v>215</v>
      </c>
      <c r="C85" s="22" t="s">
        <v>81</v>
      </c>
      <c r="D85" s="13"/>
      <c r="E85" s="13"/>
      <c r="F85" s="14"/>
      <c r="G85" s="13"/>
      <c r="H85" s="13"/>
      <c r="I85" s="13"/>
      <c r="J85" s="13"/>
      <c r="K85" s="13"/>
      <c r="L85" s="13"/>
      <c r="M85" s="13"/>
      <c r="N85" s="13"/>
      <c r="O85" s="13"/>
      <c r="P85" s="13"/>
      <c r="Q85" s="13"/>
      <c r="R85" s="13"/>
      <c r="S85" s="13"/>
      <c r="T85" s="14"/>
      <c r="U85" s="13"/>
      <c r="V85" s="13"/>
      <c r="W85" s="13"/>
      <c r="X85" s="13"/>
      <c r="Y85" s="13"/>
      <c r="Z85" s="13"/>
      <c r="AA85" s="13"/>
      <c r="AB85" s="14"/>
      <c r="AC85" s="13"/>
      <c r="AD85" s="14"/>
      <c r="AE85" s="57"/>
      <c r="AF85" s="57"/>
      <c r="AG85" s="95"/>
      <c r="AH85" s="89"/>
    </row>
    <row r="86" spans="1:34">
      <c r="A86" s="13">
        <f t="shared" si="2"/>
        <v>84</v>
      </c>
      <c r="B86" s="57" t="s">
        <v>216</v>
      </c>
      <c r="C86" s="22" t="s">
        <v>81</v>
      </c>
      <c r="D86" s="13"/>
      <c r="E86" s="13"/>
      <c r="F86" s="14"/>
      <c r="G86" s="13"/>
      <c r="H86" s="13"/>
      <c r="I86" s="13"/>
      <c r="J86" s="13"/>
      <c r="K86" s="13"/>
      <c r="L86" s="13"/>
      <c r="M86" s="13"/>
      <c r="N86" s="13"/>
      <c r="O86" s="13"/>
      <c r="P86" s="13"/>
      <c r="Q86" s="13"/>
      <c r="R86" s="13"/>
      <c r="S86" s="13"/>
      <c r="T86" s="14"/>
      <c r="U86" s="13"/>
      <c r="V86" s="13"/>
      <c r="W86" s="13"/>
      <c r="X86" s="13"/>
      <c r="Y86" s="13"/>
      <c r="Z86" s="13"/>
      <c r="AA86" s="13"/>
      <c r="AB86" s="14"/>
      <c r="AC86" s="13"/>
      <c r="AD86" s="14"/>
      <c r="AE86" s="57"/>
      <c r="AF86" s="57"/>
      <c r="AG86" s="95"/>
      <c r="AH86" s="89"/>
    </row>
    <row r="87" spans="1:34">
      <c r="A87" s="13">
        <f t="shared" si="2"/>
        <v>85</v>
      </c>
      <c r="B87" s="60" t="s">
        <v>217</v>
      </c>
      <c r="C87" s="22" t="s">
        <v>91</v>
      </c>
      <c r="D87" s="13" t="s">
        <v>152</v>
      </c>
      <c r="E87" s="13">
        <v>2</v>
      </c>
      <c r="F87" s="14" t="s">
        <v>91</v>
      </c>
      <c r="G87" s="13" t="s">
        <v>91</v>
      </c>
      <c r="H87" s="13" t="s">
        <v>91</v>
      </c>
      <c r="I87" s="13" t="s">
        <v>91</v>
      </c>
      <c r="J87" s="13" t="s">
        <v>81</v>
      </c>
      <c r="K87" s="13" t="s">
        <v>91</v>
      </c>
      <c r="L87" s="13" t="s">
        <v>81</v>
      </c>
      <c r="M87" s="13" t="s">
        <v>91</v>
      </c>
      <c r="N87" s="13" t="s">
        <v>91</v>
      </c>
      <c r="O87" s="13" t="s">
        <v>91</v>
      </c>
      <c r="P87" s="13" t="s">
        <v>81</v>
      </c>
      <c r="Q87" s="13" t="s">
        <v>91</v>
      </c>
      <c r="R87" s="13" t="s">
        <v>81</v>
      </c>
      <c r="S87" s="13" t="s">
        <v>91</v>
      </c>
      <c r="T87" s="14" t="s">
        <v>81</v>
      </c>
      <c r="U87" s="13" t="s">
        <v>91</v>
      </c>
      <c r="V87" s="13" t="s">
        <v>91</v>
      </c>
      <c r="W87" s="13" t="s">
        <v>91</v>
      </c>
      <c r="X87" s="13" t="s">
        <v>91</v>
      </c>
      <c r="Y87" s="13" t="s">
        <v>91</v>
      </c>
      <c r="Z87" s="13" t="s">
        <v>91</v>
      </c>
      <c r="AA87" s="13" t="s">
        <v>91</v>
      </c>
      <c r="AB87" s="21" t="s">
        <v>81</v>
      </c>
      <c r="AC87" s="13" t="s">
        <v>218</v>
      </c>
      <c r="AD87" s="14">
        <v>2015</v>
      </c>
      <c r="AE87" s="69" t="s">
        <v>125</v>
      </c>
      <c r="AF87" s="57"/>
      <c r="AG87" s="95"/>
      <c r="AH87" s="89" t="s">
        <v>91</v>
      </c>
    </row>
    <row r="88" spans="1:34">
      <c r="A88" s="13">
        <f t="shared" si="2"/>
        <v>86</v>
      </c>
      <c r="B88" s="57" t="s">
        <v>219</v>
      </c>
      <c r="C88" s="22" t="s">
        <v>81</v>
      </c>
      <c r="D88" s="13"/>
      <c r="E88" s="13"/>
      <c r="F88" s="14"/>
      <c r="G88" s="13"/>
      <c r="H88" s="13"/>
      <c r="I88" s="13"/>
      <c r="J88" s="13"/>
      <c r="K88" s="13"/>
      <c r="L88" s="13"/>
      <c r="M88" s="13"/>
      <c r="N88" s="13"/>
      <c r="O88" s="13"/>
      <c r="P88" s="13"/>
      <c r="Q88" s="13"/>
      <c r="R88" s="13"/>
      <c r="S88" s="13"/>
      <c r="T88" s="14"/>
      <c r="U88" s="13"/>
      <c r="V88" s="13"/>
      <c r="W88" s="13"/>
      <c r="X88" s="13"/>
      <c r="Y88" s="13"/>
      <c r="Z88" s="13"/>
      <c r="AA88" s="13"/>
      <c r="AB88" s="14"/>
      <c r="AC88" s="13"/>
      <c r="AD88" s="14"/>
      <c r="AE88" s="57"/>
      <c r="AF88" s="57"/>
      <c r="AG88" s="95"/>
      <c r="AH88" s="89"/>
    </row>
    <row r="89" spans="1:34">
      <c r="A89" s="13">
        <f t="shared" si="2"/>
        <v>87</v>
      </c>
      <c r="B89" s="57" t="s">
        <v>220</v>
      </c>
      <c r="C89" s="22" t="s">
        <v>81</v>
      </c>
      <c r="D89" s="13"/>
      <c r="E89" s="13"/>
      <c r="F89" s="14"/>
      <c r="G89" s="13"/>
      <c r="H89" s="13"/>
      <c r="I89" s="13"/>
      <c r="J89" s="13"/>
      <c r="K89" s="13"/>
      <c r="L89" s="13"/>
      <c r="M89" s="13"/>
      <c r="N89" s="13"/>
      <c r="O89" s="13"/>
      <c r="P89" s="13"/>
      <c r="Q89" s="13"/>
      <c r="R89" s="13"/>
      <c r="S89" s="13"/>
      <c r="T89" s="14"/>
      <c r="U89" s="13"/>
      <c r="V89" s="13"/>
      <c r="W89" s="13"/>
      <c r="X89" s="13"/>
      <c r="Y89" s="13"/>
      <c r="Z89" s="13"/>
      <c r="AA89" s="13"/>
      <c r="AB89" s="14"/>
      <c r="AC89" s="13"/>
      <c r="AD89" s="14"/>
      <c r="AE89" s="57"/>
      <c r="AF89" s="57"/>
      <c r="AG89" s="95"/>
      <c r="AH89" s="89"/>
    </row>
    <row r="90" spans="1:34">
      <c r="A90" s="13">
        <f t="shared" si="2"/>
        <v>88</v>
      </c>
      <c r="B90" s="57" t="s">
        <v>221</v>
      </c>
      <c r="C90" s="22" t="s">
        <v>91</v>
      </c>
      <c r="D90" s="13" t="s">
        <v>92</v>
      </c>
      <c r="E90" s="13">
        <v>3</v>
      </c>
      <c r="F90" s="14" t="s">
        <v>91</v>
      </c>
      <c r="G90" s="13" t="s">
        <v>91</v>
      </c>
      <c r="H90" s="13" t="s">
        <v>91</v>
      </c>
      <c r="I90" s="13" t="s">
        <v>81</v>
      </c>
      <c r="J90" s="13" t="s">
        <v>91</v>
      </c>
      <c r="K90" s="13" t="s">
        <v>81</v>
      </c>
      <c r="L90" s="13" t="s">
        <v>81</v>
      </c>
      <c r="M90" s="13" t="s">
        <v>91</v>
      </c>
      <c r="N90" s="13" t="s">
        <v>91</v>
      </c>
      <c r="O90" s="13" t="s">
        <v>91</v>
      </c>
      <c r="P90" s="13" t="s">
        <v>91</v>
      </c>
      <c r="Q90" s="13" t="s">
        <v>91</v>
      </c>
      <c r="R90" s="13" t="s">
        <v>91</v>
      </c>
      <c r="S90" s="13" t="s">
        <v>91</v>
      </c>
      <c r="T90" s="14" t="s">
        <v>81</v>
      </c>
      <c r="U90" s="13" t="s">
        <v>91</v>
      </c>
      <c r="V90" s="13" t="s">
        <v>91</v>
      </c>
      <c r="W90" s="13" t="s">
        <v>91</v>
      </c>
      <c r="X90" s="13" t="s">
        <v>81</v>
      </c>
      <c r="Y90" s="13" t="s">
        <v>81</v>
      </c>
      <c r="Z90" s="13" t="s">
        <v>81</v>
      </c>
      <c r="AA90" s="13" t="s">
        <v>91</v>
      </c>
      <c r="AB90" s="14">
        <v>1</v>
      </c>
      <c r="AC90" s="13" t="s">
        <v>222</v>
      </c>
      <c r="AD90" s="14">
        <v>2016</v>
      </c>
      <c r="AE90" s="69" t="s">
        <v>223</v>
      </c>
      <c r="AF90" s="69" t="s">
        <v>224</v>
      </c>
      <c r="AG90" s="95"/>
      <c r="AH90" s="89"/>
    </row>
    <row r="91" spans="1:34">
      <c r="A91" s="13">
        <f t="shared" si="2"/>
        <v>89</v>
      </c>
      <c r="B91" s="57" t="s">
        <v>225</v>
      </c>
      <c r="C91" s="22" t="s">
        <v>91</v>
      </c>
      <c r="D91" s="13" t="s">
        <v>152</v>
      </c>
      <c r="E91" s="25" t="s">
        <v>81</v>
      </c>
      <c r="F91" s="14"/>
      <c r="G91" s="13"/>
      <c r="H91" s="13"/>
      <c r="I91" s="13"/>
      <c r="J91" s="13"/>
      <c r="K91" s="13"/>
      <c r="L91" s="13"/>
      <c r="M91" s="13"/>
      <c r="N91" s="13"/>
      <c r="O91" s="13"/>
      <c r="P91" s="13"/>
      <c r="Q91" s="13"/>
      <c r="R91" s="13"/>
      <c r="S91" s="13"/>
      <c r="T91" s="14"/>
      <c r="U91" s="13"/>
      <c r="V91" s="13"/>
      <c r="W91" s="13"/>
      <c r="X91" s="13"/>
      <c r="Y91" s="13"/>
      <c r="Z91" s="13"/>
      <c r="AA91" s="13"/>
      <c r="AB91" s="14">
        <v>4</v>
      </c>
      <c r="AC91" s="13" t="s">
        <v>226</v>
      </c>
      <c r="AD91" s="14">
        <v>2018</v>
      </c>
      <c r="AE91" s="69" t="s">
        <v>227</v>
      </c>
      <c r="AF91" s="57"/>
      <c r="AG91" s="95"/>
      <c r="AH91" s="89"/>
    </row>
    <row r="92" spans="1:34">
      <c r="A92" s="13">
        <f t="shared" si="2"/>
        <v>90</v>
      </c>
      <c r="B92" s="57" t="s">
        <v>228</v>
      </c>
      <c r="C92" s="22" t="s">
        <v>81</v>
      </c>
      <c r="D92" s="13"/>
      <c r="E92" s="13"/>
      <c r="F92" s="14"/>
      <c r="G92" s="13"/>
      <c r="H92" s="13"/>
      <c r="I92" s="13"/>
      <c r="J92" s="13"/>
      <c r="K92" s="13"/>
      <c r="L92" s="13"/>
      <c r="M92" s="13"/>
      <c r="N92" s="13"/>
      <c r="O92" s="13"/>
      <c r="P92" s="13"/>
      <c r="Q92" s="13"/>
      <c r="R92" s="13"/>
      <c r="S92" s="13"/>
      <c r="T92" s="14"/>
      <c r="U92" s="13"/>
      <c r="V92" s="13"/>
      <c r="W92" s="13"/>
      <c r="X92" s="13"/>
      <c r="Y92" s="13"/>
      <c r="Z92" s="13"/>
      <c r="AA92" s="13"/>
      <c r="AB92" s="14"/>
      <c r="AC92" s="13"/>
      <c r="AD92" s="14"/>
      <c r="AE92" s="57"/>
      <c r="AF92" s="57"/>
      <c r="AG92" s="95"/>
      <c r="AH92" s="89"/>
    </row>
    <row r="93" spans="1:34">
      <c r="A93" s="13">
        <f t="shared" si="2"/>
        <v>91</v>
      </c>
      <c r="B93" s="57" t="s">
        <v>229</v>
      </c>
      <c r="C93" s="22" t="s">
        <v>81</v>
      </c>
      <c r="D93" s="13"/>
      <c r="E93" s="13"/>
      <c r="F93" s="14"/>
      <c r="G93" s="13"/>
      <c r="H93" s="13"/>
      <c r="I93" s="13"/>
      <c r="J93" s="13"/>
      <c r="K93" s="13"/>
      <c r="L93" s="13"/>
      <c r="M93" s="13"/>
      <c r="N93" s="13"/>
      <c r="O93" s="13"/>
      <c r="P93" s="13"/>
      <c r="Q93" s="13"/>
      <c r="R93" s="13"/>
      <c r="S93" s="13"/>
      <c r="T93" s="14"/>
      <c r="U93" s="13"/>
      <c r="V93" s="13"/>
      <c r="W93" s="13"/>
      <c r="X93" s="13"/>
      <c r="Y93" s="13"/>
      <c r="Z93" s="13"/>
      <c r="AA93" s="13"/>
      <c r="AB93" s="14"/>
      <c r="AC93" s="13"/>
      <c r="AD93" s="14"/>
      <c r="AE93" s="57"/>
      <c r="AF93" s="57"/>
      <c r="AG93" s="95"/>
      <c r="AH93" s="89"/>
    </row>
    <row r="94" spans="1:34">
      <c r="A94" s="13">
        <f t="shared" si="2"/>
        <v>92</v>
      </c>
      <c r="B94" s="57" t="s">
        <v>230</v>
      </c>
      <c r="C94" s="22" t="s">
        <v>81</v>
      </c>
      <c r="D94" s="13"/>
      <c r="E94" s="13"/>
      <c r="F94" s="14"/>
      <c r="G94" s="13"/>
      <c r="H94" s="13"/>
      <c r="I94" s="13"/>
      <c r="J94" s="13"/>
      <c r="K94" s="13"/>
      <c r="L94" s="13"/>
      <c r="M94" s="13"/>
      <c r="N94" s="13"/>
      <c r="O94" s="13"/>
      <c r="P94" s="13"/>
      <c r="Q94" s="13"/>
      <c r="R94" s="13"/>
      <c r="S94" s="13"/>
      <c r="T94" s="14"/>
      <c r="U94" s="13"/>
      <c r="V94" s="13"/>
      <c r="W94" s="13"/>
      <c r="X94" s="13"/>
      <c r="Y94" s="13"/>
      <c r="Z94" s="13"/>
      <c r="AA94" s="13"/>
      <c r="AB94" s="14"/>
      <c r="AC94" s="13"/>
      <c r="AD94" s="14"/>
      <c r="AE94" s="57"/>
      <c r="AF94" s="57"/>
      <c r="AG94" s="95"/>
      <c r="AH94" s="89"/>
    </row>
    <row r="95" spans="1:34">
      <c r="A95" s="13">
        <f t="shared" si="2"/>
        <v>93</v>
      </c>
      <c r="B95" s="57" t="s">
        <v>231</v>
      </c>
      <c r="C95" s="22" t="s">
        <v>81</v>
      </c>
      <c r="D95" s="13"/>
      <c r="E95" s="13"/>
      <c r="F95" s="14"/>
      <c r="G95" s="13"/>
      <c r="H95" s="13"/>
      <c r="I95" s="13"/>
      <c r="J95" s="13"/>
      <c r="K95" s="13"/>
      <c r="L95" s="13"/>
      <c r="M95" s="13"/>
      <c r="N95" s="13"/>
      <c r="O95" s="13"/>
      <c r="P95" s="13"/>
      <c r="Q95" s="13"/>
      <c r="R95" s="13"/>
      <c r="S95" s="13"/>
      <c r="T95" s="14"/>
      <c r="U95" s="13"/>
      <c r="V95" s="13"/>
      <c r="W95" s="13"/>
      <c r="X95" s="13"/>
      <c r="Y95" s="13"/>
      <c r="Z95" s="13"/>
      <c r="AA95" s="13"/>
      <c r="AB95" s="14"/>
      <c r="AC95" s="13"/>
      <c r="AD95" s="14"/>
      <c r="AE95" s="57"/>
      <c r="AF95" s="57"/>
      <c r="AG95" s="95"/>
      <c r="AH95" s="89"/>
    </row>
    <row r="96" spans="1:34">
      <c r="A96" s="13">
        <f t="shared" si="2"/>
        <v>94</v>
      </c>
      <c r="B96" s="57" t="s">
        <v>232</v>
      </c>
      <c r="C96" s="22" t="s">
        <v>81</v>
      </c>
      <c r="D96" s="13"/>
      <c r="E96" s="13"/>
      <c r="F96" s="14"/>
      <c r="G96" s="13"/>
      <c r="H96" s="13"/>
      <c r="I96" s="13"/>
      <c r="J96" s="13"/>
      <c r="K96" s="13"/>
      <c r="L96" s="13"/>
      <c r="M96" s="13"/>
      <c r="N96" s="13"/>
      <c r="O96" s="13"/>
      <c r="P96" s="13"/>
      <c r="Q96" s="13"/>
      <c r="R96" s="13"/>
      <c r="S96" s="13"/>
      <c r="T96" s="14"/>
      <c r="U96" s="13"/>
      <c r="V96" s="13"/>
      <c r="W96" s="13"/>
      <c r="X96" s="13"/>
      <c r="Y96" s="13"/>
      <c r="Z96" s="13"/>
      <c r="AA96" s="13"/>
      <c r="AB96" s="14"/>
      <c r="AC96" s="13"/>
      <c r="AD96" s="14"/>
      <c r="AE96" s="57"/>
      <c r="AF96" s="57"/>
      <c r="AG96" s="95"/>
      <c r="AH96" s="89"/>
    </row>
    <row r="97" spans="1:34">
      <c r="A97" s="13">
        <f t="shared" si="2"/>
        <v>95</v>
      </c>
      <c r="B97" s="57" t="s">
        <v>233</v>
      </c>
      <c r="C97" s="22" t="s">
        <v>81</v>
      </c>
      <c r="D97" s="13"/>
      <c r="E97" s="13"/>
      <c r="F97" s="14"/>
      <c r="G97" s="13"/>
      <c r="H97" s="13"/>
      <c r="I97" s="13"/>
      <c r="J97" s="13"/>
      <c r="K97" s="13"/>
      <c r="L97" s="13"/>
      <c r="M97" s="13"/>
      <c r="N97" s="13"/>
      <c r="O97" s="13"/>
      <c r="P97" s="13"/>
      <c r="Q97" s="13"/>
      <c r="R97" s="13"/>
      <c r="S97" s="13"/>
      <c r="T97" s="14"/>
      <c r="U97" s="13"/>
      <c r="V97" s="13"/>
      <c r="W97" s="13"/>
      <c r="X97" s="13"/>
      <c r="Y97" s="13"/>
      <c r="Z97" s="13"/>
      <c r="AA97" s="13"/>
      <c r="AB97" s="14"/>
      <c r="AC97" s="13"/>
      <c r="AD97" s="14"/>
      <c r="AE97" s="57"/>
      <c r="AF97" s="57"/>
      <c r="AG97" s="95"/>
      <c r="AH97" s="89"/>
    </row>
    <row r="98" spans="1:34">
      <c r="A98" s="13">
        <f t="shared" si="2"/>
        <v>96</v>
      </c>
      <c r="B98" s="57" t="s">
        <v>234</v>
      </c>
      <c r="C98" s="22" t="s">
        <v>81</v>
      </c>
      <c r="D98" s="13"/>
      <c r="E98" s="13"/>
      <c r="F98" s="14"/>
      <c r="G98" s="13"/>
      <c r="H98" s="13"/>
      <c r="I98" s="13"/>
      <c r="J98" s="13"/>
      <c r="K98" s="13"/>
      <c r="L98" s="13"/>
      <c r="M98" s="13"/>
      <c r="N98" s="13"/>
      <c r="O98" s="13"/>
      <c r="P98" s="13"/>
      <c r="Q98" s="13"/>
      <c r="R98" s="13"/>
      <c r="S98" s="13"/>
      <c r="T98" s="14"/>
      <c r="U98" s="13"/>
      <c r="V98" s="13"/>
      <c r="W98" s="13"/>
      <c r="X98" s="13"/>
      <c r="Y98" s="13"/>
      <c r="Z98" s="13"/>
      <c r="AA98" s="13"/>
      <c r="AB98" s="14"/>
      <c r="AC98" s="13"/>
      <c r="AD98" s="14"/>
      <c r="AE98" s="57"/>
      <c r="AF98" s="57"/>
      <c r="AG98" s="95"/>
      <c r="AH98" s="89"/>
    </row>
    <row r="99" spans="1:34">
      <c r="A99" s="13">
        <f t="shared" ref="A99:A130" si="3">ROW(A99)-2</f>
        <v>97</v>
      </c>
      <c r="B99" s="57" t="s">
        <v>235</v>
      </c>
      <c r="C99" s="22" t="s">
        <v>81</v>
      </c>
      <c r="D99" s="13"/>
      <c r="E99" s="13"/>
      <c r="F99" s="14"/>
      <c r="G99" s="13"/>
      <c r="H99" s="13"/>
      <c r="I99" s="13"/>
      <c r="J99" s="13"/>
      <c r="K99" s="13"/>
      <c r="L99" s="13"/>
      <c r="M99" s="13"/>
      <c r="N99" s="13"/>
      <c r="O99" s="13"/>
      <c r="P99" s="13"/>
      <c r="Q99" s="13"/>
      <c r="R99" s="13"/>
      <c r="S99" s="13"/>
      <c r="T99" s="14"/>
      <c r="U99" s="13"/>
      <c r="V99" s="13"/>
      <c r="W99" s="13"/>
      <c r="X99" s="13"/>
      <c r="Y99" s="13"/>
      <c r="Z99" s="13"/>
      <c r="AA99" s="13"/>
      <c r="AB99" s="14"/>
      <c r="AC99" s="13"/>
      <c r="AD99" s="14"/>
      <c r="AE99" s="57"/>
      <c r="AF99" s="57"/>
      <c r="AG99" s="95"/>
      <c r="AH99" s="89"/>
    </row>
    <row r="100" spans="1:34">
      <c r="A100" s="13">
        <f t="shared" si="3"/>
        <v>98</v>
      </c>
      <c r="B100" s="57" t="s">
        <v>236</v>
      </c>
      <c r="C100" s="22" t="s">
        <v>81</v>
      </c>
      <c r="D100" s="13"/>
      <c r="E100" s="13"/>
      <c r="F100" s="14"/>
      <c r="G100" s="13"/>
      <c r="H100" s="13"/>
      <c r="I100" s="13"/>
      <c r="J100" s="13"/>
      <c r="K100" s="13"/>
      <c r="L100" s="13"/>
      <c r="M100" s="13"/>
      <c r="N100" s="13"/>
      <c r="O100" s="13"/>
      <c r="P100" s="13"/>
      <c r="Q100" s="13"/>
      <c r="R100" s="13"/>
      <c r="S100" s="13"/>
      <c r="T100" s="14"/>
      <c r="U100" s="13"/>
      <c r="V100" s="13"/>
      <c r="W100" s="13"/>
      <c r="X100" s="13"/>
      <c r="Y100" s="13"/>
      <c r="Z100" s="13"/>
      <c r="AA100" s="13"/>
      <c r="AB100" s="14"/>
      <c r="AC100" s="13"/>
      <c r="AD100" s="14"/>
      <c r="AE100" s="57"/>
      <c r="AF100" s="57"/>
      <c r="AG100" s="95"/>
      <c r="AH100" s="89"/>
    </row>
    <row r="101" spans="1:34">
      <c r="A101" s="13">
        <f t="shared" si="3"/>
        <v>99</v>
      </c>
      <c r="B101" s="57" t="s">
        <v>237</v>
      </c>
      <c r="C101" s="22" t="s">
        <v>81</v>
      </c>
      <c r="D101" s="13"/>
      <c r="E101" s="13"/>
      <c r="F101" s="14"/>
      <c r="G101" s="13"/>
      <c r="H101" s="13"/>
      <c r="I101" s="13"/>
      <c r="J101" s="13"/>
      <c r="K101" s="13"/>
      <c r="L101" s="13"/>
      <c r="M101" s="13"/>
      <c r="N101" s="13"/>
      <c r="O101" s="13"/>
      <c r="P101" s="13"/>
      <c r="Q101" s="13"/>
      <c r="R101" s="13"/>
      <c r="S101" s="13"/>
      <c r="T101" s="14"/>
      <c r="U101" s="13"/>
      <c r="V101" s="13"/>
      <c r="W101" s="13"/>
      <c r="X101" s="13"/>
      <c r="Y101" s="13"/>
      <c r="Z101" s="13"/>
      <c r="AA101" s="13"/>
      <c r="AB101" s="14"/>
      <c r="AC101" s="13"/>
      <c r="AD101" s="14"/>
      <c r="AE101" s="57"/>
      <c r="AF101" s="57"/>
      <c r="AG101" s="95"/>
      <c r="AH101" s="89"/>
    </row>
    <row r="102" spans="1:34">
      <c r="A102" s="13">
        <f t="shared" si="3"/>
        <v>100</v>
      </c>
      <c r="B102" s="60" t="s">
        <v>238</v>
      </c>
      <c r="C102" s="22" t="s">
        <v>91</v>
      </c>
      <c r="D102" s="13" t="s">
        <v>92</v>
      </c>
      <c r="E102" s="13">
        <v>3</v>
      </c>
      <c r="F102" s="14" t="s">
        <v>91</v>
      </c>
      <c r="G102" s="13" t="s">
        <v>91</v>
      </c>
      <c r="H102" s="13" t="s">
        <v>91</v>
      </c>
      <c r="I102" s="13" t="s">
        <v>91</v>
      </c>
      <c r="J102" s="13" t="s">
        <v>91</v>
      </c>
      <c r="K102" s="13" t="s">
        <v>81</v>
      </c>
      <c r="L102" s="13" t="s">
        <v>81</v>
      </c>
      <c r="M102" s="13" t="s">
        <v>91</v>
      </c>
      <c r="N102" s="13" t="s">
        <v>91</v>
      </c>
      <c r="O102" s="13" t="s">
        <v>91</v>
      </c>
      <c r="P102" s="13" t="s">
        <v>91</v>
      </c>
      <c r="Q102" s="13" t="s">
        <v>91</v>
      </c>
      <c r="R102" s="13" t="s">
        <v>81</v>
      </c>
      <c r="S102" s="13" t="s">
        <v>91</v>
      </c>
      <c r="T102" s="14" t="s">
        <v>91</v>
      </c>
      <c r="U102" s="13" t="s">
        <v>91</v>
      </c>
      <c r="V102" s="13" t="s">
        <v>91</v>
      </c>
      <c r="W102" s="13" t="s">
        <v>91</v>
      </c>
      <c r="X102" s="13" t="s">
        <v>91</v>
      </c>
      <c r="Y102" s="13" t="s">
        <v>91</v>
      </c>
      <c r="Z102" s="13" t="s">
        <v>91</v>
      </c>
      <c r="AA102" s="13" t="s">
        <v>91</v>
      </c>
      <c r="AB102" s="14">
        <v>1</v>
      </c>
      <c r="AC102" s="13" t="s">
        <v>115</v>
      </c>
      <c r="AD102" s="14">
        <v>2019</v>
      </c>
      <c r="AE102" s="70" t="s">
        <v>239</v>
      </c>
      <c r="AF102" s="69" t="s">
        <v>106</v>
      </c>
      <c r="AG102" s="97" t="s">
        <v>240</v>
      </c>
      <c r="AH102" s="91"/>
    </row>
    <row r="103" spans="1:34">
      <c r="A103" s="13">
        <f t="shared" si="3"/>
        <v>101</v>
      </c>
      <c r="B103" s="57" t="s">
        <v>241</v>
      </c>
      <c r="C103" s="22" t="s">
        <v>81</v>
      </c>
      <c r="D103" s="13"/>
      <c r="E103" s="13"/>
      <c r="F103" s="14"/>
      <c r="G103" s="13"/>
      <c r="H103" s="13"/>
      <c r="I103" s="13"/>
      <c r="J103" s="13"/>
      <c r="K103" s="13"/>
      <c r="L103" s="13"/>
      <c r="M103" s="13"/>
      <c r="N103" s="13"/>
      <c r="O103" s="13"/>
      <c r="P103" s="13"/>
      <c r="Q103" s="13"/>
      <c r="R103" s="13"/>
      <c r="S103" s="13"/>
      <c r="T103" s="14"/>
      <c r="U103" s="13"/>
      <c r="V103" s="13"/>
      <c r="W103" s="13"/>
      <c r="X103" s="13"/>
      <c r="Y103" s="13"/>
      <c r="Z103" s="13"/>
      <c r="AA103" s="13"/>
      <c r="AB103" s="14"/>
      <c r="AC103" s="13"/>
      <c r="AD103" s="14"/>
      <c r="AE103" s="57"/>
      <c r="AF103" s="57"/>
      <c r="AG103" s="95"/>
      <c r="AH103" s="89"/>
    </row>
    <row r="104" spans="1:34">
      <c r="A104" s="13">
        <f t="shared" si="3"/>
        <v>102</v>
      </c>
      <c r="B104" s="57" t="s">
        <v>242</v>
      </c>
      <c r="C104" s="22" t="s">
        <v>81</v>
      </c>
      <c r="D104" s="13"/>
      <c r="E104" s="13"/>
      <c r="F104" s="14"/>
      <c r="G104" s="13"/>
      <c r="H104" s="13"/>
      <c r="I104" s="13"/>
      <c r="J104" s="13"/>
      <c r="K104" s="13"/>
      <c r="L104" s="13"/>
      <c r="M104" s="13"/>
      <c r="N104" s="13"/>
      <c r="O104" s="13"/>
      <c r="P104" s="13"/>
      <c r="Q104" s="13"/>
      <c r="R104" s="13"/>
      <c r="S104" s="13"/>
      <c r="T104" s="14"/>
      <c r="U104" s="13"/>
      <c r="V104" s="13"/>
      <c r="W104" s="13"/>
      <c r="X104" s="13"/>
      <c r="Y104" s="13"/>
      <c r="Z104" s="13"/>
      <c r="AA104" s="13"/>
      <c r="AB104" s="14"/>
      <c r="AC104" s="13"/>
      <c r="AD104" s="14"/>
      <c r="AE104" s="57"/>
      <c r="AF104" s="57"/>
      <c r="AG104" s="95"/>
      <c r="AH104" s="89"/>
    </row>
    <row r="105" spans="1:34">
      <c r="A105" s="13">
        <f t="shared" si="3"/>
        <v>103</v>
      </c>
      <c r="B105" s="57" t="s">
        <v>243</v>
      </c>
      <c r="C105" s="22" t="s">
        <v>91</v>
      </c>
      <c r="D105" s="13" t="s">
        <v>92</v>
      </c>
      <c r="E105" s="13">
        <v>2</v>
      </c>
      <c r="F105" s="14" t="s">
        <v>91</v>
      </c>
      <c r="G105" s="13" t="s">
        <v>91</v>
      </c>
      <c r="H105" s="13" t="s">
        <v>91</v>
      </c>
      <c r="I105" s="13" t="s">
        <v>93</v>
      </c>
      <c r="J105" s="13" t="s">
        <v>91</v>
      </c>
      <c r="K105" s="13" t="s">
        <v>91</v>
      </c>
      <c r="L105" s="13" t="s">
        <v>91</v>
      </c>
      <c r="M105" s="13" t="s">
        <v>91</v>
      </c>
      <c r="N105" s="13" t="s">
        <v>81</v>
      </c>
      <c r="O105" s="13" t="s">
        <v>81</v>
      </c>
      <c r="P105" s="13" t="s">
        <v>81</v>
      </c>
      <c r="Q105" s="13" t="s">
        <v>91</v>
      </c>
      <c r="R105" s="13" t="s">
        <v>91</v>
      </c>
      <c r="S105" s="13" t="s">
        <v>91</v>
      </c>
      <c r="T105" s="14" t="s">
        <v>81</v>
      </c>
      <c r="U105" s="13" t="s">
        <v>91</v>
      </c>
      <c r="V105" s="13" t="s">
        <v>81</v>
      </c>
      <c r="W105" s="13" t="s">
        <v>91</v>
      </c>
      <c r="X105" s="13" t="s">
        <v>91</v>
      </c>
      <c r="Y105" s="13" t="s">
        <v>81</v>
      </c>
      <c r="Z105" s="13" t="s">
        <v>81</v>
      </c>
      <c r="AA105" s="13" t="s">
        <v>91</v>
      </c>
      <c r="AB105" s="14">
        <v>5</v>
      </c>
      <c r="AC105" s="13" t="s">
        <v>244</v>
      </c>
      <c r="AD105" s="14">
        <v>2016</v>
      </c>
      <c r="AE105" s="70" t="s">
        <v>245</v>
      </c>
      <c r="AF105" s="57"/>
      <c r="AG105" s="95"/>
      <c r="AH105" s="89"/>
    </row>
    <row r="106" spans="1:34">
      <c r="A106" s="13">
        <f t="shared" si="3"/>
        <v>104</v>
      </c>
      <c r="B106" s="57" t="s">
        <v>246</v>
      </c>
      <c r="C106" s="22" t="s">
        <v>81</v>
      </c>
      <c r="D106" s="13"/>
      <c r="E106" s="13"/>
      <c r="F106" s="14"/>
      <c r="G106" s="13"/>
      <c r="H106" s="13"/>
      <c r="I106" s="13"/>
      <c r="J106" s="13"/>
      <c r="K106" s="13"/>
      <c r="L106" s="13"/>
      <c r="M106" s="13"/>
      <c r="N106" s="13"/>
      <c r="O106" s="13"/>
      <c r="P106" s="13"/>
      <c r="Q106" s="13"/>
      <c r="R106" s="13"/>
      <c r="S106" s="13"/>
      <c r="T106" s="14"/>
      <c r="U106" s="13"/>
      <c r="V106" s="13"/>
      <c r="W106" s="13"/>
      <c r="X106" s="13"/>
      <c r="Y106" s="13"/>
      <c r="Z106" s="13"/>
      <c r="AA106" s="13"/>
      <c r="AB106" s="14"/>
      <c r="AC106" s="13"/>
      <c r="AD106" s="14"/>
      <c r="AE106" s="57"/>
      <c r="AF106" s="57"/>
      <c r="AG106" s="95"/>
      <c r="AH106" s="89"/>
    </row>
    <row r="107" spans="1:34">
      <c r="A107" s="13">
        <f t="shared" si="3"/>
        <v>105</v>
      </c>
      <c r="B107" s="57" t="s">
        <v>247</v>
      </c>
      <c r="C107" s="22" t="s">
        <v>81</v>
      </c>
      <c r="D107" s="13"/>
      <c r="E107" s="13"/>
      <c r="F107" s="14"/>
      <c r="G107" s="13"/>
      <c r="H107" s="13"/>
      <c r="I107" s="13"/>
      <c r="J107" s="13"/>
      <c r="K107" s="13"/>
      <c r="L107" s="13"/>
      <c r="M107" s="13"/>
      <c r="N107" s="13"/>
      <c r="O107" s="13"/>
      <c r="P107" s="13"/>
      <c r="Q107" s="13"/>
      <c r="R107" s="13"/>
      <c r="S107" s="13"/>
      <c r="T107" s="14"/>
      <c r="U107" s="13"/>
      <c r="V107" s="13"/>
      <c r="W107" s="13"/>
      <c r="X107" s="13"/>
      <c r="Y107" s="13"/>
      <c r="Z107" s="13"/>
      <c r="AA107" s="13"/>
      <c r="AB107" s="14"/>
      <c r="AC107" s="13"/>
      <c r="AD107" s="14"/>
      <c r="AE107" s="57"/>
      <c r="AF107" s="57"/>
      <c r="AG107" s="95"/>
      <c r="AH107" s="89"/>
    </row>
    <row r="108" spans="1:34">
      <c r="A108" s="13">
        <f t="shared" si="3"/>
        <v>106</v>
      </c>
      <c r="B108" s="57" t="s">
        <v>248</v>
      </c>
      <c r="C108" s="22" t="s">
        <v>81</v>
      </c>
      <c r="D108" s="13"/>
      <c r="E108" s="13"/>
      <c r="F108" s="14"/>
      <c r="G108" s="13"/>
      <c r="H108" s="13"/>
      <c r="I108" s="13"/>
      <c r="J108" s="13"/>
      <c r="K108" s="13"/>
      <c r="L108" s="13"/>
      <c r="M108" s="13"/>
      <c r="N108" s="13"/>
      <c r="O108" s="13"/>
      <c r="P108" s="13"/>
      <c r="Q108" s="13"/>
      <c r="R108" s="13"/>
      <c r="S108" s="13"/>
      <c r="T108" s="14"/>
      <c r="U108" s="13"/>
      <c r="V108" s="13"/>
      <c r="W108" s="13"/>
      <c r="X108" s="13"/>
      <c r="Y108" s="13"/>
      <c r="Z108" s="13"/>
      <c r="AA108" s="13"/>
      <c r="AB108" s="14"/>
      <c r="AC108" s="13"/>
      <c r="AD108" s="14"/>
      <c r="AE108" s="57"/>
      <c r="AF108" s="57"/>
      <c r="AG108" s="95"/>
      <c r="AH108" s="89"/>
    </row>
    <row r="109" spans="1:34">
      <c r="A109" s="13">
        <f t="shared" si="3"/>
        <v>107</v>
      </c>
      <c r="B109" s="57" t="s">
        <v>249</v>
      </c>
      <c r="C109" s="22" t="s">
        <v>81</v>
      </c>
      <c r="D109" s="13"/>
      <c r="E109" s="13"/>
      <c r="F109" s="14"/>
      <c r="G109" s="13"/>
      <c r="H109" s="13"/>
      <c r="I109" s="13"/>
      <c r="J109" s="13"/>
      <c r="K109" s="13"/>
      <c r="L109" s="13"/>
      <c r="M109" s="13"/>
      <c r="N109" s="13"/>
      <c r="O109" s="13"/>
      <c r="P109" s="13"/>
      <c r="Q109" s="13"/>
      <c r="R109" s="13"/>
      <c r="S109" s="13"/>
      <c r="T109" s="14"/>
      <c r="U109" s="13"/>
      <c r="V109" s="13"/>
      <c r="W109" s="13"/>
      <c r="X109" s="13"/>
      <c r="Y109" s="13"/>
      <c r="Z109" s="13"/>
      <c r="AA109" s="13"/>
      <c r="AB109" s="14"/>
      <c r="AC109" s="13"/>
      <c r="AD109" s="14"/>
      <c r="AE109" s="57"/>
      <c r="AF109" s="57"/>
      <c r="AG109" s="95"/>
      <c r="AH109" s="89"/>
    </row>
    <row r="110" spans="1:34">
      <c r="A110" s="13">
        <f t="shared" si="3"/>
        <v>108</v>
      </c>
      <c r="B110" s="57" t="s">
        <v>250</v>
      </c>
      <c r="C110" s="22" t="s">
        <v>81</v>
      </c>
      <c r="D110" s="13"/>
      <c r="E110" s="13"/>
      <c r="F110" s="14"/>
      <c r="G110" s="13"/>
      <c r="H110" s="13"/>
      <c r="I110" s="13"/>
      <c r="J110" s="13"/>
      <c r="K110" s="13"/>
      <c r="L110" s="13"/>
      <c r="M110" s="13"/>
      <c r="N110" s="13"/>
      <c r="O110" s="13"/>
      <c r="P110" s="13"/>
      <c r="Q110" s="13"/>
      <c r="R110" s="13"/>
      <c r="S110" s="13"/>
      <c r="T110" s="14"/>
      <c r="U110" s="13"/>
      <c r="V110" s="13"/>
      <c r="W110" s="13"/>
      <c r="X110" s="13"/>
      <c r="Y110" s="13"/>
      <c r="Z110" s="13"/>
      <c r="AA110" s="13"/>
      <c r="AB110" s="14"/>
      <c r="AC110" s="13"/>
      <c r="AD110" s="14"/>
      <c r="AE110" s="57"/>
      <c r="AF110" s="57"/>
      <c r="AG110" s="95"/>
      <c r="AH110" s="89"/>
    </row>
    <row r="111" spans="1:34">
      <c r="A111" s="13">
        <f t="shared" si="3"/>
        <v>109</v>
      </c>
      <c r="B111" s="57" t="s">
        <v>251</v>
      </c>
      <c r="C111" s="22" t="s">
        <v>81</v>
      </c>
      <c r="D111" s="13"/>
      <c r="E111" s="13"/>
      <c r="F111" s="14"/>
      <c r="G111" s="13"/>
      <c r="H111" s="13"/>
      <c r="I111" s="13"/>
      <c r="J111" s="13"/>
      <c r="K111" s="13"/>
      <c r="L111" s="13"/>
      <c r="M111" s="13"/>
      <c r="N111" s="13"/>
      <c r="O111" s="13"/>
      <c r="P111" s="13"/>
      <c r="Q111" s="13"/>
      <c r="R111" s="13"/>
      <c r="S111" s="13"/>
      <c r="T111" s="14"/>
      <c r="U111" s="13"/>
      <c r="V111" s="13"/>
      <c r="W111" s="13"/>
      <c r="X111" s="13"/>
      <c r="Y111" s="13"/>
      <c r="Z111" s="13"/>
      <c r="AA111" s="13"/>
      <c r="AB111" s="14"/>
      <c r="AC111" s="13"/>
      <c r="AD111" s="14"/>
      <c r="AE111" s="57"/>
      <c r="AF111" s="57"/>
      <c r="AG111" s="95"/>
      <c r="AH111" s="89"/>
    </row>
    <row r="112" spans="1:34">
      <c r="A112" s="13">
        <f t="shared" si="3"/>
        <v>110</v>
      </c>
      <c r="B112" s="57" t="s">
        <v>252</v>
      </c>
      <c r="C112" s="22" t="s">
        <v>91</v>
      </c>
      <c r="D112" s="13" t="s">
        <v>92</v>
      </c>
      <c r="E112" s="13">
        <v>2</v>
      </c>
      <c r="F112" s="14" t="s">
        <v>91</v>
      </c>
      <c r="G112" s="13" t="s">
        <v>91</v>
      </c>
      <c r="H112" s="13" t="s">
        <v>91</v>
      </c>
      <c r="I112" s="13" t="s">
        <v>91</v>
      </c>
      <c r="J112" s="13" t="s">
        <v>81</v>
      </c>
      <c r="K112" s="13" t="s">
        <v>91</v>
      </c>
      <c r="L112" s="13" t="s">
        <v>91</v>
      </c>
      <c r="M112" s="13" t="s">
        <v>81</v>
      </c>
      <c r="N112" s="13" t="s">
        <v>81</v>
      </c>
      <c r="O112" s="13" t="s">
        <v>91</v>
      </c>
      <c r="P112" s="13" t="s">
        <v>91</v>
      </c>
      <c r="Q112" s="13" t="s">
        <v>81</v>
      </c>
      <c r="R112" s="13" t="s">
        <v>81</v>
      </c>
      <c r="S112" s="13" t="s">
        <v>91</v>
      </c>
      <c r="T112" s="14" t="s">
        <v>81</v>
      </c>
      <c r="U112" s="13" t="s">
        <v>81</v>
      </c>
      <c r="V112" s="13" t="s">
        <v>91</v>
      </c>
      <c r="W112" s="13" t="s">
        <v>91</v>
      </c>
      <c r="X112" s="13" t="s">
        <v>81</v>
      </c>
      <c r="Y112" s="13" t="s">
        <v>81</v>
      </c>
      <c r="Z112" s="13" t="s">
        <v>91</v>
      </c>
      <c r="AA112" s="13" t="s">
        <v>91</v>
      </c>
      <c r="AB112" s="14" t="s">
        <v>81</v>
      </c>
      <c r="AC112" s="57" t="s">
        <v>218</v>
      </c>
      <c r="AD112" s="14">
        <v>2012</v>
      </c>
      <c r="AE112" s="69" t="s">
        <v>253</v>
      </c>
      <c r="AF112" s="57"/>
      <c r="AG112" s="95"/>
      <c r="AH112" s="89"/>
    </row>
    <row r="113" spans="1:34">
      <c r="A113" s="13">
        <f t="shared" si="3"/>
        <v>111</v>
      </c>
      <c r="B113" s="57" t="s">
        <v>254</v>
      </c>
      <c r="C113" s="22" t="s">
        <v>81</v>
      </c>
      <c r="D113" s="13"/>
      <c r="E113" s="13"/>
      <c r="F113" s="14"/>
      <c r="G113" s="13"/>
      <c r="H113" s="13"/>
      <c r="I113" s="13"/>
      <c r="J113" s="13"/>
      <c r="K113" s="13"/>
      <c r="L113" s="13"/>
      <c r="M113" s="13"/>
      <c r="N113" s="13"/>
      <c r="O113" s="13"/>
      <c r="P113" s="13"/>
      <c r="Q113" s="13"/>
      <c r="R113" s="13"/>
      <c r="S113" s="13"/>
      <c r="T113" s="14"/>
      <c r="U113" s="13"/>
      <c r="V113" s="13"/>
      <c r="W113" s="13"/>
      <c r="X113" s="13"/>
      <c r="Y113" s="13"/>
      <c r="Z113" s="13"/>
      <c r="AA113" s="13"/>
      <c r="AB113" s="14"/>
      <c r="AC113" s="13"/>
      <c r="AD113" s="14"/>
      <c r="AE113" s="57"/>
      <c r="AF113" s="57"/>
      <c r="AG113" s="95"/>
      <c r="AH113" s="89"/>
    </row>
    <row r="114" spans="1:34">
      <c r="A114" s="13">
        <f t="shared" si="3"/>
        <v>112</v>
      </c>
      <c r="B114" s="57" t="s">
        <v>255</v>
      </c>
      <c r="C114" s="22" t="s">
        <v>81</v>
      </c>
      <c r="D114" s="13"/>
      <c r="E114" s="13"/>
      <c r="F114" s="14"/>
      <c r="G114" s="13"/>
      <c r="H114" s="13"/>
      <c r="I114" s="13"/>
      <c r="J114" s="13"/>
      <c r="K114" s="13"/>
      <c r="L114" s="13"/>
      <c r="M114" s="13"/>
      <c r="N114" s="13"/>
      <c r="O114" s="13"/>
      <c r="P114" s="13"/>
      <c r="Q114" s="13"/>
      <c r="R114" s="13"/>
      <c r="S114" s="13"/>
      <c r="T114" s="14"/>
      <c r="U114" s="13"/>
      <c r="V114" s="13"/>
      <c r="W114" s="13"/>
      <c r="X114" s="13"/>
      <c r="Y114" s="13"/>
      <c r="Z114" s="13"/>
      <c r="AA114" s="13"/>
      <c r="AB114" s="14"/>
      <c r="AC114" s="13"/>
      <c r="AD114" s="14"/>
      <c r="AE114" s="57"/>
      <c r="AF114" s="57"/>
      <c r="AG114" s="95"/>
      <c r="AH114" s="89"/>
    </row>
    <row r="115" spans="1:34">
      <c r="A115" s="13">
        <f t="shared" si="3"/>
        <v>113</v>
      </c>
      <c r="B115" s="57" t="s">
        <v>256</v>
      </c>
      <c r="C115" s="22" t="s">
        <v>91</v>
      </c>
      <c r="D115" s="13" t="s">
        <v>152</v>
      </c>
      <c r="E115" s="13">
        <v>3</v>
      </c>
      <c r="F115" s="14" t="s">
        <v>91</v>
      </c>
      <c r="G115" s="13" t="s">
        <v>81</v>
      </c>
      <c r="H115" s="13" t="s">
        <v>81</v>
      </c>
      <c r="I115" s="13" t="s">
        <v>93</v>
      </c>
      <c r="J115" s="13" t="s">
        <v>91</v>
      </c>
      <c r="K115" s="13" t="s">
        <v>91</v>
      </c>
      <c r="L115" s="13" t="s">
        <v>81</v>
      </c>
      <c r="M115" s="13" t="s">
        <v>91</v>
      </c>
      <c r="N115" s="13" t="s">
        <v>81</v>
      </c>
      <c r="O115" s="13" t="s">
        <v>81</v>
      </c>
      <c r="P115" s="13" t="s">
        <v>91</v>
      </c>
      <c r="Q115" s="13" t="s">
        <v>81</v>
      </c>
      <c r="R115" s="13" t="s">
        <v>81</v>
      </c>
      <c r="S115" s="13" t="s">
        <v>91</v>
      </c>
      <c r="T115" s="14" t="s">
        <v>81</v>
      </c>
      <c r="U115" s="13" t="s">
        <v>81</v>
      </c>
      <c r="V115" s="13" t="s">
        <v>81</v>
      </c>
      <c r="W115" s="13" t="s">
        <v>81</v>
      </c>
      <c r="X115" s="13" t="s">
        <v>81</v>
      </c>
      <c r="Y115" s="13" t="s">
        <v>81</v>
      </c>
      <c r="Z115" s="13" t="s">
        <v>81</v>
      </c>
      <c r="AA115" s="13" t="s">
        <v>81</v>
      </c>
      <c r="AB115" s="14">
        <v>4</v>
      </c>
      <c r="AC115" s="25" t="s">
        <v>257</v>
      </c>
      <c r="AD115" s="14">
        <v>2018</v>
      </c>
      <c r="AE115" s="69" t="s">
        <v>258</v>
      </c>
      <c r="AF115" s="57"/>
      <c r="AG115" s="95"/>
      <c r="AH115" s="89"/>
    </row>
    <row r="116" spans="1:34">
      <c r="A116" s="13">
        <f t="shared" si="3"/>
        <v>114</v>
      </c>
      <c r="B116" s="57" t="s">
        <v>259</v>
      </c>
      <c r="C116" s="22" t="s">
        <v>81</v>
      </c>
      <c r="D116" s="13"/>
      <c r="E116" s="13"/>
      <c r="F116" s="14"/>
      <c r="G116" s="13"/>
      <c r="H116" s="13"/>
      <c r="I116" s="13"/>
      <c r="J116" s="13"/>
      <c r="K116" s="13"/>
      <c r="L116" s="13"/>
      <c r="M116" s="13"/>
      <c r="N116" s="13"/>
      <c r="O116" s="13"/>
      <c r="P116" s="13"/>
      <c r="Q116" s="13"/>
      <c r="R116" s="13"/>
      <c r="S116" s="13"/>
      <c r="T116" s="14"/>
      <c r="U116" s="13"/>
      <c r="V116" s="13"/>
      <c r="W116" s="13"/>
      <c r="X116" s="13"/>
      <c r="Y116" s="13"/>
      <c r="Z116" s="13"/>
      <c r="AA116" s="13"/>
      <c r="AB116" s="14"/>
      <c r="AC116" s="13"/>
      <c r="AD116" s="14"/>
      <c r="AE116" s="57"/>
      <c r="AF116" s="57"/>
      <c r="AG116" s="95"/>
      <c r="AH116" s="89"/>
    </row>
    <row r="117" spans="1:34">
      <c r="A117" s="13">
        <f t="shared" si="3"/>
        <v>115</v>
      </c>
      <c r="B117" s="57" t="s">
        <v>260</v>
      </c>
      <c r="C117" s="22" t="s">
        <v>81</v>
      </c>
      <c r="D117" s="13"/>
      <c r="E117" s="13"/>
      <c r="F117" s="14"/>
      <c r="G117" s="13"/>
      <c r="H117" s="13"/>
      <c r="I117" s="13"/>
      <c r="J117" s="13"/>
      <c r="K117" s="13"/>
      <c r="L117" s="13"/>
      <c r="M117" s="13"/>
      <c r="N117" s="13"/>
      <c r="O117" s="13"/>
      <c r="P117" s="13"/>
      <c r="Q117" s="13"/>
      <c r="R117" s="13"/>
      <c r="S117" s="13"/>
      <c r="T117" s="14"/>
      <c r="U117" s="13"/>
      <c r="V117" s="13"/>
      <c r="W117" s="13"/>
      <c r="X117" s="13"/>
      <c r="Y117" s="13"/>
      <c r="Z117" s="13"/>
      <c r="AA117" s="13"/>
      <c r="AB117" s="14"/>
      <c r="AC117" s="13"/>
      <c r="AD117" s="14"/>
      <c r="AE117" s="57"/>
      <c r="AF117" s="57"/>
      <c r="AG117" s="95"/>
      <c r="AH117" s="89"/>
    </row>
    <row r="118" spans="1:34">
      <c r="A118" s="13">
        <f t="shared" si="3"/>
        <v>116</v>
      </c>
      <c r="B118" s="57" t="s">
        <v>261</v>
      </c>
      <c r="C118" s="22" t="s">
        <v>81</v>
      </c>
      <c r="D118" s="13"/>
      <c r="E118" s="13"/>
      <c r="F118" s="14"/>
      <c r="G118" s="13"/>
      <c r="H118" s="13"/>
      <c r="I118" s="13"/>
      <c r="J118" s="13"/>
      <c r="K118" s="13"/>
      <c r="L118" s="13"/>
      <c r="M118" s="13"/>
      <c r="N118" s="13"/>
      <c r="O118" s="13"/>
      <c r="P118" s="13"/>
      <c r="Q118" s="13"/>
      <c r="R118" s="13"/>
      <c r="S118" s="13"/>
      <c r="T118" s="14"/>
      <c r="U118" s="13"/>
      <c r="V118" s="13"/>
      <c r="W118" s="13"/>
      <c r="X118" s="13"/>
      <c r="Y118" s="13"/>
      <c r="Z118" s="13"/>
      <c r="AA118" s="13"/>
      <c r="AB118" s="14"/>
      <c r="AC118" s="13"/>
      <c r="AD118" s="14"/>
      <c r="AE118" s="57"/>
      <c r="AF118" s="57"/>
      <c r="AG118" s="95"/>
      <c r="AH118" s="89"/>
    </row>
    <row r="119" spans="1:34">
      <c r="A119" s="13">
        <f t="shared" si="3"/>
        <v>117</v>
      </c>
      <c r="B119" s="57" t="s">
        <v>262</v>
      </c>
      <c r="C119" s="22" t="s">
        <v>81</v>
      </c>
      <c r="D119" s="13"/>
      <c r="E119" s="13"/>
      <c r="F119" s="14"/>
      <c r="G119" s="13"/>
      <c r="H119" s="13"/>
      <c r="I119" s="13"/>
      <c r="J119" s="13"/>
      <c r="K119" s="13"/>
      <c r="L119" s="13"/>
      <c r="M119" s="13"/>
      <c r="N119" s="13"/>
      <c r="O119" s="13"/>
      <c r="P119" s="13"/>
      <c r="Q119" s="13"/>
      <c r="R119" s="13"/>
      <c r="S119" s="13"/>
      <c r="T119" s="14"/>
      <c r="U119" s="13"/>
      <c r="V119" s="13"/>
      <c r="W119" s="13"/>
      <c r="X119" s="13"/>
      <c r="Y119" s="13"/>
      <c r="Z119" s="13"/>
      <c r="AA119" s="13"/>
      <c r="AB119" s="14"/>
      <c r="AC119" s="13"/>
      <c r="AD119" s="14"/>
      <c r="AE119" s="57"/>
      <c r="AF119" s="57"/>
      <c r="AG119" s="95"/>
      <c r="AH119" s="89"/>
    </row>
    <row r="120" spans="1:34">
      <c r="A120" s="13">
        <f t="shared" si="3"/>
        <v>118</v>
      </c>
      <c r="B120" s="57" t="s">
        <v>263</v>
      </c>
      <c r="C120" s="22" t="s">
        <v>91</v>
      </c>
      <c r="D120" s="13" t="s">
        <v>92</v>
      </c>
      <c r="E120" s="13">
        <v>3</v>
      </c>
      <c r="F120" s="14" t="s">
        <v>91</v>
      </c>
      <c r="G120" s="13" t="s">
        <v>91</v>
      </c>
      <c r="H120" s="13" t="s">
        <v>91</v>
      </c>
      <c r="I120" s="13" t="s">
        <v>91</v>
      </c>
      <c r="J120" s="13" t="s">
        <v>91</v>
      </c>
      <c r="K120" s="13" t="s">
        <v>91</v>
      </c>
      <c r="L120" s="13" t="s">
        <v>81</v>
      </c>
      <c r="M120" s="13" t="s">
        <v>91</v>
      </c>
      <c r="N120" s="13" t="s">
        <v>91</v>
      </c>
      <c r="O120" s="13" t="s">
        <v>91</v>
      </c>
      <c r="P120" s="13" t="s">
        <v>81</v>
      </c>
      <c r="Q120" s="13" t="s">
        <v>91</v>
      </c>
      <c r="R120" s="13" t="s">
        <v>91</v>
      </c>
      <c r="S120" s="13" t="s">
        <v>91</v>
      </c>
      <c r="T120" s="14" t="s">
        <v>81</v>
      </c>
      <c r="U120" s="13" t="s">
        <v>91</v>
      </c>
      <c r="V120" s="13" t="s">
        <v>91</v>
      </c>
      <c r="W120" s="13" t="s">
        <v>91</v>
      </c>
      <c r="X120" s="13" t="s">
        <v>91</v>
      </c>
      <c r="Y120" s="13" t="s">
        <v>91</v>
      </c>
      <c r="Z120" s="13" t="s">
        <v>81</v>
      </c>
      <c r="AA120" s="13" t="s">
        <v>91</v>
      </c>
      <c r="AB120" s="14">
        <v>1</v>
      </c>
      <c r="AC120" s="13" t="s">
        <v>264</v>
      </c>
      <c r="AD120" s="14">
        <v>2014</v>
      </c>
      <c r="AE120" s="69" t="s">
        <v>265</v>
      </c>
      <c r="AF120" s="57"/>
      <c r="AG120" s="95"/>
      <c r="AH120" s="89"/>
    </row>
    <row r="121" spans="1:34">
      <c r="A121" s="13">
        <f t="shared" si="3"/>
        <v>119</v>
      </c>
      <c r="B121" s="57" t="s">
        <v>266</v>
      </c>
      <c r="C121" s="22" t="s">
        <v>81</v>
      </c>
      <c r="D121" s="13"/>
      <c r="E121" s="13"/>
      <c r="F121" s="14"/>
      <c r="G121" s="13"/>
      <c r="H121" s="13"/>
      <c r="I121" s="13"/>
      <c r="J121" s="13"/>
      <c r="K121" s="13"/>
      <c r="L121" s="13"/>
      <c r="M121" s="13"/>
      <c r="N121" s="13"/>
      <c r="O121" s="13"/>
      <c r="P121" s="13"/>
      <c r="Q121" s="13"/>
      <c r="R121" s="13"/>
      <c r="S121" s="13"/>
      <c r="T121" s="14"/>
      <c r="U121" s="13"/>
      <c r="V121" s="13"/>
      <c r="W121" s="13"/>
      <c r="X121" s="13"/>
      <c r="Y121" s="13"/>
      <c r="Z121" s="13"/>
      <c r="AA121" s="13"/>
      <c r="AB121" s="14"/>
      <c r="AC121" s="13"/>
      <c r="AD121" s="14"/>
      <c r="AE121" s="57"/>
      <c r="AF121" s="57"/>
      <c r="AG121" s="95"/>
      <c r="AH121" s="89"/>
    </row>
    <row r="122" spans="1:34">
      <c r="A122" s="13">
        <f t="shared" si="3"/>
        <v>120</v>
      </c>
      <c r="B122" s="57" t="s">
        <v>267</v>
      </c>
      <c r="C122" s="22" t="s">
        <v>81</v>
      </c>
      <c r="D122" s="13"/>
      <c r="E122" s="13"/>
      <c r="F122" s="14"/>
      <c r="G122" s="13"/>
      <c r="H122" s="13"/>
      <c r="I122" s="13"/>
      <c r="J122" s="13"/>
      <c r="K122" s="13"/>
      <c r="L122" s="13"/>
      <c r="M122" s="13"/>
      <c r="N122" s="13"/>
      <c r="O122" s="13"/>
      <c r="P122" s="13"/>
      <c r="Q122" s="13"/>
      <c r="R122" s="13"/>
      <c r="S122" s="13"/>
      <c r="T122" s="14"/>
      <c r="U122" s="13"/>
      <c r="V122" s="13"/>
      <c r="W122" s="13"/>
      <c r="X122" s="13"/>
      <c r="Y122" s="13"/>
      <c r="Z122" s="13"/>
      <c r="AA122" s="13"/>
      <c r="AB122" s="14"/>
      <c r="AC122" s="13"/>
      <c r="AD122" s="14"/>
      <c r="AE122" s="57"/>
      <c r="AF122" s="57"/>
      <c r="AG122" s="95"/>
      <c r="AH122" s="89"/>
    </row>
    <row r="123" spans="1:34">
      <c r="A123" s="13">
        <f t="shared" si="3"/>
        <v>121</v>
      </c>
      <c r="B123" s="57" t="s">
        <v>268</v>
      </c>
      <c r="C123" s="22" t="s">
        <v>91</v>
      </c>
      <c r="D123" s="13" t="s">
        <v>152</v>
      </c>
      <c r="E123" s="25" t="s">
        <v>81</v>
      </c>
      <c r="F123" s="14"/>
      <c r="G123" s="13"/>
      <c r="H123" s="13"/>
      <c r="I123" s="13"/>
      <c r="J123" s="13"/>
      <c r="K123" s="13"/>
      <c r="L123" s="13"/>
      <c r="M123" s="13"/>
      <c r="N123" s="13"/>
      <c r="O123" s="13"/>
      <c r="P123" s="13"/>
      <c r="Q123" s="13"/>
      <c r="R123" s="13"/>
      <c r="S123" s="13"/>
      <c r="T123" s="14"/>
      <c r="U123" s="13"/>
      <c r="V123" s="13"/>
      <c r="W123" s="13"/>
      <c r="X123" s="13"/>
      <c r="Y123" s="13"/>
      <c r="Z123" s="13"/>
      <c r="AA123" s="13"/>
      <c r="AB123" s="14">
        <v>1</v>
      </c>
      <c r="AC123" s="25" t="s">
        <v>218</v>
      </c>
      <c r="AD123" s="14">
        <v>2015</v>
      </c>
      <c r="AE123" s="69" t="s">
        <v>269</v>
      </c>
      <c r="AF123" s="57"/>
      <c r="AG123" s="95"/>
      <c r="AH123" s="89"/>
    </row>
    <row r="124" spans="1:34">
      <c r="A124" s="13">
        <f t="shared" si="3"/>
        <v>122</v>
      </c>
      <c r="B124" s="57" t="s">
        <v>270</v>
      </c>
      <c r="C124" s="22" t="s">
        <v>81</v>
      </c>
      <c r="D124" s="13"/>
      <c r="E124" s="13"/>
      <c r="F124" s="14"/>
      <c r="G124" s="13"/>
      <c r="H124" s="13"/>
      <c r="I124" s="13"/>
      <c r="J124" s="13"/>
      <c r="K124" s="13"/>
      <c r="L124" s="13"/>
      <c r="M124" s="13"/>
      <c r="N124" s="13"/>
      <c r="O124" s="13"/>
      <c r="P124" s="13"/>
      <c r="Q124" s="13"/>
      <c r="R124" s="13"/>
      <c r="S124" s="13"/>
      <c r="T124" s="14"/>
      <c r="U124" s="13"/>
      <c r="V124" s="13"/>
      <c r="W124" s="13"/>
      <c r="X124" s="13"/>
      <c r="Y124" s="13"/>
      <c r="Z124" s="13"/>
      <c r="AA124" s="13"/>
      <c r="AB124" s="14"/>
      <c r="AC124" s="13"/>
      <c r="AD124" s="14"/>
      <c r="AE124" s="57"/>
      <c r="AF124" s="57"/>
      <c r="AG124" s="95"/>
      <c r="AH124" s="89"/>
    </row>
    <row r="125" spans="1:34">
      <c r="A125" s="13">
        <f t="shared" si="3"/>
        <v>123</v>
      </c>
      <c r="B125" s="57" t="s">
        <v>271</v>
      </c>
      <c r="C125" s="22" t="s">
        <v>81</v>
      </c>
      <c r="D125" s="13"/>
      <c r="E125" s="13"/>
      <c r="F125" s="14"/>
      <c r="G125" s="13"/>
      <c r="H125" s="13"/>
      <c r="I125" s="13"/>
      <c r="J125" s="13"/>
      <c r="K125" s="13"/>
      <c r="L125" s="13"/>
      <c r="M125" s="13"/>
      <c r="N125" s="13"/>
      <c r="O125" s="13"/>
      <c r="P125" s="13"/>
      <c r="Q125" s="13"/>
      <c r="R125" s="13"/>
      <c r="S125" s="13"/>
      <c r="T125" s="14"/>
      <c r="U125" s="13"/>
      <c r="V125" s="13"/>
      <c r="W125" s="13"/>
      <c r="X125" s="13"/>
      <c r="Y125" s="13"/>
      <c r="Z125" s="13"/>
      <c r="AA125" s="13"/>
      <c r="AB125" s="14"/>
      <c r="AC125" s="13"/>
      <c r="AD125" s="14"/>
      <c r="AE125" s="57"/>
      <c r="AF125" s="57"/>
      <c r="AG125" s="95"/>
      <c r="AH125" s="89"/>
    </row>
    <row r="126" spans="1:34">
      <c r="A126" s="13">
        <f t="shared" si="3"/>
        <v>124</v>
      </c>
      <c r="B126" s="57" t="s">
        <v>272</v>
      </c>
      <c r="C126" s="22" t="s">
        <v>81</v>
      </c>
      <c r="D126" s="13"/>
      <c r="E126" s="13"/>
      <c r="F126" s="14"/>
      <c r="G126" s="13"/>
      <c r="H126" s="13"/>
      <c r="I126" s="13"/>
      <c r="J126" s="13"/>
      <c r="K126" s="13"/>
      <c r="L126" s="13"/>
      <c r="M126" s="13"/>
      <c r="N126" s="13"/>
      <c r="O126" s="13"/>
      <c r="P126" s="13"/>
      <c r="Q126" s="13"/>
      <c r="R126" s="13"/>
      <c r="S126" s="13"/>
      <c r="T126" s="14"/>
      <c r="U126" s="13"/>
      <c r="V126" s="13"/>
      <c r="W126" s="13"/>
      <c r="X126" s="13"/>
      <c r="Y126" s="13"/>
      <c r="Z126" s="13"/>
      <c r="AA126" s="13"/>
      <c r="AB126" s="14"/>
      <c r="AC126" s="13"/>
      <c r="AD126" s="14"/>
      <c r="AE126" s="57"/>
      <c r="AF126" s="57"/>
      <c r="AG126" s="95"/>
      <c r="AH126" s="89"/>
    </row>
    <row r="127" spans="1:34">
      <c r="A127" s="13">
        <f t="shared" si="3"/>
        <v>125</v>
      </c>
      <c r="B127" s="57" t="s">
        <v>273</v>
      </c>
      <c r="C127" s="22" t="s">
        <v>81</v>
      </c>
      <c r="D127" s="13"/>
      <c r="E127" s="13"/>
      <c r="F127" s="14"/>
      <c r="G127" s="13"/>
      <c r="H127" s="13"/>
      <c r="I127" s="13"/>
      <c r="J127" s="13"/>
      <c r="K127" s="13"/>
      <c r="L127" s="13"/>
      <c r="M127" s="13"/>
      <c r="N127" s="13"/>
      <c r="O127" s="13"/>
      <c r="P127" s="13"/>
      <c r="Q127" s="13"/>
      <c r="R127" s="13"/>
      <c r="S127" s="13"/>
      <c r="T127" s="14"/>
      <c r="U127" s="13"/>
      <c r="V127" s="13"/>
      <c r="W127" s="13"/>
      <c r="X127" s="13"/>
      <c r="Y127" s="13"/>
      <c r="Z127" s="13"/>
      <c r="AA127" s="13"/>
      <c r="AB127" s="14"/>
      <c r="AC127" s="13"/>
      <c r="AD127" s="14"/>
      <c r="AE127" s="57"/>
      <c r="AF127" s="57"/>
      <c r="AG127" s="95"/>
      <c r="AH127" s="89"/>
    </row>
    <row r="128" spans="1:34">
      <c r="A128" s="13">
        <f t="shared" si="3"/>
        <v>126</v>
      </c>
      <c r="B128" s="57" t="s">
        <v>274</v>
      </c>
      <c r="C128" s="22" t="s">
        <v>81</v>
      </c>
      <c r="D128" s="13"/>
      <c r="E128" s="13"/>
      <c r="F128" s="14"/>
      <c r="G128" s="13"/>
      <c r="H128" s="13"/>
      <c r="I128" s="13"/>
      <c r="J128" s="13"/>
      <c r="K128" s="13"/>
      <c r="L128" s="13"/>
      <c r="M128" s="13"/>
      <c r="N128" s="13"/>
      <c r="O128" s="13"/>
      <c r="P128" s="13"/>
      <c r="Q128" s="13"/>
      <c r="R128" s="13"/>
      <c r="S128" s="13"/>
      <c r="T128" s="14"/>
      <c r="U128" s="13"/>
      <c r="V128" s="13"/>
      <c r="W128" s="13"/>
      <c r="X128" s="13"/>
      <c r="Y128" s="13"/>
      <c r="Z128" s="13"/>
      <c r="AA128" s="13"/>
      <c r="AB128" s="14"/>
      <c r="AC128" s="13"/>
      <c r="AD128" s="14"/>
      <c r="AE128" s="57"/>
      <c r="AF128" s="57"/>
      <c r="AG128" s="95"/>
      <c r="AH128" s="89"/>
    </row>
    <row r="129" spans="1:34">
      <c r="A129" s="13">
        <f t="shared" si="3"/>
        <v>127</v>
      </c>
      <c r="B129" s="57" t="s">
        <v>275</v>
      </c>
      <c r="C129" s="22" t="s">
        <v>81</v>
      </c>
      <c r="D129" s="13"/>
      <c r="E129" s="13"/>
      <c r="F129" s="14"/>
      <c r="G129" s="13"/>
      <c r="H129" s="13"/>
      <c r="I129" s="13"/>
      <c r="J129" s="13"/>
      <c r="K129" s="13"/>
      <c r="L129" s="13"/>
      <c r="M129" s="13"/>
      <c r="N129" s="13"/>
      <c r="O129" s="13"/>
      <c r="P129" s="13"/>
      <c r="Q129" s="13"/>
      <c r="R129" s="13"/>
      <c r="S129" s="13"/>
      <c r="T129" s="14"/>
      <c r="U129" s="13"/>
      <c r="V129" s="13"/>
      <c r="W129" s="13"/>
      <c r="X129" s="13"/>
      <c r="Y129" s="13"/>
      <c r="Z129" s="13"/>
      <c r="AA129" s="13"/>
      <c r="AB129" s="14"/>
      <c r="AC129" s="13"/>
      <c r="AD129" s="14"/>
      <c r="AE129" s="57"/>
      <c r="AF129" s="57"/>
      <c r="AG129" s="95"/>
      <c r="AH129" s="89"/>
    </row>
    <row r="130" spans="1:34">
      <c r="A130" s="13">
        <f t="shared" si="3"/>
        <v>128</v>
      </c>
      <c r="B130" s="57" t="s">
        <v>276</v>
      </c>
      <c r="C130" s="22" t="s">
        <v>81</v>
      </c>
      <c r="D130" s="13"/>
      <c r="E130" s="13"/>
      <c r="F130" s="14"/>
      <c r="G130" s="13"/>
      <c r="H130" s="13"/>
      <c r="I130" s="13"/>
      <c r="J130" s="13"/>
      <c r="K130" s="13"/>
      <c r="L130" s="13"/>
      <c r="M130" s="13"/>
      <c r="N130" s="13"/>
      <c r="O130" s="13"/>
      <c r="P130" s="13"/>
      <c r="Q130" s="13"/>
      <c r="R130" s="13"/>
      <c r="S130" s="13"/>
      <c r="T130" s="14"/>
      <c r="U130" s="13"/>
      <c r="V130" s="13"/>
      <c r="W130" s="13"/>
      <c r="X130" s="13"/>
      <c r="Y130" s="13"/>
      <c r="Z130" s="13"/>
      <c r="AA130" s="13"/>
      <c r="AB130" s="14"/>
      <c r="AC130" s="13"/>
      <c r="AD130" s="14"/>
      <c r="AE130" s="57"/>
      <c r="AF130" s="57"/>
      <c r="AG130" s="95"/>
      <c r="AH130" s="89"/>
    </row>
    <row r="131" spans="1:34">
      <c r="A131" s="13">
        <f t="shared" ref="A131:A162" si="4">ROW(A131)-2</f>
        <v>129</v>
      </c>
      <c r="B131" s="57" t="s">
        <v>277</v>
      </c>
      <c r="C131" s="22" t="s">
        <v>81</v>
      </c>
      <c r="D131" s="13"/>
      <c r="E131" s="13"/>
      <c r="F131" s="14"/>
      <c r="G131" s="13"/>
      <c r="H131" s="13"/>
      <c r="I131" s="13"/>
      <c r="J131" s="13"/>
      <c r="K131" s="13"/>
      <c r="L131" s="13"/>
      <c r="M131" s="13"/>
      <c r="N131" s="13"/>
      <c r="O131" s="13"/>
      <c r="P131" s="13"/>
      <c r="Q131" s="13"/>
      <c r="R131" s="13"/>
      <c r="S131" s="13"/>
      <c r="T131" s="14"/>
      <c r="U131" s="13"/>
      <c r="V131" s="13"/>
      <c r="W131" s="13"/>
      <c r="X131" s="13"/>
      <c r="Y131" s="13"/>
      <c r="Z131" s="13"/>
      <c r="AA131" s="13"/>
      <c r="AB131" s="14"/>
      <c r="AC131" s="13"/>
      <c r="AD131" s="14"/>
      <c r="AE131" s="57"/>
      <c r="AF131" s="57"/>
      <c r="AG131" s="95"/>
      <c r="AH131" s="89"/>
    </row>
    <row r="132" spans="1:34">
      <c r="A132" s="13">
        <f t="shared" si="4"/>
        <v>130</v>
      </c>
      <c r="B132" s="57" t="s">
        <v>278</v>
      </c>
      <c r="C132" s="22" t="s">
        <v>81</v>
      </c>
      <c r="D132" s="13"/>
      <c r="E132" s="13"/>
      <c r="F132" s="14"/>
      <c r="G132" s="13"/>
      <c r="H132" s="13"/>
      <c r="I132" s="13"/>
      <c r="J132" s="13"/>
      <c r="K132" s="13"/>
      <c r="L132" s="13"/>
      <c r="M132" s="13"/>
      <c r="N132" s="13"/>
      <c r="O132" s="13"/>
      <c r="P132" s="13"/>
      <c r="Q132" s="13"/>
      <c r="R132" s="13"/>
      <c r="S132" s="13"/>
      <c r="T132" s="14"/>
      <c r="U132" s="13"/>
      <c r="V132" s="13"/>
      <c r="W132" s="13"/>
      <c r="X132" s="13"/>
      <c r="Y132" s="13"/>
      <c r="Z132" s="13"/>
      <c r="AA132" s="13"/>
      <c r="AB132" s="14"/>
      <c r="AC132" s="13"/>
      <c r="AD132" s="14"/>
      <c r="AE132" s="57"/>
      <c r="AF132" s="57"/>
      <c r="AG132" s="95"/>
      <c r="AH132" s="89"/>
    </row>
    <row r="133" spans="1:34">
      <c r="A133" s="13">
        <f t="shared" si="4"/>
        <v>131</v>
      </c>
      <c r="B133" s="57" t="s">
        <v>279</v>
      </c>
      <c r="C133" s="22" t="s">
        <v>81</v>
      </c>
      <c r="D133" s="13"/>
      <c r="E133" s="13"/>
      <c r="F133" s="14"/>
      <c r="G133" s="13"/>
      <c r="H133" s="13"/>
      <c r="I133" s="13"/>
      <c r="J133" s="13"/>
      <c r="K133" s="13"/>
      <c r="L133" s="13"/>
      <c r="M133" s="13"/>
      <c r="N133" s="13"/>
      <c r="O133" s="13"/>
      <c r="P133" s="13"/>
      <c r="Q133" s="13"/>
      <c r="R133" s="13"/>
      <c r="S133" s="13"/>
      <c r="T133" s="14"/>
      <c r="U133" s="13"/>
      <c r="V133" s="13"/>
      <c r="W133" s="13"/>
      <c r="X133" s="13"/>
      <c r="Y133" s="13"/>
      <c r="Z133" s="13"/>
      <c r="AA133" s="13"/>
      <c r="AB133" s="14"/>
      <c r="AC133" s="13"/>
      <c r="AD133" s="14"/>
      <c r="AE133" s="57"/>
      <c r="AF133" s="57"/>
      <c r="AG133" s="95"/>
      <c r="AH133" s="89"/>
    </row>
    <row r="134" spans="1:34">
      <c r="A134" s="13">
        <f t="shared" si="4"/>
        <v>132</v>
      </c>
      <c r="B134" s="57" t="s">
        <v>280</v>
      </c>
      <c r="C134" s="22" t="s">
        <v>81</v>
      </c>
      <c r="D134" s="13"/>
      <c r="E134" s="13"/>
      <c r="F134" s="14"/>
      <c r="G134" s="13"/>
      <c r="H134" s="13"/>
      <c r="I134" s="13"/>
      <c r="J134" s="13"/>
      <c r="K134" s="13"/>
      <c r="L134" s="13"/>
      <c r="M134" s="13"/>
      <c r="N134" s="13"/>
      <c r="O134" s="13"/>
      <c r="P134" s="13"/>
      <c r="Q134" s="13"/>
      <c r="R134" s="13"/>
      <c r="S134" s="13"/>
      <c r="T134" s="14"/>
      <c r="U134" s="13"/>
      <c r="V134" s="13"/>
      <c r="W134" s="13"/>
      <c r="X134" s="13"/>
      <c r="Y134" s="13"/>
      <c r="Z134" s="13"/>
      <c r="AA134" s="13"/>
      <c r="AB134" s="14"/>
      <c r="AC134" s="13"/>
      <c r="AD134" s="14"/>
      <c r="AE134" s="57"/>
      <c r="AF134" s="57"/>
      <c r="AG134" s="95"/>
      <c r="AH134" s="89"/>
    </row>
    <row r="135" spans="1:34">
      <c r="A135" s="13">
        <f t="shared" si="4"/>
        <v>133</v>
      </c>
      <c r="B135" s="57" t="s">
        <v>281</v>
      </c>
      <c r="C135" s="22" t="s">
        <v>81</v>
      </c>
      <c r="D135" s="13"/>
      <c r="E135" s="13"/>
      <c r="F135" s="14"/>
      <c r="G135" s="13"/>
      <c r="H135" s="13"/>
      <c r="I135" s="13"/>
      <c r="J135" s="13"/>
      <c r="K135" s="13"/>
      <c r="L135" s="13"/>
      <c r="M135" s="13"/>
      <c r="N135" s="13"/>
      <c r="O135" s="13"/>
      <c r="P135" s="13"/>
      <c r="Q135" s="13"/>
      <c r="R135" s="13"/>
      <c r="S135" s="13"/>
      <c r="T135" s="14"/>
      <c r="U135" s="13"/>
      <c r="V135" s="13"/>
      <c r="W135" s="13"/>
      <c r="X135" s="13"/>
      <c r="Y135" s="13"/>
      <c r="Z135" s="13"/>
      <c r="AA135" s="13"/>
      <c r="AB135" s="14"/>
      <c r="AC135" s="13"/>
      <c r="AD135" s="14"/>
      <c r="AE135" s="57"/>
      <c r="AF135" s="57"/>
      <c r="AG135" s="95"/>
      <c r="AH135" s="89"/>
    </row>
    <row r="136" spans="1:34">
      <c r="A136" s="13">
        <f t="shared" si="4"/>
        <v>134</v>
      </c>
      <c r="B136" s="57" t="s">
        <v>282</v>
      </c>
      <c r="C136" s="22" t="s">
        <v>81</v>
      </c>
      <c r="D136" s="13"/>
      <c r="E136" s="13"/>
      <c r="F136" s="14"/>
      <c r="G136" s="13"/>
      <c r="H136" s="13"/>
      <c r="I136" s="13"/>
      <c r="J136" s="13"/>
      <c r="K136" s="13"/>
      <c r="L136" s="13"/>
      <c r="M136" s="13"/>
      <c r="N136" s="13"/>
      <c r="O136" s="13"/>
      <c r="P136" s="13"/>
      <c r="Q136" s="13"/>
      <c r="R136" s="13"/>
      <c r="S136" s="13"/>
      <c r="T136" s="14"/>
      <c r="U136" s="13"/>
      <c r="V136" s="13"/>
      <c r="W136" s="13"/>
      <c r="X136" s="13"/>
      <c r="Y136" s="13"/>
      <c r="Z136" s="13"/>
      <c r="AA136" s="13"/>
      <c r="AB136" s="14"/>
      <c r="AC136" s="13"/>
      <c r="AD136" s="14"/>
      <c r="AE136" s="57"/>
      <c r="AF136" s="57"/>
      <c r="AG136" s="95"/>
      <c r="AH136" s="89"/>
    </row>
    <row r="137" spans="1:34">
      <c r="A137" s="13">
        <f t="shared" si="4"/>
        <v>135</v>
      </c>
      <c r="B137" s="57" t="s">
        <v>283</v>
      </c>
      <c r="C137" s="22" t="s">
        <v>91</v>
      </c>
      <c r="D137" s="13" t="s">
        <v>92</v>
      </c>
      <c r="E137" s="13">
        <v>3</v>
      </c>
      <c r="F137" s="14" t="s">
        <v>91</v>
      </c>
      <c r="G137" s="13" t="s">
        <v>91</v>
      </c>
      <c r="H137" s="13" t="s">
        <v>91</v>
      </c>
      <c r="I137" s="13" t="s">
        <v>91</v>
      </c>
      <c r="J137" s="13" t="s">
        <v>91</v>
      </c>
      <c r="K137" s="13" t="s">
        <v>91</v>
      </c>
      <c r="L137" s="13" t="s">
        <v>81</v>
      </c>
      <c r="M137" s="13" t="s">
        <v>91</v>
      </c>
      <c r="N137" s="13" t="s">
        <v>81</v>
      </c>
      <c r="O137" s="13" t="s">
        <v>81</v>
      </c>
      <c r="P137" s="13" t="s">
        <v>81</v>
      </c>
      <c r="Q137" s="13" t="s">
        <v>91</v>
      </c>
      <c r="R137" s="13" t="s">
        <v>81</v>
      </c>
      <c r="S137" s="13" t="s">
        <v>91</v>
      </c>
      <c r="T137" s="14" t="s">
        <v>81</v>
      </c>
      <c r="U137" s="13" t="s">
        <v>91</v>
      </c>
      <c r="V137" s="13" t="s">
        <v>81</v>
      </c>
      <c r="W137" s="13" t="s">
        <v>81</v>
      </c>
      <c r="X137" s="13" t="s">
        <v>91</v>
      </c>
      <c r="Y137" s="13" t="s">
        <v>81</v>
      </c>
      <c r="Z137" s="13" t="s">
        <v>81</v>
      </c>
      <c r="AA137" s="13" t="s">
        <v>91</v>
      </c>
      <c r="AB137" s="14" t="s">
        <v>81</v>
      </c>
      <c r="AC137" s="13" t="s">
        <v>284</v>
      </c>
      <c r="AD137" s="14">
        <v>2020</v>
      </c>
      <c r="AE137" s="69" t="s">
        <v>179</v>
      </c>
      <c r="AF137" s="57"/>
      <c r="AG137" s="95"/>
      <c r="AH137" s="89"/>
    </row>
    <row r="138" spans="1:34">
      <c r="A138" s="13">
        <f t="shared" si="4"/>
        <v>136</v>
      </c>
      <c r="B138" s="57" t="s">
        <v>285</v>
      </c>
      <c r="C138" s="22" t="s">
        <v>81</v>
      </c>
      <c r="D138" s="13"/>
      <c r="E138" s="13"/>
      <c r="F138" s="14"/>
      <c r="G138" s="13"/>
      <c r="H138" s="13"/>
      <c r="I138" s="13"/>
      <c r="J138" s="13"/>
      <c r="K138" s="13"/>
      <c r="L138" s="13"/>
      <c r="M138" s="13"/>
      <c r="N138" s="13"/>
      <c r="O138" s="13"/>
      <c r="P138" s="13"/>
      <c r="Q138" s="13"/>
      <c r="R138" s="13"/>
      <c r="S138" s="13"/>
      <c r="T138" s="14"/>
      <c r="U138" s="13"/>
      <c r="V138" s="13"/>
      <c r="W138" s="13"/>
      <c r="X138" s="13"/>
      <c r="Y138" s="13"/>
      <c r="Z138" s="13"/>
      <c r="AA138" s="13"/>
      <c r="AB138" s="14"/>
      <c r="AC138" s="13"/>
      <c r="AD138" s="14"/>
      <c r="AE138" s="57"/>
      <c r="AF138" s="57"/>
      <c r="AG138" s="95"/>
      <c r="AH138" s="89"/>
    </row>
    <row r="139" spans="1:34">
      <c r="A139" s="13">
        <f t="shared" si="4"/>
        <v>137</v>
      </c>
      <c r="B139" s="57" t="s">
        <v>286</v>
      </c>
      <c r="C139" s="22" t="s">
        <v>81</v>
      </c>
      <c r="D139" s="13"/>
      <c r="E139" s="13"/>
      <c r="F139" s="14"/>
      <c r="G139" s="13"/>
      <c r="H139" s="13"/>
      <c r="I139" s="13"/>
      <c r="J139" s="13"/>
      <c r="K139" s="13"/>
      <c r="L139" s="13"/>
      <c r="M139" s="13"/>
      <c r="N139" s="13"/>
      <c r="O139" s="13"/>
      <c r="P139" s="13"/>
      <c r="Q139" s="13"/>
      <c r="R139" s="13"/>
      <c r="S139" s="13"/>
      <c r="T139" s="14"/>
      <c r="U139" s="13"/>
      <c r="V139" s="13"/>
      <c r="W139" s="13"/>
      <c r="X139" s="13"/>
      <c r="Y139" s="13"/>
      <c r="Z139" s="13"/>
      <c r="AA139" s="13"/>
      <c r="AB139" s="14"/>
      <c r="AC139" s="13"/>
      <c r="AD139" s="14"/>
      <c r="AE139" s="57"/>
      <c r="AF139" s="57"/>
      <c r="AG139" s="95"/>
      <c r="AH139" s="89"/>
    </row>
    <row r="140" spans="1:34">
      <c r="A140" s="13">
        <f t="shared" si="4"/>
        <v>138</v>
      </c>
      <c r="B140" s="57" t="s">
        <v>287</v>
      </c>
      <c r="C140" s="22" t="s">
        <v>91</v>
      </c>
      <c r="D140" s="13" t="s">
        <v>152</v>
      </c>
      <c r="E140" s="13">
        <v>3</v>
      </c>
      <c r="F140" s="14" t="s">
        <v>91</v>
      </c>
      <c r="G140" s="13" t="s">
        <v>91</v>
      </c>
      <c r="H140" s="13" t="s">
        <v>81</v>
      </c>
      <c r="I140" s="13" t="s">
        <v>81</v>
      </c>
      <c r="J140" s="13" t="s">
        <v>81</v>
      </c>
      <c r="K140" s="13" t="s">
        <v>91</v>
      </c>
      <c r="L140" s="13" t="s">
        <v>91</v>
      </c>
      <c r="M140" s="13" t="s">
        <v>91</v>
      </c>
      <c r="N140" s="13" t="s">
        <v>81</v>
      </c>
      <c r="O140" s="13" t="s">
        <v>81</v>
      </c>
      <c r="P140" s="13" t="s">
        <v>81</v>
      </c>
      <c r="Q140" s="13" t="s">
        <v>81</v>
      </c>
      <c r="R140" s="13" t="s">
        <v>81</v>
      </c>
      <c r="S140" s="13" t="s">
        <v>91</v>
      </c>
      <c r="T140" s="14" t="s">
        <v>81</v>
      </c>
      <c r="U140" s="13" t="s">
        <v>81</v>
      </c>
      <c r="V140" s="13" t="s">
        <v>81</v>
      </c>
      <c r="W140" s="13" t="s">
        <v>81</v>
      </c>
      <c r="X140" s="13" t="s">
        <v>81</v>
      </c>
      <c r="Y140" s="13" t="s">
        <v>81</v>
      </c>
      <c r="Z140" s="13" t="s">
        <v>81</v>
      </c>
      <c r="AA140" s="13" t="s">
        <v>81</v>
      </c>
      <c r="AB140" s="14">
        <v>5</v>
      </c>
      <c r="AC140" s="13" t="s">
        <v>288</v>
      </c>
      <c r="AD140" s="14">
        <v>2021</v>
      </c>
      <c r="AE140" s="69" t="s">
        <v>138</v>
      </c>
      <c r="AF140" s="57"/>
      <c r="AG140" s="95"/>
      <c r="AH140" s="89"/>
    </row>
    <row r="141" spans="1:34">
      <c r="A141" s="13">
        <f t="shared" si="4"/>
        <v>139</v>
      </c>
      <c r="B141" s="57" t="s">
        <v>289</v>
      </c>
      <c r="C141" s="22" t="s">
        <v>91</v>
      </c>
      <c r="D141" s="13" t="s">
        <v>92</v>
      </c>
      <c r="E141" s="13">
        <v>3</v>
      </c>
      <c r="F141" s="14" t="s">
        <v>91</v>
      </c>
      <c r="G141" s="13" t="s">
        <v>91</v>
      </c>
      <c r="H141" s="13" t="s">
        <v>91</v>
      </c>
      <c r="I141" s="13" t="s">
        <v>91</v>
      </c>
      <c r="J141" s="13" t="s">
        <v>91</v>
      </c>
      <c r="K141" s="13" t="s">
        <v>91</v>
      </c>
      <c r="L141" s="13" t="s">
        <v>91</v>
      </c>
      <c r="M141" s="13" t="s">
        <v>91</v>
      </c>
      <c r="N141" s="13" t="s">
        <v>91</v>
      </c>
      <c r="O141" s="13" t="s">
        <v>91</v>
      </c>
      <c r="P141" s="13" t="s">
        <v>91</v>
      </c>
      <c r="Q141" s="13" t="s">
        <v>91</v>
      </c>
      <c r="R141" s="13" t="s">
        <v>91</v>
      </c>
      <c r="S141" s="13" t="s">
        <v>91</v>
      </c>
      <c r="T141" s="14" t="s">
        <v>91</v>
      </c>
      <c r="U141" s="13" t="s">
        <v>81</v>
      </c>
      <c r="V141" s="13" t="s">
        <v>91</v>
      </c>
      <c r="W141" s="13" t="s">
        <v>91</v>
      </c>
      <c r="X141" s="13" t="s">
        <v>91</v>
      </c>
      <c r="Y141" s="13" t="s">
        <v>91</v>
      </c>
      <c r="Z141" s="13" t="s">
        <v>91</v>
      </c>
      <c r="AA141" s="13" t="s">
        <v>91</v>
      </c>
      <c r="AB141" s="14">
        <v>1</v>
      </c>
      <c r="AC141" s="13" t="s">
        <v>290</v>
      </c>
      <c r="AD141" s="14">
        <v>2019</v>
      </c>
      <c r="AE141" s="69" t="s">
        <v>291</v>
      </c>
      <c r="AF141" s="69" t="s">
        <v>292</v>
      </c>
      <c r="AG141" s="97" t="s">
        <v>293</v>
      </c>
      <c r="AH141" s="91" t="s">
        <v>91</v>
      </c>
    </row>
    <row r="142" spans="1:34">
      <c r="A142" s="13">
        <f t="shared" si="4"/>
        <v>140</v>
      </c>
      <c r="B142" s="60" t="s">
        <v>294</v>
      </c>
      <c r="C142" s="22" t="s">
        <v>91</v>
      </c>
      <c r="D142" s="13" t="s">
        <v>92</v>
      </c>
      <c r="E142" s="13">
        <v>2</v>
      </c>
      <c r="F142" s="14" t="s">
        <v>91</v>
      </c>
      <c r="G142" s="13" t="s">
        <v>81</v>
      </c>
      <c r="H142" s="13" t="s">
        <v>91</v>
      </c>
      <c r="I142" s="13" t="s">
        <v>81</v>
      </c>
      <c r="J142" s="13" t="s">
        <v>81</v>
      </c>
      <c r="K142" s="13" t="s">
        <v>91</v>
      </c>
      <c r="L142" s="13" t="s">
        <v>81</v>
      </c>
      <c r="M142" s="13" t="s">
        <v>81</v>
      </c>
      <c r="N142" s="13" t="s">
        <v>81</v>
      </c>
      <c r="O142" s="13" t="s">
        <v>81</v>
      </c>
      <c r="P142" s="13" t="s">
        <v>91</v>
      </c>
      <c r="Q142" s="13" t="s">
        <v>91</v>
      </c>
      <c r="R142" s="13" t="s">
        <v>81</v>
      </c>
      <c r="S142" s="13" t="s">
        <v>91</v>
      </c>
      <c r="T142" s="14" t="s">
        <v>81</v>
      </c>
      <c r="U142" s="25" t="s">
        <v>81</v>
      </c>
      <c r="V142" s="13" t="s">
        <v>91</v>
      </c>
      <c r="W142" s="25" t="s">
        <v>81</v>
      </c>
      <c r="X142" s="13" t="s">
        <v>81</v>
      </c>
      <c r="Y142" s="13" t="s">
        <v>81</v>
      </c>
      <c r="Z142" s="13" t="s">
        <v>91</v>
      </c>
      <c r="AA142" s="13" t="s">
        <v>91</v>
      </c>
      <c r="AB142" s="14">
        <v>1</v>
      </c>
      <c r="AC142" s="13" t="s">
        <v>115</v>
      </c>
      <c r="AD142" s="14">
        <v>2019</v>
      </c>
      <c r="AE142" s="69" t="s">
        <v>295</v>
      </c>
      <c r="AF142" s="69" t="s">
        <v>296</v>
      </c>
      <c r="AG142" s="95"/>
      <c r="AH142" s="89" t="s">
        <v>91</v>
      </c>
    </row>
    <row r="143" spans="1:34">
      <c r="A143" s="13">
        <f t="shared" si="4"/>
        <v>141</v>
      </c>
      <c r="B143" s="57" t="s">
        <v>297</v>
      </c>
      <c r="C143" s="22" t="s">
        <v>91</v>
      </c>
      <c r="D143" s="13" t="s">
        <v>92</v>
      </c>
      <c r="E143" s="13">
        <v>3</v>
      </c>
      <c r="F143" s="14" t="s">
        <v>91</v>
      </c>
      <c r="G143" s="13" t="s">
        <v>91</v>
      </c>
      <c r="H143" s="13" t="s">
        <v>91</v>
      </c>
      <c r="I143" s="13" t="s">
        <v>91</v>
      </c>
      <c r="J143" s="13" t="s">
        <v>91</v>
      </c>
      <c r="K143" s="13" t="s">
        <v>91</v>
      </c>
      <c r="L143" s="13" t="s">
        <v>81</v>
      </c>
      <c r="M143" s="13" t="s">
        <v>91</v>
      </c>
      <c r="N143" s="13" t="s">
        <v>91</v>
      </c>
      <c r="O143" s="13" t="s">
        <v>91</v>
      </c>
      <c r="P143" s="13" t="s">
        <v>91</v>
      </c>
      <c r="Q143" s="13" t="s">
        <v>91</v>
      </c>
      <c r="R143" s="13" t="s">
        <v>91</v>
      </c>
      <c r="S143" s="13" t="s">
        <v>91</v>
      </c>
      <c r="T143" s="14" t="s">
        <v>91</v>
      </c>
      <c r="U143" s="13" t="s">
        <v>91</v>
      </c>
      <c r="V143" s="13" t="s">
        <v>91</v>
      </c>
      <c r="W143" s="13" t="s">
        <v>91</v>
      </c>
      <c r="X143" s="13" t="s">
        <v>91</v>
      </c>
      <c r="Y143" s="13" t="s">
        <v>91</v>
      </c>
      <c r="Z143" s="13" t="s">
        <v>91</v>
      </c>
      <c r="AA143" s="13" t="s">
        <v>91</v>
      </c>
      <c r="AB143" s="14">
        <v>2</v>
      </c>
      <c r="AC143" s="13" t="s">
        <v>298</v>
      </c>
      <c r="AD143" s="14">
        <v>2021</v>
      </c>
      <c r="AE143" s="69" t="s">
        <v>299</v>
      </c>
      <c r="AF143" s="69" t="s">
        <v>107</v>
      </c>
      <c r="AG143" s="95"/>
      <c r="AH143" s="89"/>
    </row>
    <row r="144" spans="1:34">
      <c r="A144" s="13">
        <f t="shared" si="4"/>
        <v>142</v>
      </c>
      <c r="B144" s="57" t="s">
        <v>300</v>
      </c>
      <c r="C144" s="22" t="s">
        <v>81</v>
      </c>
      <c r="D144" s="13"/>
      <c r="E144" s="13"/>
      <c r="F144" s="14"/>
      <c r="G144" s="13"/>
      <c r="H144" s="13"/>
      <c r="I144" s="13"/>
      <c r="J144" s="13"/>
      <c r="K144" s="13"/>
      <c r="L144" s="13"/>
      <c r="M144" s="13"/>
      <c r="N144" s="13"/>
      <c r="O144" s="13"/>
      <c r="P144" s="13"/>
      <c r="Q144" s="13"/>
      <c r="R144" s="13"/>
      <c r="S144" s="13"/>
      <c r="T144" s="14"/>
      <c r="U144" s="13"/>
      <c r="V144" s="13"/>
      <c r="W144" s="13"/>
      <c r="X144" s="13"/>
      <c r="Y144" s="13"/>
      <c r="Z144" s="13"/>
      <c r="AA144" s="13"/>
      <c r="AB144" s="14"/>
      <c r="AC144" s="13"/>
      <c r="AD144" s="14"/>
      <c r="AE144" s="57"/>
      <c r="AF144" s="57"/>
      <c r="AG144" s="95"/>
      <c r="AH144" s="89"/>
    </row>
    <row r="145" spans="1:34">
      <c r="A145" s="13">
        <f t="shared" si="4"/>
        <v>143</v>
      </c>
      <c r="B145" s="57" t="s">
        <v>301</v>
      </c>
      <c r="C145" s="22" t="s">
        <v>81</v>
      </c>
      <c r="D145" s="13"/>
      <c r="E145" s="13"/>
      <c r="F145" s="14"/>
      <c r="G145" s="13"/>
      <c r="H145" s="13"/>
      <c r="I145" s="13"/>
      <c r="J145" s="13"/>
      <c r="K145" s="13"/>
      <c r="L145" s="13"/>
      <c r="M145" s="13"/>
      <c r="N145" s="13"/>
      <c r="O145" s="13"/>
      <c r="P145" s="13"/>
      <c r="Q145" s="13"/>
      <c r="R145" s="13"/>
      <c r="S145" s="13"/>
      <c r="T145" s="14"/>
      <c r="U145" s="13"/>
      <c r="V145" s="13"/>
      <c r="W145" s="13"/>
      <c r="X145" s="13"/>
      <c r="Y145" s="13"/>
      <c r="Z145" s="13"/>
      <c r="AA145" s="13"/>
      <c r="AB145" s="14"/>
      <c r="AC145" s="13"/>
      <c r="AD145" s="14"/>
      <c r="AE145" s="57"/>
      <c r="AF145" s="57"/>
      <c r="AG145" s="95"/>
      <c r="AH145" s="89"/>
    </row>
    <row r="146" spans="1:34">
      <c r="A146" s="13">
        <f t="shared" si="4"/>
        <v>144</v>
      </c>
      <c r="B146" s="57" t="s">
        <v>302</v>
      </c>
      <c r="C146" s="22" t="s">
        <v>81</v>
      </c>
      <c r="D146" s="13"/>
      <c r="E146" s="13"/>
      <c r="F146" s="14"/>
      <c r="G146" s="13"/>
      <c r="H146" s="13"/>
      <c r="I146" s="13"/>
      <c r="J146" s="13"/>
      <c r="K146" s="13"/>
      <c r="L146" s="13"/>
      <c r="M146" s="13"/>
      <c r="N146" s="13"/>
      <c r="O146" s="13"/>
      <c r="P146" s="13"/>
      <c r="Q146" s="13"/>
      <c r="R146" s="13"/>
      <c r="S146" s="13"/>
      <c r="T146" s="14"/>
      <c r="U146" s="13"/>
      <c r="V146" s="13"/>
      <c r="W146" s="13"/>
      <c r="X146" s="13"/>
      <c r="Y146" s="13"/>
      <c r="Z146" s="13"/>
      <c r="AA146" s="13"/>
      <c r="AB146" s="14"/>
      <c r="AC146" s="13"/>
      <c r="AD146" s="14"/>
      <c r="AE146" s="57"/>
      <c r="AF146" s="57"/>
      <c r="AG146" s="95"/>
      <c r="AH146" s="89"/>
    </row>
    <row r="147" spans="1:34">
      <c r="A147" s="13">
        <f t="shared" si="4"/>
        <v>145</v>
      </c>
      <c r="B147" s="57" t="s">
        <v>303</v>
      </c>
      <c r="C147" s="22" t="s">
        <v>81</v>
      </c>
      <c r="D147" s="13"/>
      <c r="E147" s="13"/>
      <c r="F147" s="14"/>
      <c r="G147" s="13"/>
      <c r="H147" s="13"/>
      <c r="I147" s="13"/>
      <c r="J147" s="13"/>
      <c r="K147" s="13"/>
      <c r="L147" s="13"/>
      <c r="M147" s="13"/>
      <c r="N147" s="13"/>
      <c r="O147" s="13"/>
      <c r="P147" s="13"/>
      <c r="Q147" s="13"/>
      <c r="R147" s="13"/>
      <c r="S147" s="13"/>
      <c r="T147" s="14"/>
      <c r="U147" s="13"/>
      <c r="V147" s="13"/>
      <c r="W147" s="13"/>
      <c r="X147" s="13"/>
      <c r="Y147" s="13"/>
      <c r="Z147" s="13"/>
      <c r="AA147" s="13"/>
      <c r="AB147" s="14"/>
      <c r="AC147" s="13"/>
      <c r="AD147" s="14"/>
      <c r="AE147" s="57"/>
      <c r="AF147" s="57"/>
      <c r="AG147" s="95"/>
      <c r="AH147" s="89"/>
    </row>
    <row r="148" spans="1:34">
      <c r="A148" s="13">
        <f t="shared" si="4"/>
        <v>146</v>
      </c>
      <c r="B148" s="57" t="s">
        <v>304</v>
      </c>
      <c r="C148" s="22" t="s">
        <v>81</v>
      </c>
      <c r="D148" s="13"/>
      <c r="E148" s="13"/>
      <c r="F148" s="14"/>
      <c r="G148" s="13"/>
      <c r="H148" s="13"/>
      <c r="I148" s="13"/>
      <c r="J148" s="13"/>
      <c r="K148" s="13"/>
      <c r="L148" s="13"/>
      <c r="M148" s="13"/>
      <c r="N148" s="13"/>
      <c r="O148" s="13"/>
      <c r="P148" s="13"/>
      <c r="Q148" s="13"/>
      <c r="R148" s="13"/>
      <c r="S148" s="13"/>
      <c r="T148" s="14"/>
      <c r="U148" s="13"/>
      <c r="V148" s="13"/>
      <c r="W148" s="13"/>
      <c r="X148" s="13"/>
      <c r="Y148" s="13"/>
      <c r="Z148" s="13"/>
      <c r="AA148" s="13"/>
      <c r="AB148" s="14"/>
      <c r="AC148" s="13"/>
      <c r="AD148" s="14"/>
      <c r="AE148" s="57"/>
      <c r="AF148" s="57"/>
      <c r="AG148" s="95"/>
      <c r="AH148" s="89"/>
    </row>
    <row r="149" spans="1:34">
      <c r="A149" s="13">
        <f t="shared" si="4"/>
        <v>147</v>
      </c>
      <c r="B149" s="57" t="s">
        <v>305</v>
      </c>
      <c r="C149" s="22" t="s">
        <v>91</v>
      </c>
      <c r="D149" s="13" t="s">
        <v>92</v>
      </c>
      <c r="E149" s="65" t="s">
        <v>142</v>
      </c>
      <c r="F149" s="14" t="s">
        <v>91</v>
      </c>
      <c r="G149" s="13" t="s">
        <v>91</v>
      </c>
      <c r="H149" s="13" t="s">
        <v>91</v>
      </c>
      <c r="I149" s="13" t="s">
        <v>91</v>
      </c>
      <c r="J149" s="13" t="s">
        <v>81</v>
      </c>
      <c r="K149" s="13" t="s">
        <v>91</v>
      </c>
      <c r="L149" s="13" t="s">
        <v>91</v>
      </c>
      <c r="M149" s="13" t="s">
        <v>91</v>
      </c>
      <c r="N149" s="13" t="s">
        <v>81</v>
      </c>
      <c r="O149" s="13" t="s">
        <v>91</v>
      </c>
      <c r="P149" s="13" t="s">
        <v>91</v>
      </c>
      <c r="Q149" s="13" t="s">
        <v>91</v>
      </c>
      <c r="R149" s="13" t="s">
        <v>91</v>
      </c>
      <c r="S149" s="13" t="s">
        <v>91</v>
      </c>
      <c r="T149" s="14" t="s">
        <v>81</v>
      </c>
      <c r="U149" s="13" t="s">
        <v>91</v>
      </c>
      <c r="V149" s="13" t="s">
        <v>81</v>
      </c>
      <c r="W149" s="13" t="s">
        <v>91</v>
      </c>
      <c r="X149" s="13" t="s">
        <v>91</v>
      </c>
      <c r="Y149" s="13" t="s">
        <v>81</v>
      </c>
      <c r="Z149" s="13" t="s">
        <v>91</v>
      </c>
      <c r="AA149" s="13" t="s">
        <v>91</v>
      </c>
      <c r="AB149" s="14">
        <v>1</v>
      </c>
      <c r="AC149" s="13" t="s">
        <v>306</v>
      </c>
      <c r="AD149" s="14">
        <v>2018</v>
      </c>
      <c r="AE149" s="69" t="s">
        <v>307</v>
      </c>
      <c r="AF149" s="69" t="s">
        <v>308</v>
      </c>
      <c r="AG149" s="95"/>
      <c r="AH149" s="89" t="s">
        <v>91</v>
      </c>
    </row>
    <row r="150" spans="1:34">
      <c r="A150" s="13">
        <f t="shared" si="4"/>
        <v>148</v>
      </c>
      <c r="B150" s="57" t="s">
        <v>309</v>
      </c>
      <c r="C150" s="22" t="s">
        <v>81</v>
      </c>
      <c r="D150" s="13"/>
      <c r="E150" s="13"/>
      <c r="F150" s="14"/>
      <c r="G150" s="13"/>
      <c r="H150" s="13"/>
      <c r="I150" s="13"/>
      <c r="J150" s="13"/>
      <c r="K150" s="13"/>
      <c r="L150" s="13"/>
      <c r="M150" s="13"/>
      <c r="N150" s="13"/>
      <c r="O150" s="13"/>
      <c r="P150" s="13"/>
      <c r="Q150" s="13"/>
      <c r="R150" s="13"/>
      <c r="S150" s="13"/>
      <c r="T150" s="14"/>
      <c r="U150" s="13"/>
      <c r="V150" s="13"/>
      <c r="W150" s="13"/>
      <c r="X150" s="13"/>
      <c r="Y150" s="13"/>
      <c r="Z150" s="13"/>
      <c r="AA150" s="13"/>
      <c r="AB150" s="14"/>
      <c r="AC150" s="13"/>
      <c r="AD150" s="14"/>
      <c r="AE150" s="57"/>
      <c r="AF150" s="57"/>
      <c r="AG150" s="95"/>
      <c r="AH150" s="89"/>
    </row>
    <row r="151" spans="1:34">
      <c r="A151" s="13">
        <f t="shared" si="4"/>
        <v>149</v>
      </c>
      <c r="B151" s="57" t="s">
        <v>310</v>
      </c>
      <c r="C151" s="22" t="s">
        <v>91</v>
      </c>
      <c r="D151" s="13" t="s">
        <v>152</v>
      </c>
      <c r="E151" s="13">
        <v>3</v>
      </c>
      <c r="F151" s="14"/>
      <c r="G151" s="13"/>
      <c r="H151" s="13"/>
      <c r="I151" s="13"/>
      <c r="J151" s="13"/>
      <c r="K151" s="13"/>
      <c r="L151" s="13"/>
      <c r="M151" s="13"/>
      <c r="N151" s="13"/>
      <c r="O151" s="13"/>
      <c r="P151" s="13"/>
      <c r="Q151" s="13"/>
      <c r="R151" s="13"/>
      <c r="S151" s="13"/>
      <c r="T151" s="14"/>
      <c r="U151" s="13"/>
      <c r="V151" s="13"/>
      <c r="W151" s="13"/>
      <c r="X151" s="13"/>
      <c r="Y151" s="13"/>
      <c r="Z151" s="13"/>
      <c r="AA151" s="13"/>
      <c r="AB151" s="14">
        <v>1</v>
      </c>
      <c r="AC151" s="13" t="s">
        <v>311</v>
      </c>
      <c r="AD151" s="14">
        <v>2020</v>
      </c>
      <c r="AE151" s="69" t="s">
        <v>312</v>
      </c>
      <c r="AF151" s="69" t="s">
        <v>293</v>
      </c>
      <c r="AG151" s="95"/>
      <c r="AH151" s="89"/>
    </row>
    <row r="152" spans="1:34">
      <c r="A152" s="13">
        <f t="shared" si="4"/>
        <v>150</v>
      </c>
      <c r="B152" s="57" t="s">
        <v>313</v>
      </c>
      <c r="C152" s="22" t="s">
        <v>81</v>
      </c>
      <c r="D152" s="13"/>
      <c r="E152" s="13"/>
      <c r="F152" s="14"/>
      <c r="G152" s="13"/>
      <c r="H152" s="13"/>
      <c r="I152" s="13"/>
      <c r="J152" s="13"/>
      <c r="K152" s="13"/>
      <c r="L152" s="13"/>
      <c r="M152" s="13"/>
      <c r="N152" s="13"/>
      <c r="O152" s="13"/>
      <c r="P152" s="13"/>
      <c r="Q152" s="13"/>
      <c r="R152" s="13"/>
      <c r="S152" s="13"/>
      <c r="T152" s="14"/>
      <c r="U152" s="13"/>
      <c r="V152" s="13"/>
      <c r="W152" s="13"/>
      <c r="X152" s="13"/>
      <c r="Y152" s="13"/>
      <c r="Z152" s="13"/>
      <c r="AA152" s="13"/>
      <c r="AB152" s="14"/>
      <c r="AC152" s="13"/>
      <c r="AD152" s="14"/>
      <c r="AE152" s="57"/>
      <c r="AF152" s="57"/>
      <c r="AG152" s="95"/>
      <c r="AH152" s="89"/>
    </row>
    <row r="153" spans="1:34">
      <c r="A153" s="13">
        <f t="shared" si="4"/>
        <v>151</v>
      </c>
      <c r="B153" s="57" t="s">
        <v>314</v>
      </c>
      <c r="C153" s="22" t="s">
        <v>81</v>
      </c>
      <c r="D153" s="13"/>
      <c r="E153" s="13"/>
      <c r="F153" s="14"/>
      <c r="G153" s="13"/>
      <c r="H153" s="13"/>
      <c r="I153" s="13"/>
      <c r="J153" s="13"/>
      <c r="K153" s="13"/>
      <c r="L153" s="13"/>
      <c r="M153" s="13"/>
      <c r="N153" s="13"/>
      <c r="O153" s="13"/>
      <c r="P153" s="13"/>
      <c r="Q153" s="13"/>
      <c r="R153" s="13"/>
      <c r="S153" s="13"/>
      <c r="T153" s="14"/>
      <c r="U153" s="13"/>
      <c r="V153" s="13"/>
      <c r="W153" s="13"/>
      <c r="X153" s="13"/>
      <c r="Y153" s="13"/>
      <c r="Z153" s="13"/>
      <c r="AA153" s="13"/>
      <c r="AB153" s="14"/>
      <c r="AC153" s="13"/>
      <c r="AD153" s="14"/>
      <c r="AE153" s="57"/>
      <c r="AF153" s="57"/>
      <c r="AG153" s="95"/>
      <c r="AH153" s="89"/>
    </row>
    <row r="154" spans="1:34">
      <c r="A154" s="13">
        <f t="shared" si="4"/>
        <v>152</v>
      </c>
      <c r="B154" s="57" t="s">
        <v>315</v>
      </c>
      <c r="C154" s="22" t="s">
        <v>81</v>
      </c>
      <c r="D154" s="13"/>
      <c r="E154" s="13"/>
      <c r="F154" s="14"/>
      <c r="G154" s="13"/>
      <c r="H154" s="13"/>
      <c r="I154" s="13"/>
      <c r="J154" s="13"/>
      <c r="K154" s="13"/>
      <c r="L154" s="13"/>
      <c r="M154" s="13"/>
      <c r="N154" s="13"/>
      <c r="O154" s="13"/>
      <c r="P154" s="13"/>
      <c r="Q154" s="13"/>
      <c r="R154" s="13"/>
      <c r="S154" s="13"/>
      <c r="T154" s="14"/>
      <c r="U154" s="13"/>
      <c r="V154" s="13"/>
      <c r="W154" s="13"/>
      <c r="X154" s="13"/>
      <c r="Y154" s="13"/>
      <c r="Z154" s="13"/>
      <c r="AA154" s="13"/>
      <c r="AB154" s="14"/>
      <c r="AC154" s="13"/>
      <c r="AD154" s="14"/>
      <c r="AE154" s="57"/>
      <c r="AF154" s="57"/>
      <c r="AG154" s="95"/>
      <c r="AH154" s="89"/>
    </row>
    <row r="155" spans="1:34">
      <c r="A155" s="13">
        <f t="shared" si="4"/>
        <v>153</v>
      </c>
      <c r="B155" s="57" t="s">
        <v>316</v>
      </c>
      <c r="C155" s="22" t="s">
        <v>81</v>
      </c>
      <c r="D155" s="13"/>
      <c r="E155" s="13"/>
      <c r="F155" s="14"/>
      <c r="G155" s="13"/>
      <c r="H155" s="13"/>
      <c r="I155" s="13"/>
      <c r="J155" s="13"/>
      <c r="K155" s="13"/>
      <c r="L155" s="13"/>
      <c r="M155" s="13"/>
      <c r="N155" s="13"/>
      <c r="O155" s="13"/>
      <c r="P155" s="13"/>
      <c r="Q155" s="13"/>
      <c r="R155" s="13"/>
      <c r="S155" s="13"/>
      <c r="T155" s="14"/>
      <c r="U155" s="13"/>
      <c r="V155" s="13"/>
      <c r="W155" s="13"/>
      <c r="X155" s="13"/>
      <c r="Y155" s="13"/>
      <c r="Z155" s="13"/>
      <c r="AA155" s="13"/>
      <c r="AB155" s="14"/>
      <c r="AC155" s="13"/>
      <c r="AD155" s="14"/>
      <c r="AE155" s="57"/>
      <c r="AF155" s="57"/>
      <c r="AG155" s="95"/>
      <c r="AH155" s="89"/>
    </row>
    <row r="156" spans="1:34">
      <c r="A156" s="13">
        <f t="shared" si="4"/>
        <v>154</v>
      </c>
      <c r="B156" s="57" t="s">
        <v>317</v>
      </c>
      <c r="C156" s="22" t="s">
        <v>81</v>
      </c>
      <c r="D156" s="13"/>
      <c r="E156" s="13"/>
      <c r="F156" s="14"/>
      <c r="G156" s="13"/>
      <c r="H156" s="13"/>
      <c r="I156" s="13"/>
      <c r="J156" s="13"/>
      <c r="K156" s="13"/>
      <c r="L156" s="13"/>
      <c r="M156" s="13"/>
      <c r="N156" s="13"/>
      <c r="O156" s="13"/>
      <c r="P156" s="13"/>
      <c r="Q156" s="13"/>
      <c r="R156" s="13"/>
      <c r="S156" s="13"/>
      <c r="T156" s="14"/>
      <c r="U156" s="13"/>
      <c r="V156" s="13"/>
      <c r="W156" s="13"/>
      <c r="X156" s="13"/>
      <c r="Y156" s="13"/>
      <c r="Z156" s="13"/>
      <c r="AA156" s="13"/>
      <c r="AB156" s="14"/>
      <c r="AC156" s="13"/>
      <c r="AD156" s="14"/>
      <c r="AE156" s="57"/>
      <c r="AF156" s="57"/>
      <c r="AG156" s="95"/>
      <c r="AH156" s="89"/>
    </row>
    <row r="157" spans="1:34">
      <c r="A157" s="13">
        <f t="shared" si="4"/>
        <v>155</v>
      </c>
      <c r="B157" s="57" t="s">
        <v>318</v>
      </c>
      <c r="C157" s="22" t="s">
        <v>81</v>
      </c>
      <c r="D157" s="13"/>
      <c r="E157" s="13"/>
      <c r="F157" s="14"/>
      <c r="G157" s="13"/>
      <c r="H157" s="13"/>
      <c r="I157" s="13"/>
      <c r="J157" s="13"/>
      <c r="K157" s="13"/>
      <c r="L157" s="13"/>
      <c r="M157" s="13"/>
      <c r="N157" s="13"/>
      <c r="O157" s="13"/>
      <c r="P157" s="13"/>
      <c r="Q157" s="13"/>
      <c r="R157" s="13"/>
      <c r="S157" s="13"/>
      <c r="T157" s="14"/>
      <c r="U157" s="13"/>
      <c r="V157" s="13"/>
      <c r="W157" s="13"/>
      <c r="X157" s="13"/>
      <c r="Y157" s="13"/>
      <c r="Z157" s="13"/>
      <c r="AA157" s="13"/>
      <c r="AB157" s="14"/>
      <c r="AC157" s="13"/>
      <c r="AD157" s="14"/>
      <c r="AE157" s="57"/>
      <c r="AF157" s="57"/>
      <c r="AG157" s="95"/>
      <c r="AH157" s="89"/>
    </row>
    <row r="158" spans="1:34">
      <c r="A158" s="13">
        <f t="shared" si="4"/>
        <v>156</v>
      </c>
      <c r="B158" s="57" t="s">
        <v>319</v>
      </c>
      <c r="C158" s="22" t="s">
        <v>81</v>
      </c>
      <c r="D158" s="13"/>
      <c r="E158" s="13"/>
      <c r="F158" s="14"/>
      <c r="G158" s="13"/>
      <c r="H158" s="13"/>
      <c r="I158" s="13"/>
      <c r="J158" s="13"/>
      <c r="K158" s="13"/>
      <c r="L158" s="13"/>
      <c r="M158" s="13"/>
      <c r="N158" s="13"/>
      <c r="O158" s="13"/>
      <c r="P158" s="13"/>
      <c r="Q158" s="13"/>
      <c r="R158" s="13"/>
      <c r="S158" s="13"/>
      <c r="T158" s="14"/>
      <c r="U158" s="13"/>
      <c r="V158" s="13"/>
      <c r="W158" s="13"/>
      <c r="X158" s="13"/>
      <c r="Y158" s="13"/>
      <c r="Z158" s="13"/>
      <c r="AA158" s="13"/>
      <c r="AB158" s="14"/>
      <c r="AC158" s="13"/>
      <c r="AD158" s="14"/>
      <c r="AE158" s="57"/>
      <c r="AF158" s="57"/>
      <c r="AG158" s="95"/>
      <c r="AH158" s="89"/>
    </row>
    <row r="159" spans="1:34">
      <c r="A159" s="13">
        <f t="shared" si="4"/>
        <v>157</v>
      </c>
      <c r="B159" s="57" t="s">
        <v>320</v>
      </c>
      <c r="C159" s="22" t="s">
        <v>81</v>
      </c>
      <c r="D159" s="13"/>
      <c r="E159" s="13"/>
      <c r="F159" s="14"/>
      <c r="G159" s="13"/>
      <c r="H159" s="13"/>
      <c r="I159" s="13"/>
      <c r="J159" s="13"/>
      <c r="K159" s="13"/>
      <c r="L159" s="13"/>
      <c r="M159" s="13"/>
      <c r="N159" s="13"/>
      <c r="O159" s="13"/>
      <c r="P159" s="13"/>
      <c r="Q159" s="13"/>
      <c r="R159" s="13"/>
      <c r="S159" s="13"/>
      <c r="T159" s="14"/>
      <c r="U159" s="13"/>
      <c r="V159" s="13"/>
      <c r="W159" s="13"/>
      <c r="X159" s="13"/>
      <c r="Y159" s="13"/>
      <c r="Z159" s="13"/>
      <c r="AA159" s="13"/>
      <c r="AB159" s="14"/>
      <c r="AC159" s="13"/>
      <c r="AD159" s="14"/>
      <c r="AE159" s="57"/>
      <c r="AF159" s="57"/>
      <c r="AG159" s="95"/>
      <c r="AH159" s="89"/>
    </row>
    <row r="160" spans="1:34">
      <c r="A160" s="13">
        <f t="shared" si="4"/>
        <v>158</v>
      </c>
      <c r="B160" s="60" t="s">
        <v>321</v>
      </c>
      <c r="C160" s="22" t="s">
        <v>91</v>
      </c>
      <c r="D160" s="13" t="s">
        <v>152</v>
      </c>
      <c r="E160" s="13" t="s">
        <v>81</v>
      </c>
      <c r="F160" s="14"/>
      <c r="G160" s="13"/>
      <c r="H160" s="13"/>
      <c r="I160" s="13"/>
      <c r="J160" s="13"/>
      <c r="K160" s="13"/>
      <c r="L160" s="13"/>
      <c r="M160" s="13"/>
      <c r="N160" s="13"/>
      <c r="O160" s="13"/>
      <c r="P160" s="13"/>
      <c r="Q160" s="13"/>
      <c r="R160" s="13"/>
      <c r="S160" s="13"/>
      <c r="T160" s="14"/>
      <c r="U160" s="13"/>
      <c r="V160" s="13"/>
      <c r="W160" s="13"/>
      <c r="X160" s="13"/>
      <c r="Y160" s="13"/>
      <c r="Z160" s="13"/>
      <c r="AA160" s="13"/>
      <c r="AB160" s="14" t="s">
        <v>81</v>
      </c>
      <c r="AC160" s="13" t="s">
        <v>115</v>
      </c>
      <c r="AD160" s="14">
        <v>2018</v>
      </c>
      <c r="AE160" s="69" t="s">
        <v>322</v>
      </c>
      <c r="AF160" s="69" t="s">
        <v>293</v>
      </c>
      <c r="AG160" s="95"/>
      <c r="AH160" s="89"/>
    </row>
    <row r="161" spans="1:34">
      <c r="A161" s="13">
        <f t="shared" si="4"/>
        <v>159</v>
      </c>
      <c r="B161" s="65" t="s">
        <v>323</v>
      </c>
      <c r="C161" s="22" t="s">
        <v>91</v>
      </c>
      <c r="D161" s="13" t="s">
        <v>152</v>
      </c>
      <c r="E161" s="13">
        <v>1</v>
      </c>
      <c r="F161" s="14" t="s">
        <v>91</v>
      </c>
      <c r="G161" s="13" t="s">
        <v>81</v>
      </c>
      <c r="H161" s="13" t="s">
        <v>81</v>
      </c>
      <c r="I161" s="13" t="s">
        <v>81</v>
      </c>
      <c r="J161" s="13" t="s">
        <v>91</v>
      </c>
      <c r="K161" s="13" t="s">
        <v>81</v>
      </c>
      <c r="L161" s="13" t="s">
        <v>81</v>
      </c>
      <c r="M161" s="13" t="s">
        <v>81</v>
      </c>
      <c r="N161" s="13" t="s">
        <v>91</v>
      </c>
      <c r="O161" s="13" t="s">
        <v>91</v>
      </c>
      <c r="P161" s="13" t="s">
        <v>81</v>
      </c>
      <c r="Q161" s="13" t="s">
        <v>91</v>
      </c>
      <c r="R161" s="13" t="s">
        <v>81</v>
      </c>
      <c r="S161" s="13" t="s">
        <v>81</v>
      </c>
      <c r="T161" s="14" t="s">
        <v>81</v>
      </c>
      <c r="U161" s="13" t="s">
        <v>81</v>
      </c>
      <c r="V161" s="13" t="s">
        <v>81</v>
      </c>
      <c r="W161" s="13" t="s">
        <v>81</v>
      </c>
      <c r="X161" s="13" t="s">
        <v>81</v>
      </c>
      <c r="Y161" s="13" t="s">
        <v>81</v>
      </c>
      <c r="Z161" s="13" t="s">
        <v>81</v>
      </c>
      <c r="AA161" s="13" t="s">
        <v>81</v>
      </c>
      <c r="AB161" s="14" t="s">
        <v>81</v>
      </c>
      <c r="AC161" s="13" t="s">
        <v>218</v>
      </c>
      <c r="AD161" s="14">
        <v>2021</v>
      </c>
      <c r="AE161" s="69" t="s">
        <v>324</v>
      </c>
      <c r="AF161" s="69" t="s">
        <v>293</v>
      </c>
      <c r="AG161" s="95"/>
      <c r="AH161" s="89" t="s">
        <v>91</v>
      </c>
    </row>
    <row r="162" spans="1:34">
      <c r="A162" s="13">
        <f t="shared" si="4"/>
        <v>160</v>
      </c>
      <c r="B162" s="57" t="s">
        <v>325</v>
      </c>
      <c r="C162" s="22" t="s">
        <v>81</v>
      </c>
      <c r="D162" s="13"/>
      <c r="E162" s="13"/>
      <c r="F162" s="14"/>
      <c r="G162" s="13"/>
      <c r="H162" s="13"/>
      <c r="I162" s="13"/>
      <c r="J162" s="13"/>
      <c r="K162" s="13"/>
      <c r="L162" s="13"/>
      <c r="M162" s="13"/>
      <c r="N162" s="13"/>
      <c r="O162" s="13"/>
      <c r="P162" s="13"/>
      <c r="Q162" s="13"/>
      <c r="R162" s="13"/>
      <c r="S162" s="13"/>
      <c r="T162" s="14"/>
      <c r="U162" s="13"/>
      <c r="V162" s="13"/>
      <c r="W162" s="13"/>
      <c r="X162" s="13"/>
      <c r="Y162" s="13"/>
      <c r="Z162" s="13"/>
      <c r="AA162" s="13"/>
      <c r="AB162" s="14"/>
      <c r="AC162" s="13"/>
      <c r="AD162" s="14"/>
      <c r="AE162" s="57"/>
      <c r="AF162" s="57"/>
      <c r="AG162" s="95"/>
      <c r="AH162" s="89"/>
    </row>
    <row r="163" spans="1:34">
      <c r="A163" s="13">
        <f t="shared" ref="A163:A198" si="5">ROW(A163)-2</f>
        <v>161</v>
      </c>
      <c r="B163" s="57" t="s">
        <v>326</v>
      </c>
      <c r="C163" s="22" t="s">
        <v>81</v>
      </c>
      <c r="D163" s="13"/>
      <c r="E163" s="13"/>
      <c r="F163" s="14"/>
      <c r="G163" s="13"/>
      <c r="H163" s="13"/>
      <c r="I163" s="13"/>
      <c r="J163" s="13"/>
      <c r="K163" s="13"/>
      <c r="L163" s="13"/>
      <c r="M163" s="13"/>
      <c r="N163" s="13"/>
      <c r="O163" s="13"/>
      <c r="P163" s="13"/>
      <c r="Q163" s="13"/>
      <c r="R163" s="13"/>
      <c r="S163" s="13"/>
      <c r="T163" s="14"/>
      <c r="U163" s="13"/>
      <c r="V163" s="13"/>
      <c r="W163" s="13"/>
      <c r="X163" s="13"/>
      <c r="Y163" s="13"/>
      <c r="Z163" s="13"/>
      <c r="AA163" s="13"/>
      <c r="AB163" s="14"/>
      <c r="AC163" s="13"/>
      <c r="AD163" s="14"/>
      <c r="AE163" s="57"/>
      <c r="AF163" s="57"/>
      <c r="AG163" s="95"/>
      <c r="AH163" s="89"/>
    </row>
    <row r="164" spans="1:34">
      <c r="A164" s="13">
        <f t="shared" si="5"/>
        <v>162</v>
      </c>
      <c r="B164" s="57" t="s">
        <v>327</v>
      </c>
      <c r="C164" s="22" t="s">
        <v>81</v>
      </c>
      <c r="D164" s="13"/>
      <c r="E164" s="13"/>
      <c r="F164" s="14"/>
      <c r="G164" s="13"/>
      <c r="H164" s="13"/>
      <c r="I164" s="13"/>
      <c r="J164" s="13"/>
      <c r="K164" s="13"/>
      <c r="L164" s="13"/>
      <c r="M164" s="13"/>
      <c r="N164" s="13"/>
      <c r="O164" s="13"/>
      <c r="P164" s="13"/>
      <c r="Q164" s="13"/>
      <c r="R164" s="13"/>
      <c r="S164" s="13"/>
      <c r="T164" s="14"/>
      <c r="U164" s="13"/>
      <c r="V164" s="13"/>
      <c r="W164" s="13"/>
      <c r="X164" s="13"/>
      <c r="Y164" s="13"/>
      <c r="Z164" s="13"/>
      <c r="AA164" s="13"/>
      <c r="AB164" s="14"/>
      <c r="AC164" s="13"/>
      <c r="AD164" s="14"/>
      <c r="AE164" s="57"/>
      <c r="AF164" s="57"/>
      <c r="AG164" s="95"/>
      <c r="AH164" s="89"/>
    </row>
    <row r="165" spans="1:34">
      <c r="A165" s="13">
        <f t="shared" si="5"/>
        <v>163</v>
      </c>
      <c r="B165" s="57" t="s">
        <v>328</v>
      </c>
      <c r="C165" s="22" t="s">
        <v>81</v>
      </c>
      <c r="D165" s="13"/>
      <c r="E165" s="13"/>
      <c r="F165" s="14"/>
      <c r="G165" s="13"/>
      <c r="H165" s="13"/>
      <c r="I165" s="13"/>
      <c r="J165" s="13"/>
      <c r="K165" s="13"/>
      <c r="L165" s="13"/>
      <c r="M165" s="13"/>
      <c r="N165" s="13"/>
      <c r="O165" s="13"/>
      <c r="P165" s="13"/>
      <c r="Q165" s="13"/>
      <c r="R165" s="13"/>
      <c r="S165" s="13"/>
      <c r="T165" s="14"/>
      <c r="U165" s="13"/>
      <c r="V165" s="13"/>
      <c r="W165" s="13"/>
      <c r="X165" s="13"/>
      <c r="Y165" s="13"/>
      <c r="Z165" s="13"/>
      <c r="AA165" s="13"/>
      <c r="AB165" s="14"/>
      <c r="AC165" s="13"/>
      <c r="AD165" s="14"/>
      <c r="AE165" s="57"/>
      <c r="AF165" s="57"/>
      <c r="AG165" s="95"/>
      <c r="AH165" s="89" t="s">
        <v>91</v>
      </c>
    </row>
    <row r="166" spans="1:34">
      <c r="A166" s="13">
        <f t="shared" si="5"/>
        <v>164</v>
      </c>
      <c r="B166" s="57" t="s">
        <v>329</v>
      </c>
      <c r="C166" s="22" t="s">
        <v>81</v>
      </c>
      <c r="D166" s="13"/>
      <c r="E166" s="13"/>
      <c r="F166" s="14"/>
      <c r="G166" s="13"/>
      <c r="H166" s="13"/>
      <c r="I166" s="13"/>
      <c r="J166" s="13"/>
      <c r="K166" s="13"/>
      <c r="L166" s="13"/>
      <c r="M166" s="13"/>
      <c r="N166" s="13"/>
      <c r="O166" s="13"/>
      <c r="P166" s="13"/>
      <c r="Q166" s="13"/>
      <c r="R166" s="13"/>
      <c r="S166" s="13"/>
      <c r="T166" s="14"/>
      <c r="U166" s="13"/>
      <c r="V166" s="13"/>
      <c r="W166" s="13"/>
      <c r="X166" s="13"/>
      <c r="Y166" s="13"/>
      <c r="Z166" s="13"/>
      <c r="AA166" s="13"/>
      <c r="AB166" s="14"/>
      <c r="AC166" s="13"/>
      <c r="AD166" s="14"/>
      <c r="AE166" s="57"/>
      <c r="AF166" s="57"/>
      <c r="AG166" s="95"/>
      <c r="AH166" s="89"/>
    </row>
    <row r="167" spans="1:34">
      <c r="A167" s="13">
        <f t="shared" si="5"/>
        <v>165</v>
      </c>
      <c r="B167" s="57" t="s">
        <v>330</v>
      </c>
      <c r="C167" s="22" t="s">
        <v>91</v>
      </c>
      <c r="D167" s="13" t="s">
        <v>92</v>
      </c>
      <c r="E167" s="13">
        <v>3</v>
      </c>
      <c r="F167" s="14" t="s">
        <v>91</v>
      </c>
      <c r="G167" s="13" t="s">
        <v>91</v>
      </c>
      <c r="H167" s="13" t="s">
        <v>91</v>
      </c>
      <c r="I167" s="13" t="s">
        <v>91</v>
      </c>
      <c r="J167" s="13" t="s">
        <v>91</v>
      </c>
      <c r="K167" s="13" t="s">
        <v>91</v>
      </c>
      <c r="L167" s="13" t="s">
        <v>81</v>
      </c>
      <c r="M167" s="13" t="s">
        <v>91</v>
      </c>
      <c r="N167" s="13" t="s">
        <v>91</v>
      </c>
      <c r="O167" s="13" t="s">
        <v>91</v>
      </c>
      <c r="P167" s="13" t="s">
        <v>91</v>
      </c>
      <c r="Q167" s="13" t="s">
        <v>91</v>
      </c>
      <c r="R167" s="13" t="s">
        <v>81</v>
      </c>
      <c r="S167" s="13" t="s">
        <v>91</v>
      </c>
      <c r="T167" s="14" t="s">
        <v>91</v>
      </c>
      <c r="U167" s="13" t="s">
        <v>91</v>
      </c>
      <c r="V167" s="13" t="s">
        <v>91</v>
      </c>
      <c r="W167" s="13" t="s">
        <v>91</v>
      </c>
      <c r="X167" s="13" t="s">
        <v>81</v>
      </c>
      <c r="Y167" s="13" t="s">
        <v>91</v>
      </c>
      <c r="Z167" s="13" t="s">
        <v>91</v>
      </c>
      <c r="AA167" s="13" t="s">
        <v>91</v>
      </c>
      <c r="AB167" s="14">
        <v>4</v>
      </c>
      <c r="AC167" s="13" t="s">
        <v>331</v>
      </c>
      <c r="AD167" s="14">
        <v>2019</v>
      </c>
      <c r="AE167" s="69" t="s">
        <v>173</v>
      </c>
      <c r="AF167" s="57"/>
      <c r="AG167" s="95"/>
      <c r="AH167" s="89"/>
    </row>
    <row r="168" spans="1:34">
      <c r="A168" s="13">
        <f t="shared" si="5"/>
        <v>166</v>
      </c>
      <c r="B168" s="57" t="s">
        <v>332</v>
      </c>
      <c r="C168" s="22" t="s">
        <v>81</v>
      </c>
      <c r="D168" s="13"/>
      <c r="E168" s="13"/>
      <c r="F168" s="14"/>
      <c r="G168" s="13"/>
      <c r="H168" s="13"/>
      <c r="I168" s="13"/>
      <c r="J168" s="13"/>
      <c r="K168" s="13"/>
      <c r="L168" s="13"/>
      <c r="M168" s="13"/>
      <c r="N168" s="13"/>
      <c r="O168" s="13"/>
      <c r="P168" s="13"/>
      <c r="Q168" s="13"/>
      <c r="R168" s="13"/>
      <c r="S168" s="13"/>
      <c r="T168" s="14"/>
      <c r="U168" s="13"/>
      <c r="V168" s="13"/>
      <c r="W168" s="13"/>
      <c r="X168" s="13"/>
      <c r="Y168" s="13"/>
      <c r="Z168" s="13"/>
      <c r="AA168" s="13"/>
      <c r="AB168" s="14"/>
      <c r="AC168" s="13"/>
      <c r="AD168" s="14"/>
      <c r="AE168" s="57"/>
      <c r="AF168" s="57"/>
      <c r="AG168" s="95"/>
      <c r="AH168" s="89"/>
    </row>
    <row r="169" spans="1:34">
      <c r="A169" s="13">
        <f t="shared" si="5"/>
        <v>167</v>
      </c>
      <c r="B169" s="57" t="s">
        <v>333</v>
      </c>
      <c r="C169" s="22" t="s">
        <v>81</v>
      </c>
      <c r="D169" s="13"/>
      <c r="E169" s="13"/>
      <c r="F169" s="14"/>
      <c r="G169" s="13"/>
      <c r="H169" s="13"/>
      <c r="I169" s="13"/>
      <c r="J169" s="13"/>
      <c r="K169" s="13"/>
      <c r="L169" s="13"/>
      <c r="M169" s="13"/>
      <c r="N169" s="13"/>
      <c r="O169" s="13"/>
      <c r="P169" s="13"/>
      <c r="Q169" s="13"/>
      <c r="R169" s="13"/>
      <c r="S169" s="13"/>
      <c r="T169" s="14"/>
      <c r="U169" s="13"/>
      <c r="V169" s="13"/>
      <c r="W169" s="13"/>
      <c r="X169" s="13"/>
      <c r="Y169" s="13"/>
      <c r="Z169" s="13"/>
      <c r="AA169" s="13"/>
      <c r="AB169" s="14"/>
      <c r="AC169" s="13"/>
      <c r="AD169" s="14"/>
      <c r="AE169" s="57"/>
      <c r="AF169" s="57"/>
      <c r="AG169" s="95"/>
      <c r="AH169" s="89"/>
    </row>
    <row r="170" spans="1:34">
      <c r="A170" s="13">
        <f t="shared" si="5"/>
        <v>168</v>
      </c>
      <c r="B170" s="57" t="s">
        <v>334</v>
      </c>
      <c r="C170" s="22" t="s">
        <v>81</v>
      </c>
      <c r="D170" s="13"/>
      <c r="E170" s="13"/>
      <c r="F170" s="14"/>
      <c r="G170" s="13"/>
      <c r="H170" s="13"/>
      <c r="I170" s="13"/>
      <c r="J170" s="13"/>
      <c r="K170" s="13"/>
      <c r="L170" s="13"/>
      <c r="M170" s="13"/>
      <c r="N170" s="13"/>
      <c r="O170" s="13"/>
      <c r="P170" s="13"/>
      <c r="Q170" s="13"/>
      <c r="R170" s="13"/>
      <c r="S170" s="13"/>
      <c r="T170" s="14"/>
      <c r="U170" s="13"/>
      <c r="V170" s="13"/>
      <c r="W170" s="13"/>
      <c r="X170" s="13"/>
      <c r="Y170" s="13"/>
      <c r="Z170" s="13"/>
      <c r="AA170" s="13"/>
      <c r="AB170" s="14"/>
      <c r="AC170" s="13"/>
      <c r="AD170" s="14"/>
      <c r="AE170" s="57"/>
      <c r="AF170" s="57"/>
      <c r="AG170" s="95"/>
      <c r="AH170" s="89"/>
    </row>
    <row r="171" spans="1:34">
      <c r="A171" s="13">
        <f t="shared" si="5"/>
        <v>169</v>
      </c>
      <c r="B171" s="57" t="s">
        <v>335</v>
      </c>
      <c r="C171" s="22" t="s">
        <v>91</v>
      </c>
      <c r="D171" s="13" t="s">
        <v>152</v>
      </c>
      <c r="E171" s="25" t="s">
        <v>81</v>
      </c>
      <c r="F171" s="14"/>
      <c r="G171" s="13"/>
      <c r="H171" s="13"/>
      <c r="I171" s="13"/>
      <c r="J171" s="13"/>
      <c r="K171" s="13"/>
      <c r="L171" s="13"/>
      <c r="M171" s="13"/>
      <c r="N171" s="13"/>
      <c r="O171" s="13"/>
      <c r="P171" s="13"/>
      <c r="Q171" s="13"/>
      <c r="R171" s="13"/>
      <c r="S171" s="13"/>
      <c r="T171" s="14"/>
      <c r="U171" s="13"/>
      <c r="V171" s="13"/>
      <c r="W171" s="13"/>
      <c r="X171" s="13"/>
      <c r="Y171" s="13"/>
      <c r="Z171" s="13"/>
      <c r="AA171" s="13"/>
      <c r="AB171" s="14" t="s">
        <v>81</v>
      </c>
      <c r="AC171" s="25" t="s">
        <v>336</v>
      </c>
      <c r="AD171" s="29">
        <v>2020</v>
      </c>
      <c r="AE171" s="70" t="s">
        <v>337</v>
      </c>
      <c r="AF171" s="57"/>
      <c r="AG171" s="96"/>
      <c r="AH171" s="90" t="s">
        <v>91</v>
      </c>
    </row>
    <row r="172" spans="1:34">
      <c r="A172" s="13">
        <f t="shared" si="5"/>
        <v>170</v>
      </c>
      <c r="B172" s="57" t="s">
        <v>338</v>
      </c>
      <c r="C172" s="22" t="s">
        <v>81</v>
      </c>
      <c r="D172" s="13"/>
      <c r="E172" s="13"/>
      <c r="F172" s="14"/>
      <c r="G172" s="13"/>
      <c r="H172" s="13"/>
      <c r="I172" s="13"/>
      <c r="J172" s="13"/>
      <c r="K172" s="13"/>
      <c r="L172" s="13"/>
      <c r="M172" s="13"/>
      <c r="N172" s="13"/>
      <c r="O172" s="13"/>
      <c r="P172" s="13"/>
      <c r="Q172" s="13"/>
      <c r="R172" s="13"/>
      <c r="S172" s="13"/>
      <c r="T172" s="14"/>
      <c r="U172" s="13"/>
      <c r="V172" s="13"/>
      <c r="W172" s="13"/>
      <c r="X172" s="13"/>
      <c r="Y172" s="13"/>
      <c r="Z172" s="13"/>
      <c r="AA172" s="13"/>
      <c r="AB172" s="14"/>
      <c r="AC172" s="13"/>
      <c r="AD172" s="14"/>
      <c r="AE172" s="57"/>
      <c r="AF172" s="57"/>
      <c r="AG172" s="95"/>
      <c r="AH172" s="89"/>
    </row>
    <row r="173" spans="1:34">
      <c r="A173" s="13">
        <f t="shared" si="5"/>
        <v>171</v>
      </c>
      <c r="B173" s="57" t="s">
        <v>339</v>
      </c>
      <c r="C173" s="22" t="s">
        <v>81</v>
      </c>
      <c r="D173" s="13"/>
      <c r="E173" s="13"/>
      <c r="F173" s="14"/>
      <c r="G173" s="13"/>
      <c r="H173" s="13"/>
      <c r="I173" s="13"/>
      <c r="J173" s="13"/>
      <c r="K173" s="13"/>
      <c r="L173" s="13"/>
      <c r="M173" s="13"/>
      <c r="N173" s="13"/>
      <c r="O173" s="13"/>
      <c r="P173" s="13"/>
      <c r="Q173" s="13"/>
      <c r="R173" s="13"/>
      <c r="S173" s="13"/>
      <c r="T173" s="14"/>
      <c r="U173" s="13"/>
      <c r="V173" s="13"/>
      <c r="W173" s="13"/>
      <c r="X173" s="13"/>
      <c r="Y173" s="13"/>
      <c r="Z173" s="13"/>
      <c r="AA173" s="13"/>
      <c r="AB173" s="14"/>
      <c r="AC173" s="13"/>
      <c r="AD173" s="14"/>
      <c r="AE173" s="57"/>
      <c r="AF173" s="57"/>
      <c r="AG173" s="95"/>
      <c r="AH173" s="89"/>
    </row>
    <row r="174" spans="1:34">
      <c r="A174" s="13">
        <f t="shared" si="5"/>
        <v>172</v>
      </c>
      <c r="B174" s="57" t="s">
        <v>340</v>
      </c>
      <c r="C174" s="22" t="s">
        <v>81</v>
      </c>
      <c r="D174" s="13"/>
      <c r="E174" s="13"/>
      <c r="F174" s="14"/>
      <c r="G174" s="13"/>
      <c r="H174" s="13"/>
      <c r="I174" s="13"/>
      <c r="J174" s="13"/>
      <c r="K174" s="13"/>
      <c r="L174" s="13"/>
      <c r="M174" s="13"/>
      <c r="N174" s="13"/>
      <c r="O174" s="13"/>
      <c r="P174" s="13"/>
      <c r="Q174" s="13"/>
      <c r="R174" s="13"/>
      <c r="S174" s="13"/>
      <c r="T174" s="14"/>
      <c r="U174" s="13"/>
      <c r="V174" s="13"/>
      <c r="W174" s="13"/>
      <c r="X174" s="13"/>
      <c r="Y174" s="13"/>
      <c r="Z174" s="13"/>
      <c r="AA174" s="13"/>
      <c r="AB174" s="14"/>
      <c r="AC174" s="13"/>
      <c r="AD174" s="14"/>
      <c r="AE174" s="57"/>
      <c r="AF174" s="57"/>
      <c r="AG174" s="95"/>
      <c r="AH174" s="89"/>
    </row>
    <row r="175" spans="1:34">
      <c r="A175" s="13">
        <f t="shared" si="5"/>
        <v>173</v>
      </c>
      <c r="B175" s="57" t="s">
        <v>341</v>
      </c>
      <c r="C175" s="22" t="s">
        <v>81</v>
      </c>
      <c r="D175" s="13"/>
      <c r="E175" s="13"/>
      <c r="F175" s="14"/>
      <c r="G175" s="13"/>
      <c r="H175" s="13"/>
      <c r="I175" s="13"/>
      <c r="J175" s="13"/>
      <c r="K175" s="13"/>
      <c r="L175" s="13"/>
      <c r="M175" s="13"/>
      <c r="N175" s="13"/>
      <c r="O175" s="13"/>
      <c r="P175" s="13"/>
      <c r="Q175" s="13"/>
      <c r="R175" s="13"/>
      <c r="S175" s="13"/>
      <c r="T175" s="14"/>
      <c r="U175" s="13"/>
      <c r="V175" s="13"/>
      <c r="W175" s="13"/>
      <c r="X175" s="13"/>
      <c r="Y175" s="13"/>
      <c r="Z175" s="13"/>
      <c r="AA175" s="13"/>
      <c r="AB175" s="14"/>
      <c r="AC175" s="13"/>
      <c r="AD175" s="14"/>
      <c r="AE175" s="57"/>
      <c r="AF175" s="57"/>
      <c r="AG175" s="95"/>
      <c r="AH175" s="89"/>
    </row>
    <row r="176" spans="1:34">
      <c r="A176" s="13">
        <f t="shared" si="5"/>
        <v>174</v>
      </c>
      <c r="B176" s="57" t="s">
        <v>342</v>
      </c>
      <c r="C176" s="22" t="s">
        <v>81</v>
      </c>
      <c r="D176" s="13"/>
      <c r="E176" s="13"/>
      <c r="F176" s="14"/>
      <c r="G176" s="13"/>
      <c r="H176" s="13"/>
      <c r="I176" s="13"/>
      <c r="J176" s="13"/>
      <c r="K176" s="13"/>
      <c r="L176" s="13"/>
      <c r="M176" s="13"/>
      <c r="N176" s="13"/>
      <c r="O176" s="13"/>
      <c r="P176" s="13"/>
      <c r="Q176" s="13"/>
      <c r="R176" s="13"/>
      <c r="S176" s="13"/>
      <c r="T176" s="14"/>
      <c r="U176" s="13"/>
      <c r="V176" s="13"/>
      <c r="W176" s="13"/>
      <c r="X176" s="13"/>
      <c r="Y176" s="13"/>
      <c r="Z176" s="13"/>
      <c r="AA176" s="13"/>
      <c r="AB176" s="14"/>
      <c r="AC176" s="13"/>
      <c r="AD176" s="14"/>
      <c r="AE176" s="57"/>
      <c r="AF176" s="57"/>
      <c r="AG176" s="95"/>
      <c r="AH176" s="89"/>
    </row>
    <row r="177" spans="1:34">
      <c r="A177" s="13">
        <f t="shared" si="5"/>
        <v>175</v>
      </c>
      <c r="B177" s="60" t="s">
        <v>343</v>
      </c>
      <c r="C177" s="22" t="s">
        <v>81</v>
      </c>
      <c r="D177" s="13"/>
      <c r="E177" s="25"/>
      <c r="F177" s="14"/>
      <c r="G177" s="13"/>
      <c r="H177" s="13"/>
      <c r="I177" s="13"/>
      <c r="J177" s="13"/>
      <c r="K177" s="13"/>
      <c r="L177" s="13"/>
      <c r="M177" s="13"/>
      <c r="N177" s="13"/>
      <c r="O177" s="13"/>
      <c r="P177" s="13"/>
      <c r="Q177" s="13"/>
      <c r="R177" s="13"/>
      <c r="S177" s="13"/>
      <c r="T177" s="14"/>
      <c r="U177" s="13"/>
      <c r="V177" s="13"/>
      <c r="W177" s="13"/>
      <c r="X177" s="13"/>
      <c r="Y177" s="13"/>
      <c r="Z177" s="13"/>
      <c r="AA177" s="13"/>
      <c r="AB177" s="14"/>
      <c r="AC177" s="13"/>
      <c r="AD177" s="14"/>
      <c r="AE177" s="57"/>
      <c r="AF177" s="57"/>
      <c r="AG177" s="95"/>
      <c r="AH177" s="89"/>
    </row>
    <row r="178" spans="1:34">
      <c r="A178" s="13">
        <f t="shared" si="5"/>
        <v>176</v>
      </c>
      <c r="B178" s="57" t="s">
        <v>344</v>
      </c>
      <c r="C178" s="22" t="s">
        <v>81</v>
      </c>
      <c r="D178" s="13"/>
      <c r="E178" s="13"/>
      <c r="F178" s="14"/>
      <c r="G178" s="13"/>
      <c r="H178" s="13"/>
      <c r="I178" s="13"/>
      <c r="J178" s="13"/>
      <c r="K178" s="13"/>
      <c r="L178" s="13"/>
      <c r="M178" s="13"/>
      <c r="N178" s="13"/>
      <c r="O178" s="13"/>
      <c r="P178" s="13"/>
      <c r="Q178" s="13"/>
      <c r="R178" s="13"/>
      <c r="S178" s="13"/>
      <c r="T178" s="14"/>
      <c r="U178" s="13"/>
      <c r="V178" s="13"/>
      <c r="W178" s="13"/>
      <c r="X178" s="13"/>
      <c r="Y178" s="13"/>
      <c r="Z178" s="13"/>
      <c r="AA178" s="13"/>
      <c r="AB178" s="14"/>
      <c r="AC178" s="13"/>
      <c r="AD178" s="14"/>
      <c r="AE178" s="57"/>
      <c r="AF178" s="57"/>
      <c r="AG178" s="95"/>
      <c r="AH178" s="89"/>
    </row>
    <row r="179" spans="1:34">
      <c r="A179" s="13">
        <f t="shared" si="5"/>
        <v>177</v>
      </c>
      <c r="B179" s="57" t="s">
        <v>345</v>
      </c>
      <c r="C179" s="22" t="s">
        <v>91</v>
      </c>
      <c r="D179" s="13" t="s">
        <v>152</v>
      </c>
      <c r="E179" s="13">
        <v>1</v>
      </c>
      <c r="F179" s="14" t="s">
        <v>91</v>
      </c>
      <c r="G179" s="13" t="s">
        <v>81</v>
      </c>
      <c r="H179" s="13" t="s">
        <v>81</v>
      </c>
      <c r="I179" s="13" t="s">
        <v>91</v>
      </c>
      <c r="J179" s="13" t="s">
        <v>81</v>
      </c>
      <c r="K179" s="13" t="s">
        <v>91</v>
      </c>
      <c r="L179" s="13" t="s">
        <v>81</v>
      </c>
      <c r="M179" s="13" t="s">
        <v>91</v>
      </c>
      <c r="N179" s="13" t="s">
        <v>91</v>
      </c>
      <c r="O179" s="13" t="s">
        <v>81</v>
      </c>
      <c r="P179" s="13" t="s">
        <v>91</v>
      </c>
      <c r="Q179" s="13" t="s">
        <v>91</v>
      </c>
      <c r="R179" s="13" t="s">
        <v>81</v>
      </c>
      <c r="S179" s="13" t="s">
        <v>91</v>
      </c>
      <c r="T179" s="14" t="s">
        <v>81</v>
      </c>
      <c r="U179" s="13" t="s">
        <v>81</v>
      </c>
      <c r="V179" s="13" t="s">
        <v>81</v>
      </c>
      <c r="W179" s="13" t="s">
        <v>81</v>
      </c>
      <c r="X179" s="13" t="s">
        <v>81</v>
      </c>
      <c r="Y179" s="13" t="s">
        <v>81</v>
      </c>
      <c r="Z179" s="13" t="s">
        <v>81</v>
      </c>
      <c r="AA179" s="13" t="s">
        <v>81</v>
      </c>
      <c r="AB179" s="14">
        <v>5</v>
      </c>
      <c r="AC179" s="13" t="s">
        <v>218</v>
      </c>
      <c r="AD179" s="14">
        <v>2018</v>
      </c>
      <c r="AE179" s="70" t="s">
        <v>308</v>
      </c>
      <c r="AF179" s="57"/>
      <c r="AG179" s="95"/>
      <c r="AH179" s="89"/>
    </row>
    <row r="180" spans="1:34">
      <c r="A180" s="13">
        <f t="shared" si="5"/>
        <v>178</v>
      </c>
      <c r="B180" s="57" t="s">
        <v>346</v>
      </c>
      <c r="C180" s="22" t="s">
        <v>91</v>
      </c>
      <c r="D180" s="13" t="s">
        <v>92</v>
      </c>
      <c r="E180" s="13">
        <v>3</v>
      </c>
      <c r="F180" s="14" t="s">
        <v>91</v>
      </c>
      <c r="G180" s="13" t="s">
        <v>91</v>
      </c>
      <c r="H180" s="13" t="s">
        <v>91</v>
      </c>
      <c r="I180" s="13" t="s">
        <v>91</v>
      </c>
      <c r="J180" s="13" t="s">
        <v>91</v>
      </c>
      <c r="K180" s="13" t="s">
        <v>91</v>
      </c>
      <c r="L180" s="13" t="s">
        <v>81</v>
      </c>
      <c r="M180" s="13" t="s">
        <v>91</v>
      </c>
      <c r="N180" s="13" t="s">
        <v>81</v>
      </c>
      <c r="O180" s="13" t="s">
        <v>91</v>
      </c>
      <c r="P180" s="13" t="s">
        <v>91</v>
      </c>
      <c r="Q180" s="13" t="s">
        <v>81</v>
      </c>
      <c r="R180" s="13" t="s">
        <v>81</v>
      </c>
      <c r="S180" s="13" t="s">
        <v>91</v>
      </c>
      <c r="T180" s="14" t="s">
        <v>81</v>
      </c>
      <c r="U180" s="13" t="s">
        <v>91</v>
      </c>
      <c r="V180" s="13" t="s">
        <v>91</v>
      </c>
      <c r="W180" s="13" t="s">
        <v>91</v>
      </c>
      <c r="X180" s="13" t="s">
        <v>81</v>
      </c>
      <c r="Y180" s="13" t="s">
        <v>91</v>
      </c>
      <c r="Z180" s="13" t="s">
        <v>91</v>
      </c>
      <c r="AA180" s="13" t="s">
        <v>91</v>
      </c>
      <c r="AB180" s="14">
        <v>1</v>
      </c>
      <c r="AC180" s="13" t="s">
        <v>347</v>
      </c>
      <c r="AD180" s="14">
        <v>2019</v>
      </c>
      <c r="AE180" s="70" t="s">
        <v>291</v>
      </c>
      <c r="AF180" s="69" t="s">
        <v>293</v>
      </c>
      <c r="AG180" s="95"/>
      <c r="AH180" s="89"/>
    </row>
    <row r="181" spans="1:34">
      <c r="A181" s="13">
        <f t="shared" si="5"/>
        <v>179</v>
      </c>
      <c r="B181" s="57" t="s">
        <v>348</v>
      </c>
      <c r="C181" s="22" t="s">
        <v>81</v>
      </c>
      <c r="D181" s="13"/>
      <c r="E181" s="13"/>
      <c r="F181" s="14"/>
      <c r="G181" s="13"/>
      <c r="H181" s="13"/>
      <c r="I181" s="13"/>
      <c r="J181" s="13"/>
      <c r="K181" s="13"/>
      <c r="L181" s="13"/>
      <c r="M181" s="13"/>
      <c r="N181" s="13"/>
      <c r="O181" s="13"/>
      <c r="P181" s="13"/>
      <c r="Q181" s="13"/>
      <c r="R181" s="13"/>
      <c r="S181" s="13"/>
      <c r="T181" s="14"/>
      <c r="U181" s="13"/>
      <c r="V181" s="13"/>
      <c r="W181" s="13"/>
      <c r="X181" s="13"/>
      <c r="Y181" s="13"/>
      <c r="Z181" s="13"/>
      <c r="AA181" s="13"/>
      <c r="AB181" s="14"/>
      <c r="AC181" s="13"/>
      <c r="AD181" s="14"/>
      <c r="AE181" s="57"/>
      <c r="AF181" s="57"/>
      <c r="AG181" s="95"/>
      <c r="AH181" s="89"/>
    </row>
    <row r="182" spans="1:34">
      <c r="A182" s="13">
        <f t="shared" si="5"/>
        <v>180</v>
      </c>
      <c r="B182" s="57" t="s">
        <v>349</v>
      </c>
      <c r="C182" s="22" t="s">
        <v>81</v>
      </c>
      <c r="D182" s="13"/>
      <c r="E182" s="13"/>
      <c r="F182" s="14"/>
      <c r="G182" s="13"/>
      <c r="H182" s="13"/>
      <c r="I182" s="13"/>
      <c r="J182" s="13"/>
      <c r="K182" s="13"/>
      <c r="L182" s="13"/>
      <c r="M182" s="13"/>
      <c r="N182" s="13"/>
      <c r="O182" s="13"/>
      <c r="P182" s="13"/>
      <c r="Q182" s="13"/>
      <c r="R182" s="13"/>
      <c r="S182" s="13"/>
      <c r="T182" s="14"/>
      <c r="U182" s="13"/>
      <c r="V182" s="13"/>
      <c r="W182" s="13"/>
      <c r="X182" s="13"/>
      <c r="Y182" s="13"/>
      <c r="Z182" s="13"/>
      <c r="AA182" s="13"/>
      <c r="AB182" s="14"/>
      <c r="AC182" s="13"/>
      <c r="AD182" s="14"/>
      <c r="AE182" s="57"/>
      <c r="AF182" s="57"/>
      <c r="AG182" s="95"/>
      <c r="AH182" s="89"/>
    </row>
    <row r="183" spans="1:34">
      <c r="A183" s="13">
        <f t="shared" si="5"/>
        <v>181</v>
      </c>
      <c r="B183" s="57" t="s">
        <v>350</v>
      </c>
      <c r="C183" s="22" t="s">
        <v>81</v>
      </c>
      <c r="D183" s="13"/>
      <c r="E183" s="13"/>
      <c r="F183" s="14"/>
      <c r="G183" s="13"/>
      <c r="H183" s="13"/>
      <c r="I183" s="13"/>
      <c r="J183" s="13"/>
      <c r="K183" s="13"/>
      <c r="L183" s="13"/>
      <c r="M183" s="13"/>
      <c r="N183" s="13"/>
      <c r="O183" s="13"/>
      <c r="P183" s="13"/>
      <c r="Q183" s="13"/>
      <c r="R183" s="13"/>
      <c r="S183" s="13"/>
      <c r="T183" s="14"/>
      <c r="U183" s="13"/>
      <c r="V183" s="13"/>
      <c r="W183" s="13"/>
      <c r="X183" s="13"/>
      <c r="Y183" s="13"/>
      <c r="Z183" s="13"/>
      <c r="AA183" s="13"/>
      <c r="AB183" s="14"/>
      <c r="AC183" s="13"/>
      <c r="AD183" s="14"/>
      <c r="AE183" s="57"/>
      <c r="AF183" s="57"/>
      <c r="AG183" s="95"/>
      <c r="AH183" s="89"/>
    </row>
    <row r="184" spans="1:34">
      <c r="A184" s="13">
        <f t="shared" si="5"/>
        <v>182</v>
      </c>
      <c r="B184" s="60" t="s">
        <v>351</v>
      </c>
      <c r="C184" s="22" t="s">
        <v>81</v>
      </c>
      <c r="D184" s="13"/>
      <c r="E184" s="25"/>
      <c r="F184" s="14"/>
      <c r="G184" s="13"/>
      <c r="H184" s="13"/>
      <c r="I184" s="13"/>
      <c r="J184" s="13"/>
      <c r="K184" s="13"/>
      <c r="L184" s="13"/>
      <c r="M184" s="13"/>
      <c r="N184" s="13"/>
      <c r="O184" s="13"/>
      <c r="P184" s="13"/>
      <c r="Q184" s="13"/>
      <c r="R184" s="13"/>
      <c r="S184" s="13"/>
      <c r="T184" s="14"/>
      <c r="U184" s="13"/>
      <c r="V184" s="13"/>
      <c r="W184" s="13"/>
      <c r="X184" s="13"/>
      <c r="Y184" s="13"/>
      <c r="Z184" s="13"/>
      <c r="AA184" s="13"/>
      <c r="AB184" s="14"/>
      <c r="AC184" s="13"/>
      <c r="AD184" s="14"/>
      <c r="AE184" s="69"/>
      <c r="AF184" s="57"/>
      <c r="AG184" s="95"/>
      <c r="AH184" s="89"/>
    </row>
    <row r="185" spans="1:34">
      <c r="A185" s="13">
        <f t="shared" si="5"/>
        <v>183</v>
      </c>
      <c r="B185" s="57" t="s">
        <v>352</v>
      </c>
      <c r="C185" s="22" t="s">
        <v>81</v>
      </c>
      <c r="D185" s="13"/>
      <c r="E185" s="13"/>
      <c r="F185" s="14"/>
      <c r="G185" s="13"/>
      <c r="H185" s="13"/>
      <c r="I185" s="13"/>
      <c r="J185" s="13"/>
      <c r="K185" s="13"/>
      <c r="L185" s="13"/>
      <c r="M185" s="13"/>
      <c r="N185" s="13"/>
      <c r="O185" s="13"/>
      <c r="P185" s="13"/>
      <c r="Q185" s="13"/>
      <c r="R185" s="13"/>
      <c r="S185" s="13"/>
      <c r="T185" s="14"/>
      <c r="U185" s="13"/>
      <c r="V185" s="13"/>
      <c r="W185" s="13"/>
      <c r="X185" s="13"/>
      <c r="Y185" s="13"/>
      <c r="Z185" s="13"/>
      <c r="AA185" s="13"/>
      <c r="AB185" s="14"/>
      <c r="AC185" s="13"/>
      <c r="AD185" s="14"/>
      <c r="AE185" s="57"/>
      <c r="AF185" s="57"/>
      <c r="AG185" s="95"/>
      <c r="AH185" s="89" t="s">
        <v>91</v>
      </c>
    </row>
    <row r="186" spans="1:34">
      <c r="A186" s="13">
        <f t="shared" si="5"/>
        <v>184</v>
      </c>
      <c r="B186" s="57" t="s">
        <v>353</v>
      </c>
      <c r="C186" s="22" t="s">
        <v>81</v>
      </c>
      <c r="D186" s="13"/>
      <c r="E186" s="13"/>
      <c r="F186" s="14"/>
      <c r="G186" s="13"/>
      <c r="H186" s="13"/>
      <c r="I186" s="13"/>
      <c r="J186" s="13"/>
      <c r="K186" s="13"/>
      <c r="L186" s="13"/>
      <c r="M186" s="13"/>
      <c r="N186" s="13"/>
      <c r="O186" s="13"/>
      <c r="P186" s="13"/>
      <c r="Q186" s="13"/>
      <c r="R186" s="13"/>
      <c r="S186" s="13"/>
      <c r="T186" s="14"/>
      <c r="U186" s="13"/>
      <c r="V186" s="13"/>
      <c r="W186" s="13"/>
      <c r="X186" s="13"/>
      <c r="Y186" s="13"/>
      <c r="Z186" s="13"/>
      <c r="AA186" s="13"/>
      <c r="AB186" s="14"/>
      <c r="AC186" s="13"/>
      <c r="AD186" s="14"/>
      <c r="AE186" s="57"/>
      <c r="AF186" s="57"/>
      <c r="AG186" s="95"/>
      <c r="AH186" s="89"/>
    </row>
    <row r="187" spans="1:34">
      <c r="A187" s="13">
        <f t="shared" si="5"/>
        <v>185</v>
      </c>
      <c r="B187" s="57" t="s">
        <v>354</v>
      </c>
      <c r="C187" s="22" t="s">
        <v>81</v>
      </c>
      <c r="D187" s="13"/>
      <c r="E187" s="13"/>
      <c r="F187" s="14"/>
      <c r="G187" s="13"/>
      <c r="H187" s="13"/>
      <c r="I187" s="13"/>
      <c r="J187" s="13"/>
      <c r="K187" s="13"/>
      <c r="L187" s="13"/>
      <c r="M187" s="13"/>
      <c r="N187" s="13"/>
      <c r="O187" s="13"/>
      <c r="P187" s="13"/>
      <c r="Q187" s="13"/>
      <c r="R187" s="13"/>
      <c r="S187" s="13"/>
      <c r="T187" s="14"/>
      <c r="U187" s="13"/>
      <c r="V187" s="13"/>
      <c r="W187" s="13"/>
      <c r="X187" s="13"/>
      <c r="Y187" s="13"/>
      <c r="Z187" s="13"/>
      <c r="AA187" s="13"/>
      <c r="AB187" s="14"/>
      <c r="AC187" s="13"/>
      <c r="AD187" s="14"/>
      <c r="AE187" s="57"/>
      <c r="AF187" s="57"/>
      <c r="AG187" s="95"/>
      <c r="AH187" s="89"/>
    </row>
    <row r="188" spans="1:34">
      <c r="A188" s="13">
        <f t="shared" si="5"/>
        <v>186</v>
      </c>
      <c r="B188" s="57" t="s">
        <v>355</v>
      </c>
      <c r="C188" s="22" t="s">
        <v>81</v>
      </c>
      <c r="D188" s="13"/>
      <c r="E188" s="13"/>
      <c r="F188" s="14"/>
      <c r="G188" s="13"/>
      <c r="H188" s="13"/>
      <c r="I188" s="13"/>
      <c r="J188" s="13"/>
      <c r="K188" s="13"/>
      <c r="L188" s="13"/>
      <c r="M188" s="13"/>
      <c r="N188" s="13"/>
      <c r="O188" s="13"/>
      <c r="P188" s="13"/>
      <c r="Q188" s="13"/>
      <c r="R188" s="13"/>
      <c r="S188" s="13"/>
      <c r="T188" s="14"/>
      <c r="U188" s="13"/>
      <c r="V188" s="13"/>
      <c r="W188" s="13"/>
      <c r="X188" s="13"/>
      <c r="Y188" s="13"/>
      <c r="Z188" s="13"/>
      <c r="AA188" s="13"/>
      <c r="AB188" s="14"/>
      <c r="AC188" s="13"/>
      <c r="AD188" s="14"/>
      <c r="AE188" s="57"/>
      <c r="AF188" s="57"/>
      <c r="AG188" s="95"/>
      <c r="AH188" s="89"/>
    </row>
    <row r="189" spans="1:34">
      <c r="A189" s="13">
        <f t="shared" si="5"/>
        <v>187</v>
      </c>
      <c r="B189" s="57" t="s">
        <v>356</v>
      </c>
      <c r="C189" s="22" t="s">
        <v>81</v>
      </c>
      <c r="D189" s="13"/>
      <c r="E189" s="13"/>
      <c r="F189" s="14"/>
      <c r="G189" s="13"/>
      <c r="H189" s="13"/>
      <c r="I189" s="13"/>
      <c r="J189" s="13"/>
      <c r="K189" s="13"/>
      <c r="L189" s="13"/>
      <c r="M189" s="13"/>
      <c r="N189" s="13"/>
      <c r="O189" s="13"/>
      <c r="P189" s="13"/>
      <c r="Q189" s="13"/>
      <c r="R189" s="13"/>
      <c r="S189" s="13"/>
      <c r="T189" s="14"/>
      <c r="U189" s="13"/>
      <c r="V189" s="13"/>
      <c r="W189" s="13"/>
      <c r="X189" s="13"/>
      <c r="Y189" s="13"/>
      <c r="Z189" s="13"/>
      <c r="AA189" s="13"/>
      <c r="AB189" s="14"/>
      <c r="AC189" s="13"/>
      <c r="AD189" s="14"/>
      <c r="AE189" s="57"/>
      <c r="AF189" s="57"/>
      <c r="AG189" s="95"/>
      <c r="AH189" s="89" t="s">
        <v>91</v>
      </c>
    </row>
    <row r="190" spans="1:34">
      <c r="A190" s="13">
        <f t="shared" si="5"/>
        <v>188</v>
      </c>
      <c r="B190" s="57" t="s">
        <v>357</v>
      </c>
      <c r="C190" s="22" t="s">
        <v>81</v>
      </c>
      <c r="D190" s="13"/>
      <c r="E190" s="13"/>
      <c r="F190" s="14"/>
      <c r="G190" s="13"/>
      <c r="H190" s="13"/>
      <c r="I190" s="13"/>
      <c r="J190" s="13"/>
      <c r="K190" s="13"/>
      <c r="L190" s="13"/>
      <c r="M190" s="13"/>
      <c r="N190" s="13"/>
      <c r="O190" s="13"/>
      <c r="P190" s="13"/>
      <c r="Q190" s="13"/>
      <c r="R190" s="13"/>
      <c r="S190" s="13"/>
      <c r="T190" s="14"/>
      <c r="U190" s="13"/>
      <c r="V190" s="13"/>
      <c r="W190" s="13"/>
      <c r="X190" s="13"/>
      <c r="Y190" s="13"/>
      <c r="Z190" s="13"/>
      <c r="AA190" s="13"/>
      <c r="AB190" s="14"/>
      <c r="AC190" s="13"/>
      <c r="AD190" s="14"/>
      <c r="AE190" s="57"/>
      <c r="AF190" s="57"/>
      <c r="AG190" s="95"/>
      <c r="AH190" s="89"/>
    </row>
    <row r="191" spans="1:34">
      <c r="A191" s="13">
        <f t="shared" si="5"/>
        <v>189</v>
      </c>
      <c r="B191" s="57" t="s">
        <v>358</v>
      </c>
      <c r="C191" s="22" t="s">
        <v>91</v>
      </c>
      <c r="D191" s="25" t="s">
        <v>152</v>
      </c>
      <c r="E191" s="13">
        <v>3</v>
      </c>
      <c r="F191" s="14" t="s">
        <v>91</v>
      </c>
      <c r="G191" s="13" t="s">
        <v>81</v>
      </c>
      <c r="H191" s="13" t="s">
        <v>81</v>
      </c>
      <c r="I191" s="13" t="s">
        <v>81</v>
      </c>
      <c r="J191" s="13" t="s">
        <v>81</v>
      </c>
      <c r="K191" s="13" t="s">
        <v>81</v>
      </c>
      <c r="L191" s="13" t="s">
        <v>91</v>
      </c>
      <c r="M191" s="13" t="s">
        <v>91</v>
      </c>
      <c r="N191" s="13" t="s">
        <v>81</v>
      </c>
      <c r="O191" s="13" t="s">
        <v>81</v>
      </c>
      <c r="P191" s="13" t="s">
        <v>91</v>
      </c>
      <c r="Q191" s="13" t="s">
        <v>91</v>
      </c>
      <c r="R191" s="13" t="s">
        <v>91</v>
      </c>
      <c r="S191" s="13" t="s">
        <v>91</v>
      </c>
      <c r="T191" s="14" t="s">
        <v>81</v>
      </c>
      <c r="U191" s="13" t="s">
        <v>81</v>
      </c>
      <c r="V191" s="13" t="s">
        <v>81</v>
      </c>
      <c r="W191" s="13" t="s">
        <v>91</v>
      </c>
      <c r="X191" s="13" t="s">
        <v>81</v>
      </c>
      <c r="Y191" s="13" t="s">
        <v>81</v>
      </c>
      <c r="Z191" s="13" t="s">
        <v>81</v>
      </c>
      <c r="AA191" s="13" t="s">
        <v>91</v>
      </c>
      <c r="AB191" s="14" t="s">
        <v>81</v>
      </c>
      <c r="AC191" s="13" t="s">
        <v>359</v>
      </c>
      <c r="AD191" s="14">
        <v>2021</v>
      </c>
      <c r="AE191" s="70" t="s">
        <v>138</v>
      </c>
      <c r="AF191" s="57"/>
      <c r="AG191" s="95"/>
      <c r="AH191" s="89"/>
    </row>
    <row r="192" spans="1:34">
      <c r="A192" s="13">
        <f t="shared" si="5"/>
        <v>190</v>
      </c>
      <c r="B192" s="57" t="s">
        <v>360</v>
      </c>
      <c r="C192" s="22" t="s">
        <v>81</v>
      </c>
      <c r="D192" s="13"/>
      <c r="E192" s="13"/>
      <c r="F192" s="14"/>
      <c r="G192" s="13"/>
      <c r="H192" s="13"/>
      <c r="I192" s="13"/>
      <c r="J192" s="13"/>
      <c r="K192" s="13"/>
      <c r="L192" s="13"/>
      <c r="M192" s="13"/>
      <c r="N192" s="13"/>
      <c r="O192" s="13"/>
      <c r="P192" s="13"/>
      <c r="Q192" s="13"/>
      <c r="R192" s="13"/>
      <c r="S192" s="13"/>
      <c r="T192" s="14"/>
      <c r="U192" s="13"/>
      <c r="V192" s="13"/>
      <c r="W192" s="13"/>
      <c r="X192" s="13"/>
      <c r="Y192" s="13"/>
      <c r="Z192" s="13"/>
      <c r="AA192" s="13"/>
      <c r="AB192" s="14"/>
      <c r="AC192" s="13"/>
      <c r="AD192" s="14"/>
      <c r="AE192" s="57"/>
      <c r="AF192" s="57"/>
      <c r="AG192" s="95"/>
      <c r="AH192" s="89"/>
    </row>
    <row r="193" spans="1:34">
      <c r="A193" s="13">
        <f t="shared" si="5"/>
        <v>191</v>
      </c>
      <c r="B193" s="57" t="s">
        <v>361</v>
      </c>
      <c r="C193" s="22" t="s">
        <v>81</v>
      </c>
      <c r="D193" s="13"/>
      <c r="E193" s="13"/>
      <c r="F193" s="14"/>
      <c r="G193" s="13"/>
      <c r="H193" s="13"/>
      <c r="I193" s="13"/>
      <c r="J193" s="13"/>
      <c r="K193" s="13"/>
      <c r="L193" s="13"/>
      <c r="M193" s="13"/>
      <c r="N193" s="13"/>
      <c r="O193" s="13"/>
      <c r="P193" s="13"/>
      <c r="Q193" s="13"/>
      <c r="R193" s="13"/>
      <c r="S193" s="13"/>
      <c r="T193" s="14"/>
      <c r="U193" s="13"/>
      <c r="V193" s="13"/>
      <c r="W193" s="13"/>
      <c r="X193" s="13"/>
      <c r="Y193" s="13"/>
      <c r="Z193" s="13"/>
      <c r="AA193" s="13"/>
      <c r="AB193" s="14"/>
      <c r="AC193" s="13"/>
      <c r="AD193" s="14"/>
      <c r="AE193" s="57"/>
      <c r="AF193" s="57"/>
      <c r="AG193" s="95"/>
      <c r="AH193" s="89"/>
    </row>
    <row r="194" spans="1:34">
      <c r="A194" s="13">
        <f t="shared" si="5"/>
        <v>192</v>
      </c>
      <c r="B194" s="57" t="s">
        <v>362</v>
      </c>
      <c r="C194" s="22" t="s">
        <v>81</v>
      </c>
      <c r="D194" s="13"/>
      <c r="E194" s="13"/>
      <c r="F194" s="14"/>
      <c r="G194" s="13"/>
      <c r="H194" s="13"/>
      <c r="I194" s="13"/>
      <c r="J194" s="13"/>
      <c r="K194" s="13"/>
      <c r="L194" s="13"/>
      <c r="M194" s="13"/>
      <c r="N194" s="13"/>
      <c r="O194" s="13"/>
      <c r="P194" s="13"/>
      <c r="Q194" s="13"/>
      <c r="R194" s="13"/>
      <c r="S194" s="13"/>
      <c r="T194" s="14"/>
      <c r="U194" s="13"/>
      <c r="V194" s="13"/>
      <c r="W194" s="13"/>
      <c r="X194" s="13"/>
      <c r="Y194" s="13"/>
      <c r="Z194" s="13"/>
      <c r="AA194" s="13"/>
      <c r="AB194" s="14"/>
      <c r="AC194" s="13"/>
      <c r="AD194" s="14"/>
      <c r="AE194" s="57"/>
      <c r="AF194" s="57"/>
      <c r="AG194" s="95"/>
      <c r="AH194" s="89"/>
    </row>
    <row r="195" spans="1:34">
      <c r="A195" s="13">
        <f t="shared" si="5"/>
        <v>193</v>
      </c>
      <c r="B195" s="57" t="s">
        <v>363</v>
      </c>
      <c r="C195" s="22" t="s">
        <v>81</v>
      </c>
      <c r="D195" s="13"/>
      <c r="E195" s="13"/>
      <c r="F195" s="14"/>
      <c r="G195" s="13"/>
      <c r="H195" s="13"/>
      <c r="I195" s="13"/>
      <c r="J195" s="13"/>
      <c r="K195" s="13"/>
      <c r="L195" s="13"/>
      <c r="M195" s="13"/>
      <c r="N195" s="13"/>
      <c r="O195" s="13"/>
      <c r="P195" s="13"/>
      <c r="Q195" s="13"/>
      <c r="R195" s="13"/>
      <c r="S195" s="13"/>
      <c r="T195" s="14"/>
      <c r="U195" s="13"/>
      <c r="V195" s="13"/>
      <c r="W195" s="13"/>
      <c r="X195" s="13"/>
      <c r="Y195" s="13"/>
      <c r="Z195" s="13"/>
      <c r="AA195" s="13"/>
      <c r="AB195" s="14"/>
      <c r="AC195" s="13"/>
      <c r="AD195" s="14"/>
      <c r="AE195" s="57"/>
      <c r="AF195" s="57"/>
      <c r="AG195" s="95"/>
      <c r="AH195" s="89"/>
    </row>
    <row r="196" spans="1:34">
      <c r="A196" s="13">
        <f t="shared" si="5"/>
        <v>194</v>
      </c>
      <c r="B196" s="57" t="s">
        <v>364</v>
      </c>
      <c r="C196" s="22" t="s">
        <v>81</v>
      </c>
      <c r="D196" s="13"/>
      <c r="E196" s="13"/>
      <c r="F196" s="14"/>
      <c r="G196" s="13"/>
      <c r="H196" s="13"/>
      <c r="I196" s="13"/>
      <c r="J196" s="13"/>
      <c r="K196" s="13"/>
      <c r="L196" s="13"/>
      <c r="M196" s="13"/>
      <c r="N196" s="13"/>
      <c r="O196" s="13"/>
      <c r="P196" s="13"/>
      <c r="Q196" s="13"/>
      <c r="R196" s="13"/>
      <c r="S196" s="13"/>
      <c r="T196" s="14"/>
      <c r="U196" s="13"/>
      <c r="V196" s="13"/>
      <c r="W196" s="13"/>
      <c r="X196" s="13"/>
      <c r="Y196" s="13"/>
      <c r="Z196" s="13"/>
      <c r="AA196" s="13"/>
      <c r="AB196" s="14"/>
      <c r="AC196" s="13"/>
      <c r="AD196" s="14"/>
      <c r="AE196" s="57"/>
      <c r="AF196" s="57"/>
      <c r="AG196" s="95"/>
      <c r="AH196" s="89"/>
    </row>
    <row r="197" spans="1:34">
      <c r="A197" s="13">
        <f t="shared" si="5"/>
        <v>195</v>
      </c>
      <c r="B197" s="57" t="s">
        <v>365</v>
      </c>
      <c r="C197" s="22" t="s">
        <v>91</v>
      </c>
      <c r="D197" s="13" t="s">
        <v>92</v>
      </c>
      <c r="E197" s="13">
        <v>2</v>
      </c>
      <c r="F197" s="14" t="s">
        <v>91</v>
      </c>
      <c r="G197" s="13" t="s">
        <v>81</v>
      </c>
      <c r="H197" s="13" t="s">
        <v>81</v>
      </c>
      <c r="I197" s="13" t="s">
        <v>93</v>
      </c>
      <c r="J197" s="13" t="s">
        <v>91</v>
      </c>
      <c r="K197" s="13" t="s">
        <v>91</v>
      </c>
      <c r="L197" s="13" t="s">
        <v>81</v>
      </c>
      <c r="M197" s="13" t="s">
        <v>91</v>
      </c>
      <c r="N197" s="13" t="s">
        <v>91</v>
      </c>
      <c r="O197" s="13" t="s">
        <v>81</v>
      </c>
      <c r="P197" s="13" t="s">
        <v>91</v>
      </c>
      <c r="Q197" s="13" t="s">
        <v>81</v>
      </c>
      <c r="R197" s="13" t="s">
        <v>81</v>
      </c>
      <c r="S197" s="13" t="s">
        <v>91</v>
      </c>
      <c r="T197" s="14" t="s">
        <v>81</v>
      </c>
      <c r="U197" s="13" t="s">
        <v>81</v>
      </c>
      <c r="V197" s="13" t="s">
        <v>81</v>
      </c>
      <c r="W197" s="13" t="s">
        <v>81</v>
      </c>
      <c r="X197" s="13" t="s">
        <v>81</v>
      </c>
      <c r="Y197" s="13" t="s">
        <v>81</v>
      </c>
      <c r="Z197" s="13" t="s">
        <v>81</v>
      </c>
      <c r="AA197" s="13" t="s">
        <v>81</v>
      </c>
      <c r="AB197" s="14">
        <v>1</v>
      </c>
      <c r="AC197" s="13" t="s">
        <v>366</v>
      </c>
      <c r="AD197" s="14">
        <v>2010</v>
      </c>
      <c r="AE197" s="70" t="s">
        <v>367</v>
      </c>
      <c r="AF197" s="57"/>
      <c r="AG197" s="95"/>
      <c r="AH197" s="89"/>
    </row>
    <row r="198" spans="1:34">
      <c r="A198" s="16">
        <f t="shared" si="5"/>
        <v>196</v>
      </c>
      <c r="B198" s="61" t="s">
        <v>368</v>
      </c>
      <c r="C198" s="26" t="s">
        <v>81</v>
      </c>
      <c r="D198" s="16"/>
      <c r="E198" s="16"/>
      <c r="F198" s="19"/>
      <c r="G198" s="16"/>
      <c r="H198" s="16"/>
      <c r="I198" s="16"/>
      <c r="J198" s="16"/>
      <c r="K198" s="16"/>
      <c r="L198" s="16"/>
      <c r="M198" s="16"/>
      <c r="N198" s="16"/>
      <c r="O198" s="16"/>
      <c r="P198" s="16"/>
      <c r="Q198" s="16"/>
      <c r="R198" s="16"/>
      <c r="S198" s="16"/>
      <c r="T198" s="19"/>
      <c r="U198" s="16"/>
      <c r="V198" s="16"/>
      <c r="W198" s="16"/>
      <c r="X198" s="16"/>
      <c r="Y198" s="16"/>
      <c r="Z198" s="16"/>
      <c r="AA198" s="16"/>
      <c r="AB198" s="19"/>
      <c r="AC198" s="16"/>
      <c r="AD198" s="19"/>
      <c r="AE198" s="71"/>
      <c r="AF198" s="71"/>
      <c r="AG198" s="98"/>
      <c r="AH198" s="92"/>
    </row>
  </sheetData>
  <autoFilter ref="A2:AG198" xr:uid="{FA446FA7-DB4E-4AE8-9AA0-278118C9F7CC}"/>
  <customSheetViews>
    <customSheetView guid="{14F87A17-2086-4112-B121-13A791439542}" filter="1" showAutoFilter="1">
      <pane xSplit="2" ySplit="2" topLeftCell="C3" activePane="bottomRight" state="frozen"/>
      <selection pane="bottomRight" activeCell="D3" sqref="D3"/>
      <pageMargins left="0" right="0" top="0" bottom="0" header="0" footer="0"/>
      <pageSetup paperSize="9" orientation="portrait" r:id="rId1"/>
      <autoFilter ref="A2:AG199" xr:uid="{6360CE0B-1FED-4161-9C99-5FD9D46BF8E6}">
        <filterColumn colId="3">
          <filters>
            <filter val="Implemented"/>
          </filters>
        </filterColumn>
      </autoFilter>
    </customSheetView>
    <customSheetView guid="{7DA04E8E-4105-4B2C-BAC5-DCCF6C5BFE5E}" filter="1" showAutoFilter="1">
      <pane xSplit="2" ySplit="2" topLeftCell="C3" activePane="bottomRight" state="frozen"/>
      <selection pane="bottomRight" activeCell="D15" sqref="D15"/>
      <pageMargins left="0" right="0" top="0" bottom="0" header="0" footer="0"/>
      <pageSetup paperSize="9" orientation="portrait" r:id="rId2"/>
      <autoFilter ref="A2:AG199" xr:uid="{641EF345-5C5E-41DE-BF29-D9AC89BFADCD}">
        <filterColumn colId="3">
          <filters>
            <filter val="Planned"/>
          </filters>
        </filterColumn>
      </autoFilter>
    </customSheetView>
    <customSheetView guid="{D9D9C754-38AD-4500-A1BA-CC7EBA499EF4}">
      <pane xSplit="2" ySplit="3" topLeftCell="C4" activePane="bottomRight" state="frozen"/>
      <selection pane="bottomRight" activeCell="D6" sqref="D6"/>
    </customSheetView>
  </customSheetViews>
  <mergeCells count="5">
    <mergeCell ref="C1:E1"/>
    <mergeCell ref="F1:S1"/>
    <mergeCell ref="T1:AA1"/>
    <mergeCell ref="AB1:AC1"/>
    <mergeCell ref="AD1:AH1"/>
  </mergeCells>
  <conditionalFormatting sqref="A3:AH198">
    <cfRule type="cellIs" dxfId="19" priority="76" operator="equal">
      <formula>"No data"</formula>
    </cfRule>
  </conditionalFormatting>
  <conditionalFormatting sqref="D3:D198">
    <cfRule type="cellIs" dxfId="18" priority="74" operator="equal">
      <formula>"Planned"</formula>
    </cfRule>
    <cfRule type="cellIs" dxfId="17" priority="75" operator="equal">
      <formula>"Implemented"</formula>
    </cfRule>
  </conditionalFormatting>
  <conditionalFormatting sqref="A3:AH198">
    <cfRule type="cellIs" dxfId="16" priority="77" operator="equal">
      <formula>"YES"</formula>
    </cfRule>
  </conditionalFormatting>
  <conditionalFormatting sqref="F3:AA198">
    <cfRule type="cellIs" dxfId="15" priority="68" operator="equal">
      <formula>"Yes"</formula>
    </cfRule>
    <cfRule type="cellIs" dxfId="14" priority="69" operator="equal">
      <formula>"No"</formula>
    </cfRule>
  </conditionalFormatting>
  <conditionalFormatting sqref="E3:E198">
    <cfRule type="cellIs" dxfId="13" priority="2" operator="equal">
      <formula>2</formula>
    </cfRule>
  </conditionalFormatting>
  <conditionalFormatting sqref="AD3:AD198">
    <cfRule type="colorScale" priority="86">
      <colorScale>
        <cfvo type="min"/>
        <cfvo type="percentile" val="50"/>
        <cfvo type="max"/>
        <color rgb="FFB2E2E2"/>
        <color rgb="FF63BE7B"/>
        <color rgb="FF00B050"/>
      </colorScale>
    </cfRule>
  </conditionalFormatting>
  <conditionalFormatting sqref="A3:AH198">
    <cfRule type="expression" dxfId="12" priority="87">
      <formula>MOD(ROW(), 2)</formula>
    </cfRule>
  </conditionalFormatting>
  <conditionalFormatting sqref="C198">
    <cfRule type="cellIs" dxfId="11" priority="63" operator="equal">
      <formula>"Planned"</formula>
    </cfRule>
    <cfRule type="cellIs" dxfId="10" priority="64" operator="equal">
      <formula>"Implemented"</formula>
    </cfRule>
  </conditionalFormatting>
  <conditionalFormatting sqref="AB161">
    <cfRule type="colorScale" priority="62">
      <colorScale>
        <cfvo type="min"/>
        <cfvo type="percentile" val="50"/>
        <cfvo type="max"/>
        <color rgb="FFFCFCFF"/>
        <color rgb="FF99D8C9"/>
        <color rgb="FF2CA25F"/>
      </colorScale>
    </cfRule>
  </conditionalFormatting>
  <conditionalFormatting sqref="AB160">
    <cfRule type="colorScale" priority="61">
      <colorScale>
        <cfvo type="min"/>
        <cfvo type="percentile" val="50"/>
        <cfvo type="max"/>
        <color rgb="FFFCFCFF"/>
        <color rgb="FF99D8C9"/>
        <color rgb="FF2CA25F"/>
      </colorScale>
    </cfRule>
  </conditionalFormatting>
  <conditionalFormatting sqref="AB137">
    <cfRule type="colorScale" priority="60">
      <colorScale>
        <cfvo type="min"/>
        <cfvo type="percentile" val="50"/>
        <cfvo type="max"/>
        <color rgb="FFFCFCFF"/>
        <color rgb="FF99D8C9"/>
        <color rgb="FF2CA25F"/>
      </colorScale>
    </cfRule>
  </conditionalFormatting>
  <conditionalFormatting sqref="AB123">
    <cfRule type="colorScale" priority="59">
      <colorScale>
        <cfvo type="min"/>
        <cfvo type="percentile" val="50"/>
        <cfvo type="max"/>
        <color rgb="FFFCFCFF"/>
        <color rgb="FF99D8C9"/>
        <color rgb="FF2CA25F"/>
      </colorScale>
    </cfRule>
  </conditionalFormatting>
  <conditionalFormatting sqref="AB112">
    <cfRule type="colorScale" priority="58">
      <colorScale>
        <cfvo type="min"/>
        <cfvo type="percentile" val="50"/>
        <cfvo type="max"/>
        <color rgb="FFFCFCFF"/>
        <color rgb="FF99D8C9"/>
        <color rgb="FF2CA25F"/>
      </colorScale>
    </cfRule>
  </conditionalFormatting>
  <conditionalFormatting sqref="AB102">
    <cfRule type="colorScale" priority="57">
      <colorScale>
        <cfvo type="min"/>
        <cfvo type="percentile" val="50"/>
        <cfvo type="max"/>
        <color rgb="FFFCFCFF"/>
        <color rgb="FF99D8C9"/>
        <color rgb="FF2CA25F"/>
      </colorScale>
    </cfRule>
  </conditionalFormatting>
  <conditionalFormatting sqref="AB90">
    <cfRule type="colorScale" priority="56">
      <colorScale>
        <cfvo type="min"/>
        <cfvo type="percentile" val="50"/>
        <cfvo type="max"/>
        <color rgb="FFFCFCFF"/>
        <color rgb="FF99D8C9"/>
        <color rgb="FF2CA25F"/>
      </colorScale>
    </cfRule>
  </conditionalFormatting>
  <conditionalFormatting sqref="AB91">
    <cfRule type="colorScale" priority="55">
      <colorScale>
        <cfvo type="min"/>
        <cfvo type="percentile" val="50"/>
        <cfvo type="max"/>
        <color rgb="FFFCFCFF"/>
        <color rgb="FF99D8C9"/>
        <color rgb="FF2CA25F"/>
      </colorScale>
    </cfRule>
  </conditionalFormatting>
  <conditionalFormatting sqref="AB80">
    <cfRule type="colorScale" priority="54">
      <colorScale>
        <cfvo type="min"/>
        <cfvo type="percentile" val="50"/>
        <cfvo type="max"/>
        <color rgb="FFFCFCFF"/>
        <color rgb="FF99D8C9"/>
        <color rgb="FF2CA25F"/>
      </colorScale>
    </cfRule>
  </conditionalFormatting>
  <conditionalFormatting sqref="AB78">
    <cfRule type="colorScale" priority="53">
      <colorScale>
        <cfvo type="min"/>
        <cfvo type="percentile" val="50"/>
        <cfvo type="max"/>
        <color rgb="FFFCFCFF"/>
        <color rgb="FF99D8C9"/>
        <color rgb="FF2CA25F"/>
      </colorScale>
    </cfRule>
  </conditionalFormatting>
  <conditionalFormatting sqref="AB66">
    <cfRule type="colorScale" priority="52">
      <colorScale>
        <cfvo type="min"/>
        <cfvo type="percentile" val="50"/>
        <cfvo type="max"/>
        <color rgb="FFFCFCFF"/>
        <color rgb="FF99D8C9"/>
        <color rgb="FF2CA25F"/>
      </colorScale>
    </cfRule>
  </conditionalFormatting>
  <conditionalFormatting sqref="AB63">
    <cfRule type="colorScale" priority="51">
      <colorScale>
        <cfvo type="min"/>
        <cfvo type="percentile" val="50"/>
        <cfvo type="max"/>
        <color rgb="FFFCFCFF"/>
        <color rgb="FF99D8C9"/>
        <color rgb="FF2CA25F"/>
      </colorScale>
    </cfRule>
  </conditionalFormatting>
  <conditionalFormatting sqref="AB61">
    <cfRule type="colorScale" priority="50">
      <colorScale>
        <cfvo type="min"/>
        <cfvo type="percentile" val="50"/>
        <cfvo type="max"/>
        <color rgb="FFFCFCFF"/>
        <color rgb="FF99D8C9"/>
        <color rgb="FF2CA25F"/>
      </colorScale>
    </cfRule>
  </conditionalFormatting>
  <conditionalFormatting sqref="AB55">
    <cfRule type="colorScale" priority="49">
      <colorScale>
        <cfvo type="min"/>
        <cfvo type="percentile" val="50"/>
        <cfvo type="max"/>
        <color rgb="FFFCFCFF"/>
        <color rgb="FF99D8C9"/>
        <color rgb="FF2CA25F"/>
      </colorScale>
    </cfRule>
  </conditionalFormatting>
  <conditionalFormatting sqref="AD55">
    <cfRule type="colorScale" priority="48">
      <colorScale>
        <cfvo type="min"/>
        <cfvo type="percentile" val="50"/>
        <cfvo type="max"/>
        <color rgb="FFFCFCFF"/>
        <color rgb="FF99D8C9"/>
        <color rgb="FF2CA25F"/>
      </colorScale>
    </cfRule>
  </conditionalFormatting>
  <conditionalFormatting sqref="AB19">
    <cfRule type="colorScale" priority="38">
      <colorScale>
        <cfvo type="min"/>
        <cfvo type="percentile" val="50"/>
        <cfvo type="max"/>
        <color rgb="FFFCFCFF"/>
        <color rgb="FF99D8C9"/>
        <color rgb="FF2CA25F"/>
      </colorScale>
    </cfRule>
  </conditionalFormatting>
  <conditionalFormatting sqref="AB19">
    <cfRule type="colorScale" priority="37">
      <colorScale>
        <cfvo type="min"/>
        <cfvo type="percentile" val="50"/>
        <cfvo type="max"/>
        <color rgb="FFFCFCFF"/>
        <color rgb="FF99D8C9"/>
        <color rgb="FF2CA25F"/>
      </colorScale>
    </cfRule>
  </conditionalFormatting>
  <conditionalFormatting sqref="AB191">
    <cfRule type="colorScale" priority="34">
      <colorScale>
        <cfvo type="min"/>
        <cfvo type="percentile" val="50"/>
        <cfvo type="max"/>
        <color rgb="FFFCFCFF"/>
        <color rgb="FF99D8C9"/>
        <color rgb="FF2CA25F"/>
      </colorScale>
    </cfRule>
  </conditionalFormatting>
  <conditionalFormatting sqref="AB191">
    <cfRule type="colorScale" priority="33">
      <colorScale>
        <cfvo type="min"/>
        <cfvo type="percentile" val="50"/>
        <cfvo type="max"/>
        <color rgb="FFFCFCFF"/>
        <color rgb="FF99D8C9"/>
        <color rgb="FF2CA25F"/>
      </colorScale>
    </cfRule>
  </conditionalFormatting>
  <conditionalFormatting sqref="AB184">
    <cfRule type="colorScale" priority="32">
      <colorScale>
        <cfvo type="min"/>
        <cfvo type="percentile" val="50"/>
        <cfvo type="max"/>
        <color rgb="FFFCFCFF"/>
        <color rgb="FF99D8C9"/>
        <color rgb="FF2CA25F"/>
      </colorScale>
    </cfRule>
  </conditionalFormatting>
  <conditionalFormatting sqref="AB184">
    <cfRule type="colorScale" priority="31">
      <colorScale>
        <cfvo type="min"/>
        <cfvo type="percentile" val="50"/>
        <cfvo type="max"/>
        <color rgb="FFFCFCFF"/>
        <color rgb="FF99D8C9"/>
        <color rgb="FF2CA25F"/>
      </colorScale>
    </cfRule>
  </conditionalFormatting>
  <conditionalFormatting sqref="AB177">
    <cfRule type="colorScale" priority="30">
      <colorScale>
        <cfvo type="min"/>
        <cfvo type="percentile" val="50"/>
        <cfvo type="max"/>
        <color rgb="FFFCFCFF"/>
        <color rgb="FF99D8C9"/>
        <color rgb="FF2CA25F"/>
      </colorScale>
    </cfRule>
  </conditionalFormatting>
  <conditionalFormatting sqref="AB177">
    <cfRule type="colorScale" priority="29">
      <colorScale>
        <cfvo type="min"/>
        <cfvo type="percentile" val="50"/>
        <cfvo type="max"/>
        <color rgb="FFFCFCFF"/>
        <color rgb="FF99D8C9"/>
        <color rgb="FF2CA25F"/>
      </colorScale>
    </cfRule>
  </conditionalFormatting>
  <conditionalFormatting sqref="AB171">
    <cfRule type="colorScale" priority="28">
      <colorScale>
        <cfvo type="min"/>
        <cfvo type="percentile" val="50"/>
        <cfvo type="max"/>
        <color rgb="FFFCFCFF"/>
        <color rgb="FF99D8C9"/>
        <color rgb="FF2CA25F"/>
      </colorScale>
    </cfRule>
  </conditionalFormatting>
  <conditionalFormatting sqref="AB171">
    <cfRule type="colorScale" priority="27">
      <colorScale>
        <cfvo type="min"/>
        <cfvo type="percentile" val="50"/>
        <cfvo type="max"/>
        <color rgb="FFFCFCFF"/>
        <color rgb="FF99D8C9"/>
        <color rgb="FF2CA25F"/>
      </colorScale>
    </cfRule>
  </conditionalFormatting>
  <conditionalFormatting sqref="AB3:AB198">
    <cfRule type="colorScale" priority="21">
      <colorScale>
        <cfvo type="min"/>
        <cfvo type="percentile" val="50"/>
        <cfvo type="max"/>
        <color rgb="FF63BE7B"/>
        <color rgb="FF66C2A5"/>
        <color rgb="FFB2E2E2"/>
      </colorScale>
    </cfRule>
  </conditionalFormatting>
  <conditionalFormatting sqref="AF66">
    <cfRule type="cellIs" dxfId="9" priority="18" operator="equal">
      <formula>"No data"</formula>
    </cfRule>
  </conditionalFormatting>
  <conditionalFormatting sqref="AF142">
    <cfRule type="cellIs" dxfId="8" priority="13" operator="equal">
      <formula>"No data"</formula>
    </cfRule>
  </conditionalFormatting>
  <conditionalFormatting sqref="AG12">
    <cfRule type="expression" dxfId="7" priority="11">
      <formula>MOD(ROW(), 2)</formula>
    </cfRule>
  </conditionalFormatting>
  <conditionalFormatting sqref="AH3:AH198">
    <cfRule type="expression" dxfId="6" priority="7">
      <formula>MOD(ROW(), 2)</formula>
    </cfRule>
  </conditionalFormatting>
  <conditionalFormatting sqref="AH3:AH198">
    <cfRule type="cellIs" dxfId="5" priority="5" operator="equal">
      <formula>"Yes"</formula>
    </cfRule>
  </conditionalFormatting>
  <conditionalFormatting sqref="E3:E198">
    <cfRule type="cellIs" dxfId="4" priority="4" operator="equal">
      <formula>"1,3"</formula>
    </cfRule>
  </conditionalFormatting>
  <conditionalFormatting sqref="E3:E198">
    <cfRule type="cellIs" dxfId="3" priority="3" operator="equal">
      <formula>1</formula>
    </cfRule>
  </conditionalFormatting>
  <conditionalFormatting sqref="E3:E198">
    <cfRule type="cellIs" dxfId="2" priority="1" operator="equal">
      <formula>3</formula>
    </cfRule>
  </conditionalFormatting>
  <hyperlinks>
    <hyperlink ref="AF12" r:id="rId3" xr:uid="{95F8739E-6600-4FBE-9081-472359CBBACF}"/>
    <hyperlink ref="AE19" r:id="rId4" xr:uid="{2FD96384-D9A3-482B-AA73-9C01CCA9279F}"/>
    <hyperlink ref="AF19" r:id="rId5" xr:uid="{76D91785-5463-4702-B234-282B091537FF}"/>
    <hyperlink ref="AE171" r:id="rId6" xr:uid="{0DCFDBF4-7FB7-43DF-B0DD-C2D530D62357}"/>
    <hyperlink ref="AG19" r:id="rId7" xr:uid="{5955B970-0DFB-42FE-9CC7-C2C3836C10AD}"/>
    <hyperlink ref="AE28" r:id="rId8" xr:uid="{14D791D7-D830-4F71-B8DF-761F3FB4F7A2}"/>
    <hyperlink ref="AE32" r:id="rId9" xr:uid="{08502393-0B29-4A52-BEAF-93D3E9D27B23}"/>
    <hyperlink ref="AF32" r:id="rId10" xr:uid="{D4E59497-BAA5-481F-9FCC-B15966E144EF}"/>
    <hyperlink ref="AG32" r:id="rId11" display="2016 NAP " xr:uid="{571A57D3-7672-449C-BA43-B39F041E1D7E}"/>
    <hyperlink ref="AE179" r:id="rId12" xr:uid="{79CCED1D-5D21-4C70-8034-F58067898AD7}"/>
    <hyperlink ref="AE80" r:id="rId13" xr:uid="{4AC9B64D-A4DA-4759-963E-C41553824022}"/>
    <hyperlink ref="AF80" r:id="rId14" display="2022 SRN" xr:uid="{71CC9AF5-098F-4452-8C4A-612F1C549577}"/>
    <hyperlink ref="AE62" r:id="rId15" xr:uid="{DBCE4764-417C-4D2A-8789-0E077A4B0FB1}"/>
    <hyperlink ref="AF62" r:id="rId16" xr:uid="{99BE1A94-A63F-4BCA-B30B-0D59D3A9A97B}"/>
    <hyperlink ref="AE67" r:id="rId17" xr:uid="{5C680630-5987-458D-B523-DC3A81F3AD90}"/>
    <hyperlink ref="AF67" r:id="rId18" xr:uid="{11B3E847-841A-4F31-8B86-0EFB15C84343}"/>
    <hyperlink ref="AG67" r:id="rId19" xr:uid="{2B176941-22B7-4FC4-965B-078BEE2969DB}"/>
    <hyperlink ref="AE83" r:id="rId20" xr:uid="{17BA3725-018A-4021-94F7-41D428A8D9DB}"/>
    <hyperlink ref="AF83" r:id="rId21" xr:uid="{E05CD68D-8AB8-4A9E-9602-964F82C675B2}"/>
    <hyperlink ref="AE105" r:id="rId22" xr:uid="{1905F8F1-6B35-4EA2-987A-805083F14270}"/>
    <hyperlink ref="AE180" r:id="rId23" display="https://climatechange.gov.to/wp-content/uploads/2021/05/JNAP-2-ME-System-Guide-.pdf" xr:uid="{ABAF0F9F-2F05-4112-B0C1-4D4168D113BA}"/>
    <hyperlink ref="AE191" r:id="rId24" xr:uid="{84E8426B-27ED-40E5-8532-D3EE212228E6}"/>
    <hyperlink ref="AE197" r:id="rId25" xr:uid="{79D01DA4-CB0A-4739-97E7-AB5E9DFB3516}"/>
    <hyperlink ref="AF36" r:id="rId26" display="https://amcc.tchadenvironnement.org/publications" xr:uid="{25D52FD8-3176-4441-A101-496CAD2565D2}"/>
    <hyperlink ref="AG36" r:id="rId27" xr:uid="{4885AF20-5E78-4A55-B974-ACEE926E0DB4}"/>
    <hyperlink ref="AE37" r:id="rId28" display="https://www.paiscircular.cl/wp-content/uploads/2020/12/Segundo-Reporte-Plan-de-Accion-Nacional-CC-2019-vf.pdf" xr:uid="{5CC4D055-BEAF-42E5-B994-993C462FDCAF}"/>
    <hyperlink ref="AE44" r:id="rId29" xr:uid="{6DFCC985-B5BF-4432-95A4-9253A1964CE5}"/>
    <hyperlink ref="AE47" r:id="rId30" xr:uid="{1E896ACA-5BAE-4AFC-8A80-0050ABB9A420}"/>
    <hyperlink ref="AE61" r:id="rId31" xr:uid="{354AA0BF-FEC2-4D80-B6ED-3C83A5D05257}"/>
    <hyperlink ref="AE63" r:id="rId32" location="scroll-nav__3" display="2018 EU" xr:uid="{AE3D00B6-4F5D-467F-A5CC-D5AE1D4D26CA}"/>
    <hyperlink ref="AF63" r:id="rId33" xr:uid="{BEEA7F18-D349-40E6-9801-37234BD7DD85}"/>
    <hyperlink ref="AE91" r:id="rId34" xr:uid="{AEC34D33-30D3-437C-9CA3-9467B16FC1F4}"/>
    <hyperlink ref="AE90" r:id="rId35" xr:uid="{FEF668FD-D731-49E7-8DE2-2B8EB0FAE420}"/>
    <hyperlink ref="AF90" r:id="rId36" xr:uid="{22C0BCD9-0274-47EC-99D1-1034D9FE241C}"/>
    <hyperlink ref="AE102" r:id="rId37" xr:uid="{B8F32522-4412-4262-9366-821108BC6480}"/>
    <hyperlink ref="AE112" r:id="rId38" display="https://www.greengrowthknowledge.org/sites/default/files/downloads/policy-database/MAURITIUS%29%20National%20Climate%20Change%20Adaptation%20Policy%20Framework%20for%20the%20Republic%20of%20Mauritius.pdf" xr:uid="{1C91C0D7-95FF-45E1-A43A-2CDFBC10180A}"/>
    <hyperlink ref="AE115" r:id="rId39" xr:uid="{A0B37A82-C4C1-4C42-AD2D-072DD16C0990}"/>
    <hyperlink ref="AE120" r:id="rId40" xr:uid="{BBE29CCB-46EF-429A-AED2-7375B04C6A4A}"/>
    <hyperlink ref="AE123" r:id="rId41" xr:uid="{CB58D150-4B3A-4DD0-B793-C398B4A8D1C8}"/>
    <hyperlink ref="AE137" r:id="rId42" xr:uid="{F347797E-CC61-49FD-B50E-7F9D71A0FE4F}"/>
    <hyperlink ref="AE140" r:id="rId43" xr:uid="{97A7A951-1434-4B9D-83E8-D424AFDBC52B}"/>
    <hyperlink ref="AE141" r:id="rId44" xr:uid="{4B3BFC89-CFBD-4DDA-B430-486D89AEC60A}"/>
    <hyperlink ref="AF141" r:id="rId45" xr:uid="{540580EF-8093-40CD-9C2E-8567E13B0A1D}"/>
    <hyperlink ref="AE142" r:id="rId46" xr:uid="{A296D5DD-2798-40DF-AA11-C2FD11C1325E}"/>
    <hyperlink ref="AF143" r:id="rId47" xr:uid="{B597B003-CF82-4835-9667-C9622BB54949}"/>
    <hyperlink ref="AE143" r:id="rId48" xr:uid="{12A8AEBB-90F6-4D03-AA2D-D0BD9D31E271}"/>
    <hyperlink ref="AE151" r:id="rId49" xr:uid="{422E68F5-C095-4560-8FAC-CD1B58D6113C}"/>
    <hyperlink ref="AE161" r:id="rId50" xr:uid="{46EFFF44-3825-45F4-A447-8797DBCDC455}"/>
    <hyperlink ref="AE167" r:id="rId51" xr:uid="{D2A2289C-AF5B-4C16-B645-10B9BFDE2F5E}"/>
    <hyperlink ref="AE29" r:id="rId52" display="2021 ANC" xr:uid="{ECBCB4D4-9398-4163-B873-1BC3424A90AA}"/>
    <hyperlink ref="AF29" r:id="rId53" xr:uid="{13BE417C-93CC-42C5-B794-240D4A8DC25E}"/>
    <hyperlink ref="AE36" r:id="rId54" display="https://unfccc.int/sites/default/files/resource/CHAD-NAP_EN-web.pdf" xr:uid="{AD75507F-AE6A-4947-96D2-89E1C9E8FC81}"/>
    <hyperlink ref="AE160" r:id="rId55" xr:uid="{0B3D077C-75C1-45E2-8D0F-6A2C074B0411}"/>
    <hyperlink ref="AF142" r:id="rId56" xr:uid="{12F0035C-7C60-43BC-BFDB-EDE9F7F4CABB}"/>
    <hyperlink ref="AF102" r:id="rId57" xr:uid="{E75B76CA-6FD1-4318-8FB0-8E64AF4BCBF6}"/>
    <hyperlink ref="AE12" r:id="rId58" display="https://unfccc.int/sites/default/files/resource/Austria%27s%20Adaptation%20Communication%20%2827.10.2021%20FINAL%29.pdf" xr:uid="{717E28F0-3805-4DCE-B6E5-D35161CAA039}"/>
    <hyperlink ref="AE26" r:id="rId59" display="Plano Nacional de Adaptação — Português (Brasil) (www.gov.br)" xr:uid="{E4A6D53F-105B-4D77-B2D5-D3B1941EEDEE}"/>
    <hyperlink ref="AF37" r:id="rId60" display="https://cambioclimatico.mma.gob.cl/adaptacion-y-mitigacion/" xr:uid="{1E7577E0-AB69-479A-9AD4-0AFD675EF3DF}"/>
    <hyperlink ref="AE60" r:id="rId61" xr:uid="{0DCB9D88-F672-46A4-9957-6EB4509C6632}"/>
    <hyperlink ref="AF180" r:id="rId62" xr:uid="{A0FD0421-AE5D-46E6-8180-C1B9E5ED0BB3}"/>
    <hyperlink ref="AF161" r:id="rId63" xr:uid="{405CDC7E-03B7-46DA-871F-91A17A074336}"/>
    <hyperlink ref="AF160" r:id="rId64" xr:uid="{261348A7-8C33-423D-A852-AF583396D0E2}"/>
    <hyperlink ref="AF151" r:id="rId65" xr:uid="{71B2139D-A873-4AEF-A1F1-00FA792A125E}"/>
    <hyperlink ref="AG141" r:id="rId66" display="Backup links" xr:uid="{9C899895-3DDB-4362-854E-3A317007BBE8}"/>
    <hyperlink ref="AG102" r:id="rId67" xr:uid="{AF2AAD3B-7213-4201-ACB1-E3DC69AD70EA}"/>
    <hyperlink ref="AE87" r:id="rId68" xr:uid="{490A9DD4-AB79-4553-B430-1A82D0C7E40C}"/>
    <hyperlink ref="AG29" r:id="rId69" xr:uid="{11933C9E-72D1-4400-9889-B0C832041AEA}"/>
    <hyperlink ref="AF26" r:id="rId70" xr:uid="{F39BB007-FFD2-4F7E-9A50-7793752223BA}"/>
    <hyperlink ref="AE149" r:id="rId71" xr:uid="{2A071219-D9C1-41E5-8A26-4E67479B11A4}"/>
    <hyperlink ref="AF149" r:id="rId72" xr:uid="{3A7B03FD-095D-4905-AB64-41BAFD540D03}"/>
  </hyperlinks>
  <pageMargins left="0.7" right="0.7" top="0.75" bottom="0.75" header="0.3" footer="0.3"/>
  <pageSetup paperSize="9" orientation="portrait" r:id="rId73"/>
  <legacyDrawing r:id="rId7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DBD23-3B6E-4600-BD59-B3EE290720C6}">
  <dimension ref="A1:P44"/>
  <sheetViews>
    <sheetView tabSelected="1" workbookViewId="0">
      <selection activeCell="R20" sqref="R20"/>
    </sheetView>
  </sheetViews>
  <sheetFormatPr defaultColWidth="9.140625" defaultRowHeight="16.5"/>
  <cols>
    <col min="1" max="4" width="9.140625" style="30"/>
    <col min="5" max="5" width="9.5703125" style="30" customWidth="1"/>
    <col min="6" max="6" width="9.85546875" style="30" customWidth="1"/>
    <col min="7" max="15" width="9.140625" style="30"/>
    <col min="16" max="16" width="10" style="30" customWidth="1"/>
    <col min="17" max="16384" width="9.140625" style="30"/>
  </cols>
  <sheetData>
    <row r="1" spans="1:16">
      <c r="A1" s="36" t="s">
        <v>369</v>
      </c>
      <c r="B1" s="37"/>
      <c r="C1" s="37" t="s">
        <v>370</v>
      </c>
      <c r="D1" s="37"/>
      <c r="E1" s="35"/>
      <c r="F1" s="37">
        <v>196</v>
      </c>
      <c r="G1" s="37"/>
      <c r="H1" s="37"/>
      <c r="I1" s="38" t="s">
        <v>371</v>
      </c>
      <c r="J1" s="37"/>
      <c r="K1" s="37"/>
      <c r="L1" s="38" t="s">
        <v>372</v>
      </c>
      <c r="M1" s="35"/>
      <c r="N1" s="35"/>
      <c r="O1" s="35"/>
      <c r="P1" s="35"/>
    </row>
    <row r="2" spans="1:16">
      <c r="A2" s="30" t="s">
        <v>373</v>
      </c>
      <c r="F2" s="34"/>
      <c r="G2" s="30">
        <f>COUNTIF(Main!$C$3:$C$198, "Yes")</f>
        <v>41</v>
      </c>
      <c r="I2" s="33">
        <f>$G2/$F$1</f>
        <v>0.20918367346938777</v>
      </c>
      <c r="K2" s="34"/>
      <c r="L2" s="33">
        <f>$G2/$G$2</f>
        <v>1</v>
      </c>
      <c r="P2" s="34"/>
    </row>
    <row r="3" spans="1:16">
      <c r="F3" s="34"/>
      <c r="I3" s="33"/>
      <c r="K3" s="34"/>
      <c r="L3" s="33"/>
      <c r="P3" s="34"/>
    </row>
    <row r="4" spans="1:16">
      <c r="A4" s="30" t="s">
        <v>374</v>
      </c>
      <c r="F4" s="34"/>
      <c r="G4" s="30">
        <f>COUNTIF(Main!$D$3:$D$198, "Implemented")</f>
        <v>24</v>
      </c>
      <c r="I4" s="33">
        <f>$G4/$F$1</f>
        <v>0.12244897959183673</v>
      </c>
      <c r="K4" s="34"/>
      <c r="L4" s="33">
        <f t="shared" ref="L4:L6" si="0">$G4/$G$2</f>
        <v>0.58536585365853655</v>
      </c>
      <c r="P4" s="34"/>
    </row>
    <row r="5" spans="1:16">
      <c r="A5" s="30" t="s">
        <v>375</v>
      </c>
      <c r="F5" s="34"/>
      <c r="G5" s="30">
        <f>COUNTIF(Main!$D$3:$D$198, "Planned")</f>
        <v>15</v>
      </c>
      <c r="I5" s="33">
        <f>$G5/$F$1</f>
        <v>7.6530612244897961E-2</v>
      </c>
      <c r="K5" s="34"/>
      <c r="L5" s="33">
        <f t="shared" si="0"/>
        <v>0.36585365853658536</v>
      </c>
      <c r="P5" s="34"/>
    </row>
    <row r="6" spans="1:16">
      <c r="A6" s="30" t="s">
        <v>376</v>
      </c>
      <c r="F6" s="34"/>
      <c r="G6" s="30">
        <f>COUNTIF(Main!$D$3:$D$198, "No data")</f>
        <v>2</v>
      </c>
      <c r="I6" s="33">
        <f>$G6/$F$1</f>
        <v>1.020408163265306E-2</v>
      </c>
      <c r="K6" s="34"/>
      <c r="L6" s="33">
        <f t="shared" si="0"/>
        <v>4.878048780487805E-2</v>
      </c>
      <c r="P6" s="34"/>
    </row>
    <row r="7" spans="1:16">
      <c r="A7" s="32" t="s">
        <v>377</v>
      </c>
      <c r="F7" s="34"/>
      <c r="G7" s="32">
        <f>SUM(G4:G6)</f>
        <v>41</v>
      </c>
      <c r="H7" s="30" t="b">
        <f>IF(G7=G2, TRUE, FALSE)</f>
        <v>1</v>
      </c>
      <c r="I7" s="33"/>
      <c r="K7" s="34"/>
      <c r="P7" s="34"/>
    </row>
    <row r="8" spans="1:16">
      <c r="F8" s="34"/>
      <c r="I8" s="33"/>
      <c r="K8" s="34"/>
      <c r="L8" s="32" t="s">
        <v>378</v>
      </c>
      <c r="P8" s="34"/>
    </row>
    <row r="9" spans="1:16">
      <c r="A9" s="30" t="s">
        <v>379</v>
      </c>
      <c r="D9" s="30" t="s">
        <v>380</v>
      </c>
      <c r="F9" s="34"/>
      <c r="G9" s="30">
        <f>COUNTIF(Main!$E$3:$E$198, 1)</f>
        <v>5</v>
      </c>
      <c r="I9" s="33">
        <f>$G9/$F$1</f>
        <v>2.5510204081632654E-2</v>
      </c>
      <c r="K9" s="34"/>
      <c r="L9" s="33">
        <f>$G9/($G$2-$G$6)</f>
        <v>0.12820512820512819</v>
      </c>
      <c r="P9" s="34"/>
    </row>
    <row r="10" spans="1:16">
      <c r="D10" s="30" t="s">
        <v>381</v>
      </c>
      <c r="F10" s="34"/>
      <c r="G10" s="30">
        <f>COUNTIF(Main!$E$3:$E$198, 2)</f>
        <v>5</v>
      </c>
      <c r="I10" s="33">
        <f>$G10/$F$1</f>
        <v>2.5510204081632654E-2</v>
      </c>
      <c r="K10" s="34"/>
      <c r="L10" s="33">
        <f t="shared" ref="L10:L13" si="1">$G10/($G$2-$G$6)</f>
        <v>0.12820512820512819</v>
      </c>
      <c r="P10" s="34"/>
    </row>
    <row r="11" spans="1:16">
      <c r="D11" s="30" t="s">
        <v>382</v>
      </c>
      <c r="F11" s="34"/>
      <c r="G11" s="30">
        <f>COUNTIF(Main!$E$3:$E$198, 3)</f>
        <v>24</v>
      </c>
      <c r="I11" s="33">
        <f>$G11/$F$1</f>
        <v>0.12244897959183673</v>
      </c>
      <c r="K11" s="34"/>
      <c r="L11" s="33">
        <f t="shared" si="1"/>
        <v>0.61538461538461542</v>
      </c>
      <c r="P11" s="34"/>
    </row>
    <row r="12" spans="1:16">
      <c r="D12" s="30" t="s">
        <v>383</v>
      </c>
      <c r="F12" s="34"/>
      <c r="G12" s="30">
        <f>COUNTIF(Main!$E$3:$E$198, "1,3")</f>
        <v>2</v>
      </c>
      <c r="I12" s="33"/>
      <c r="K12" s="34"/>
      <c r="L12" s="33"/>
      <c r="P12" s="34"/>
    </row>
    <row r="13" spans="1:16">
      <c r="D13" s="30" t="s">
        <v>384</v>
      </c>
      <c r="F13" s="34"/>
      <c r="G13" s="30">
        <f>COUNTIF(Main!$E$3:$E$198, "No data")</f>
        <v>5</v>
      </c>
      <c r="I13" s="33">
        <f>$G13/$F$1</f>
        <v>2.5510204081632654E-2</v>
      </c>
      <c r="K13" s="34"/>
      <c r="L13" s="33">
        <f t="shared" si="1"/>
        <v>0.12820512820512819</v>
      </c>
      <c r="P13" s="34"/>
    </row>
    <row r="14" spans="1:16">
      <c r="A14" s="32" t="s">
        <v>377</v>
      </c>
      <c r="F14" s="34"/>
      <c r="G14" s="32">
        <f>SUM(G9:G13)</f>
        <v>41</v>
      </c>
      <c r="H14" s="30" t="b">
        <f>IF(G14=G7, TRUE, FALSE)</f>
        <v>1</v>
      </c>
      <c r="I14" s="33"/>
      <c r="K14" s="34"/>
      <c r="P14" s="34"/>
    </row>
    <row r="15" spans="1:16">
      <c r="A15" s="32"/>
      <c r="F15" s="34"/>
      <c r="G15" s="32"/>
      <c r="I15" s="33"/>
      <c r="K15" s="34"/>
      <c r="P15" s="34"/>
    </row>
    <row r="16" spans="1:16">
      <c r="A16" s="47" t="s">
        <v>43</v>
      </c>
      <c r="B16" s="48"/>
      <c r="C16" s="48"/>
      <c r="D16" s="48"/>
      <c r="E16" s="48"/>
      <c r="F16" s="49"/>
      <c r="G16" s="48"/>
      <c r="H16" s="48"/>
      <c r="I16" s="47" t="s">
        <v>371</v>
      </c>
      <c r="J16" s="48"/>
      <c r="K16" s="49"/>
      <c r="L16" s="48"/>
      <c r="M16" s="48"/>
      <c r="N16" s="48"/>
      <c r="O16" s="48"/>
      <c r="P16" s="49"/>
    </row>
    <row r="17" spans="1:16">
      <c r="A17" s="30" t="s">
        <v>385</v>
      </c>
      <c r="F17" s="34"/>
      <c r="G17" s="30">
        <f>'For Stats'!B200</f>
        <v>35</v>
      </c>
      <c r="I17" s="33">
        <f>$G17/$F$1</f>
        <v>0.17857142857142858</v>
      </c>
      <c r="K17" s="34"/>
      <c r="L17" s="33">
        <f>$G17/($G$2-$G$6)</f>
        <v>0.89743589743589747</v>
      </c>
      <c r="M17" s="30" t="s">
        <v>386</v>
      </c>
      <c r="P17" s="34"/>
    </row>
    <row r="18" spans="1:16">
      <c r="A18" s="42"/>
      <c r="B18" s="43"/>
      <c r="C18" s="43"/>
      <c r="D18" s="43"/>
      <c r="E18" s="43"/>
      <c r="F18" s="44"/>
      <c r="G18" s="43"/>
      <c r="H18" s="43"/>
      <c r="I18" s="45"/>
      <c r="J18" s="43"/>
      <c r="K18" s="44"/>
      <c r="L18" s="46" t="s">
        <v>387</v>
      </c>
      <c r="M18" s="43"/>
      <c r="N18" s="43"/>
      <c r="O18" s="43"/>
      <c r="P18" s="44"/>
    </row>
    <row r="19" spans="1:16">
      <c r="A19" s="30" t="s">
        <v>52</v>
      </c>
      <c r="F19" s="34"/>
      <c r="G19" s="30">
        <f>COUNTIF(Main!$F$3:$F$198, "Yes")</f>
        <v>35</v>
      </c>
      <c r="I19" s="33">
        <f t="shared" ref="I19:I32" si="2">$G19/$F$1</f>
        <v>0.17857142857142858</v>
      </c>
      <c r="K19" s="34"/>
      <c r="L19" s="33">
        <f>G19/$G$17</f>
        <v>1</v>
      </c>
      <c r="P19" s="34"/>
    </row>
    <row r="20" spans="1:16">
      <c r="A20" s="39" t="s">
        <v>388</v>
      </c>
      <c r="B20" s="39"/>
      <c r="C20" s="39"/>
      <c r="D20" s="39"/>
      <c r="E20" s="39"/>
      <c r="F20" s="40"/>
      <c r="G20" s="39">
        <f>COUNTIF(Main!$G$3:$G$198, "Yes")</f>
        <v>24</v>
      </c>
      <c r="H20" s="39"/>
      <c r="I20" s="41">
        <f t="shared" si="2"/>
        <v>0.12244897959183673</v>
      </c>
      <c r="J20" s="39"/>
      <c r="K20" s="40"/>
      <c r="L20" s="41">
        <f t="shared" ref="L20:L32" si="3">G20/$G$17</f>
        <v>0.68571428571428572</v>
      </c>
      <c r="M20" s="39"/>
      <c r="N20" s="39"/>
      <c r="O20" s="39"/>
      <c r="P20" s="40"/>
    </row>
    <row r="21" spans="1:16">
      <c r="A21" s="30" t="s">
        <v>54</v>
      </c>
      <c r="F21" s="34"/>
      <c r="G21" s="30">
        <f>COUNTIF(Main!$H$3:$H$198, "Yes")</f>
        <v>28</v>
      </c>
      <c r="I21" s="33">
        <f t="shared" si="2"/>
        <v>0.14285714285714285</v>
      </c>
      <c r="K21" s="34"/>
      <c r="L21" s="33">
        <f t="shared" si="3"/>
        <v>0.8</v>
      </c>
      <c r="P21" s="34"/>
    </row>
    <row r="22" spans="1:16">
      <c r="A22" s="39" t="s">
        <v>55</v>
      </c>
      <c r="B22" s="39"/>
      <c r="C22" s="39"/>
      <c r="D22" s="39"/>
      <c r="E22" s="39"/>
      <c r="F22" s="40"/>
      <c r="G22" s="39">
        <f>COUNTIF(Main!$I$3:$I$198, "Yes")</f>
        <v>20</v>
      </c>
      <c r="H22" s="39"/>
      <c r="I22" s="41">
        <f t="shared" si="2"/>
        <v>0.10204081632653061</v>
      </c>
      <c r="J22" s="39"/>
      <c r="K22" s="40"/>
      <c r="L22" s="41">
        <f t="shared" si="3"/>
        <v>0.5714285714285714</v>
      </c>
      <c r="M22" s="39"/>
      <c r="N22" s="39"/>
      <c r="O22" s="39"/>
      <c r="P22" s="40"/>
    </row>
    <row r="23" spans="1:16">
      <c r="A23" s="30" t="s">
        <v>56</v>
      </c>
      <c r="F23" s="34"/>
      <c r="G23" s="30">
        <f>COUNTIF(Main!$J$3:$J$198, "Yes")</f>
        <v>26</v>
      </c>
      <c r="I23" s="33">
        <f t="shared" si="2"/>
        <v>0.1326530612244898</v>
      </c>
      <c r="K23" s="34"/>
      <c r="L23" s="33">
        <f t="shared" si="3"/>
        <v>0.74285714285714288</v>
      </c>
      <c r="P23" s="34"/>
    </row>
    <row r="24" spans="1:16">
      <c r="A24" s="39" t="s">
        <v>57</v>
      </c>
      <c r="B24" s="39"/>
      <c r="C24" s="39"/>
      <c r="D24" s="39"/>
      <c r="E24" s="39"/>
      <c r="F24" s="40"/>
      <c r="G24" s="39">
        <f>COUNTIF(Main!$K$3:$K$198, "Yes")</f>
        <v>27</v>
      </c>
      <c r="H24" s="39"/>
      <c r="I24" s="41">
        <f t="shared" si="2"/>
        <v>0.13775510204081631</v>
      </c>
      <c r="J24" s="39"/>
      <c r="K24" s="40"/>
      <c r="L24" s="41">
        <f t="shared" si="3"/>
        <v>0.77142857142857146</v>
      </c>
      <c r="M24" s="39"/>
      <c r="N24" s="39"/>
      <c r="O24" s="39"/>
      <c r="P24" s="40"/>
    </row>
    <row r="25" spans="1:16">
      <c r="A25" s="30" t="s">
        <v>58</v>
      </c>
      <c r="F25" s="34"/>
      <c r="G25" s="30">
        <f>COUNTIF(Main!$L$3:$L$198, "Yes")</f>
        <v>10</v>
      </c>
      <c r="I25" s="33">
        <f t="shared" si="2"/>
        <v>5.1020408163265307E-2</v>
      </c>
      <c r="K25" s="34"/>
      <c r="L25" s="33">
        <f t="shared" si="3"/>
        <v>0.2857142857142857</v>
      </c>
      <c r="P25" s="34"/>
    </row>
    <row r="26" spans="1:16">
      <c r="A26" s="39" t="s">
        <v>59</v>
      </c>
      <c r="B26" s="39"/>
      <c r="C26" s="39"/>
      <c r="D26" s="39"/>
      <c r="E26" s="39"/>
      <c r="F26" s="40"/>
      <c r="G26" s="39">
        <f>COUNTIF(Main!$M$3:$M$198, "Yes")</f>
        <v>32</v>
      </c>
      <c r="H26" s="39"/>
      <c r="I26" s="41">
        <f t="shared" si="2"/>
        <v>0.16326530612244897</v>
      </c>
      <c r="J26" s="39"/>
      <c r="K26" s="40"/>
      <c r="L26" s="41">
        <f t="shared" si="3"/>
        <v>0.91428571428571426</v>
      </c>
      <c r="M26" s="39"/>
      <c r="N26" s="39"/>
      <c r="O26" s="39"/>
      <c r="P26" s="40"/>
    </row>
    <row r="27" spans="1:16">
      <c r="A27" s="30" t="s">
        <v>60</v>
      </c>
      <c r="F27" s="34"/>
      <c r="G27" s="30">
        <f>COUNTIF(Main!$N$3:$N$198, "Yes")</f>
        <v>17</v>
      </c>
      <c r="I27" s="33">
        <f t="shared" si="2"/>
        <v>8.673469387755102E-2</v>
      </c>
      <c r="K27" s="34"/>
      <c r="L27" s="33">
        <f t="shared" si="3"/>
        <v>0.48571428571428571</v>
      </c>
      <c r="P27" s="34"/>
    </row>
    <row r="28" spans="1:16">
      <c r="A28" s="39" t="s">
        <v>61</v>
      </c>
      <c r="B28" s="39"/>
      <c r="C28" s="39"/>
      <c r="D28" s="39"/>
      <c r="E28" s="39"/>
      <c r="F28" s="40"/>
      <c r="G28" s="39">
        <f>COUNTIF(Main!$O$3:$O$198, "Yes")</f>
        <v>20</v>
      </c>
      <c r="H28" s="39"/>
      <c r="I28" s="41">
        <f t="shared" si="2"/>
        <v>0.10204081632653061</v>
      </c>
      <c r="J28" s="39"/>
      <c r="K28" s="40"/>
      <c r="L28" s="41">
        <f t="shared" si="3"/>
        <v>0.5714285714285714</v>
      </c>
      <c r="M28" s="39"/>
      <c r="N28" s="39"/>
      <c r="O28" s="39"/>
      <c r="P28" s="40"/>
    </row>
    <row r="29" spans="1:16">
      <c r="A29" s="30" t="s">
        <v>62</v>
      </c>
      <c r="F29" s="34"/>
      <c r="G29" s="30">
        <f>COUNTIF(Main!$P$3:$P$198, "Yes")</f>
        <v>25</v>
      </c>
      <c r="I29" s="33">
        <f t="shared" si="2"/>
        <v>0.12755102040816327</v>
      </c>
      <c r="K29" s="34"/>
      <c r="L29" s="33">
        <f t="shared" si="3"/>
        <v>0.7142857142857143</v>
      </c>
      <c r="P29" s="34"/>
    </row>
    <row r="30" spans="1:16">
      <c r="A30" s="39" t="s">
        <v>63</v>
      </c>
      <c r="B30" s="39"/>
      <c r="C30" s="39"/>
      <c r="D30" s="39"/>
      <c r="E30" s="39"/>
      <c r="F30" s="40"/>
      <c r="G30" s="39">
        <f>COUNTIF(Main!$Q$3:$Q$198, "Yes")</f>
        <v>28</v>
      </c>
      <c r="H30" s="39"/>
      <c r="I30" s="41">
        <f t="shared" si="2"/>
        <v>0.14285714285714285</v>
      </c>
      <c r="J30" s="39"/>
      <c r="K30" s="40"/>
      <c r="L30" s="41">
        <f t="shared" si="3"/>
        <v>0.8</v>
      </c>
      <c r="M30" s="39"/>
      <c r="N30" s="39"/>
      <c r="O30" s="39"/>
      <c r="P30" s="40"/>
    </row>
    <row r="31" spans="1:16">
      <c r="A31" s="30" t="s">
        <v>64</v>
      </c>
      <c r="F31" s="34"/>
      <c r="G31" s="30">
        <f>COUNTIF(Main!$R$3:$R$198, "Yes")</f>
        <v>11</v>
      </c>
      <c r="I31" s="33">
        <f t="shared" si="2"/>
        <v>5.6122448979591837E-2</v>
      </c>
      <c r="K31" s="34"/>
      <c r="L31" s="33">
        <f t="shared" si="3"/>
        <v>0.31428571428571428</v>
      </c>
      <c r="P31" s="34"/>
    </row>
    <row r="32" spans="1:16">
      <c r="A32" s="39" t="s">
        <v>389</v>
      </c>
      <c r="B32" s="39"/>
      <c r="C32" s="39"/>
      <c r="D32" s="39"/>
      <c r="E32" s="39"/>
      <c r="F32" s="40"/>
      <c r="G32" s="39">
        <f>COUNTIF(Main!$S$3:$S$198, "Yes")</f>
        <v>33</v>
      </c>
      <c r="H32" s="39"/>
      <c r="I32" s="41">
        <f t="shared" si="2"/>
        <v>0.1683673469387755</v>
      </c>
      <c r="J32" s="39"/>
      <c r="K32" s="40"/>
      <c r="L32" s="41">
        <f t="shared" si="3"/>
        <v>0.94285714285714284</v>
      </c>
      <c r="M32" s="39"/>
      <c r="N32" s="39"/>
      <c r="O32" s="39"/>
      <c r="P32" s="40"/>
    </row>
    <row r="33" spans="1:16">
      <c r="F33" s="34"/>
      <c r="K33" s="34"/>
      <c r="P33" s="34"/>
    </row>
    <row r="34" spans="1:16">
      <c r="A34" s="50" t="s">
        <v>44</v>
      </c>
      <c r="B34" s="51"/>
      <c r="C34" s="51"/>
      <c r="D34" s="51"/>
      <c r="E34" s="51"/>
      <c r="F34" s="52"/>
      <c r="G34" s="51"/>
      <c r="H34" s="51"/>
      <c r="I34" s="50" t="s">
        <v>371</v>
      </c>
      <c r="J34" s="51"/>
      <c r="K34" s="52"/>
      <c r="L34" s="51"/>
      <c r="M34" s="51"/>
      <c r="N34" s="51"/>
      <c r="O34" s="51"/>
      <c r="P34" s="52"/>
    </row>
    <row r="35" spans="1:16">
      <c r="A35" s="30" t="s">
        <v>390</v>
      </c>
      <c r="F35" s="34"/>
      <c r="G35" s="30">
        <f>'For Stats'!C200</f>
        <v>35</v>
      </c>
      <c r="I35" s="33">
        <f>$G35/$F$1</f>
        <v>0.17857142857142858</v>
      </c>
      <c r="K35" s="34"/>
      <c r="L35" s="33">
        <f>$G35/($G$2-$G$6)</f>
        <v>0.89743589743589747</v>
      </c>
      <c r="M35" s="30" t="s">
        <v>386</v>
      </c>
      <c r="P35" s="34"/>
    </row>
    <row r="36" spans="1:16">
      <c r="A36" s="42"/>
      <c r="B36" s="43"/>
      <c r="C36" s="43"/>
      <c r="D36" s="43"/>
      <c r="E36" s="43"/>
      <c r="F36" s="44"/>
      <c r="G36" s="43"/>
      <c r="H36" s="43"/>
      <c r="I36" s="42"/>
      <c r="J36" s="43"/>
      <c r="K36" s="44"/>
      <c r="L36" s="46" t="s">
        <v>391</v>
      </c>
      <c r="M36" s="43"/>
      <c r="N36" s="43"/>
      <c r="O36" s="43"/>
      <c r="P36" s="44"/>
    </row>
    <row r="37" spans="1:16">
      <c r="A37" s="30" t="s">
        <v>392</v>
      </c>
      <c r="F37" s="34"/>
      <c r="G37" s="30">
        <f>COUNTIF(Main!$T$3:$T$198, "Yes")</f>
        <v>7</v>
      </c>
      <c r="I37" s="33">
        <f>$G37/$F$1</f>
        <v>3.5714285714285712E-2</v>
      </c>
      <c r="K37" s="34"/>
      <c r="L37" s="33">
        <f>G37/$G$35</f>
        <v>0.2</v>
      </c>
      <c r="P37" s="34"/>
    </row>
    <row r="38" spans="1:16">
      <c r="A38" s="39" t="s">
        <v>67</v>
      </c>
      <c r="B38" s="39"/>
      <c r="C38" s="39"/>
      <c r="D38" s="39"/>
      <c r="E38" s="39"/>
      <c r="F38" s="40"/>
      <c r="G38" s="39">
        <f>COUNTIF(Main!$U$3:$U$198, "Yes")</f>
        <v>23</v>
      </c>
      <c r="H38" s="39"/>
      <c r="I38" s="41">
        <f t="shared" ref="I38:I44" si="4">$G38/$F$1</f>
        <v>0.11734693877551021</v>
      </c>
      <c r="J38" s="39"/>
      <c r="K38" s="40"/>
      <c r="L38" s="41">
        <f t="shared" ref="L38:L44" si="5">G38/$G$35</f>
        <v>0.65714285714285714</v>
      </c>
      <c r="M38" s="39"/>
      <c r="N38" s="39"/>
      <c r="O38" s="39"/>
      <c r="P38" s="40"/>
    </row>
    <row r="39" spans="1:16">
      <c r="A39" s="30" t="s">
        <v>393</v>
      </c>
      <c r="F39" s="34"/>
      <c r="G39" s="30">
        <f>COUNTIF(Main!$V$3:$V$198, "Yes")</f>
        <v>20</v>
      </c>
      <c r="I39" s="33">
        <f t="shared" si="4"/>
        <v>0.10204081632653061</v>
      </c>
      <c r="K39" s="34"/>
      <c r="L39" s="33">
        <f t="shared" si="5"/>
        <v>0.5714285714285714</v>
      </c>
      <c r="P39" s="34"/>
    </row>
    <row r="40" spans="1:16">
      <c r="A40" s="39" t="s">
        <v>394</v>
      </c>
      <c r="B40" s="39"/>
      <c r="C40" s="39"/>
      <c r="D40" s="39"/>
      <c r="E40" s="39"/>
      <c r="F40" s="40"/>
      <c r="G40" s="39">
        <f>COUNTIF(Main!$W$3:$W$198, "Yes")</f>
        <v>26</v>
      </c>
      <c r="H40" s="39"/>
      <c r="I40" s="41">
        <f t="shared" si="4"/>
        <v>0.1326530612244898</v>
      </c>
      <c r="J40" s="39"/>
      <c r="K40" s="40"/>
      <c r="L40" s="41">
        <f t="shared" si="5"/>
        <v>0.74285714285714288</v>
      </c>
      <c r="M40" s="39"/>
      <c r="N40" s="39"/>
      <c r="O40" s="39"/>
      <c r="P40" s="40"/>
    </row>
    <row r="41" spans="1:16">
      <c r="A41" s="30" t="s">
        <v>395</v>
      </c>
      <c r="F41" s="34"/>
      <c r="G41" s="30">
        <f>COUNTIF(Main!$X$3:$X$198, "Yes")</f>
        <v>19</v>
      </c>
      <c r="I41" s="33">
        <f t="shared" si="4"/>
        <v>9.6938775510204078E-2</v>
      </c>
      <c r="K41" s="34"/>
      <c r="L41" s="33">
        <f t="shared" si="5"/>
        <v>0.54285714285714282</v>
      </c>
      <c r="P41" s="34"/>
    </row>
    <row r="42" spans="1:16">
      <c r="A42" s="39" t="s">
        <v>71</v>
      </c>
      <c r="B42" s="39"/>
      <c r="C42" s="39"/>
      <c r="D42" s="39"/>
      <c r="E42" s="39"/>
      <c r="F42" s="40"/>
      <c r="G42" s="39">
        <f>COUNTIF(Main!$Y$3:$Y$198, "Yes")</f>
        <v>17</v>
      </c>
      <c r="H42" s="39"/>
      <c r="I42" s="41">
        <f t="shared" si="4"/>
        <v>8.673469387755102E-2</v>
      </c>
      <c r="J42" s="39"/>
      <c r="K42" s="40"/>
      <c r="L42" s="41">
        <f t="shared" si="5"/>
        <v>0.48571428571428571</v>
      </c>
      <c r="M42" s="39"/>
      <c r="N42" s="39"/>
      <c r="O42" s="39"/>
      <c r="P42" s="40"/>
    </row>
    <row r="43" spans="1:16">
      <c r="A43" s="30" t="s">
        <v>396</v>
      </c>
      <c r="F43" s="34"/>
      <c r="G43" s="30">
        <f>COUNTIF(Main!$Z$3:$Z$198, "Yes")</f>
        <v>19</v>
      </c>
      <c r="I43" s="33">
        <f t="shared" si="4"/>
        <v>9.6938775510204078E-2</v>
      </c>
      <c r="K43" s="34"/>
      <c r="L43" s="33">
        <f t="shared" si="5"/>
        <v>0.54285714285714282</v>
      </c>
      <c r="P43" s="34"/>
    </row>
    <row r="44" spans="1:16">
      <c r="A44" s="39" t="s">
        <v>397</v>
      </c>
      <c r="B44" s="39"/>
      <c r="C44" s="39"/>
      <c r="D44" s="39"/>
      <c r="E44" s="39"/>
      <c r="F44" s="40"/>
      <c r="G44" s="39">
        <f>COUNTIF(Main!$AA$3:$AA$198, "Yes")</f>
        <v>28</v>
      </c>
      <c r="H44" s="39"/>
      <c r="I44" s="41">
        <f t="shared" si="4"/>
        <v>0.14285714285714285</v>
      </c>
      <c r="J44" s="39"/>
      <c r="K44" s="40"/>
      <c r="L44" s="41">
        <f t="shared" si="5"/>
        <v>0.8</v>
      </c>
      <c r="M44" s="39"/>
      <c r="N44" s="39"/>
      <c r="O44" s="39"/>
      <c r="P44" s="40"/>
    </row>
  </sheetData>
  <customSheetViews>
    <customSheetView guid="{14F87A17-2086-4112-B121-13A791439542}">
      <pageMargins left="0" right="0" top="0" bottom="0" header="0" footer="0"/>
    </customSheetView>
    <customSheetView guid="{7DA04E8E-4105-4B2C-BAC5-DCCF6C5BFE5E}">
      <pageMargins left="0" right="0" top="0" bottom="0" header="0" footer="0"/>
    </customSheetView>
    <customSheetView guid="{D9D9C754-38AD-4500-A1BA-CC7EBA499EF4}"/>
  </customSheetViews>
  <conditionalFormatting sqref="H1:H1048576">
    <cfRule type="cellIs" dxfId="1" priority="1" operator="equal">
      <formula>TRUE</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4CB3E-9A3E-4E63-8A42-035DD1C9E27A}">
  <dimension ref="A1:C200"/>
  <sheetViews>
    <sheetView topLeftCell="B186" workbookViewId="0">
      <selection activeCell="B150" sqref="B150"/>
    </sheetView>
  </sheetViews>
  <sheetFormatPr defaultRowHeight="16.5"/>
  <cols>
    <col min="1" max="1" width="33.85546875" style="3" bestFit="1" customWidth="1"/>
  </cols>
  <sheetData>
    <row r="1" spans="1:3">
      <c r="A1" s="2"/>
    </row>
    <row r="2" spans="1:3">
      <c r="A2" s="4" t="s">
        <v>48</v>
      </c>
      <c r="B2" t="s">
        <v>13</v>
      </c>
      <c r="C2" t="s">
        <v>16</v>
      </c>
    </row>
    <row r="3" spans="1:3">
      <c r="A3" s="17" t="s">
        <v>80</v>
      </c>
      <c r="B3">
        <f>IF(COUNTA(Main!F3:S3) &gt; 0, 1, 0)</f>
        <v>0</v>
      </c>
      <c r="C3">
        <f>IF(COUNTA(Main!T3:AA3) &gt; 0, 1, 0)</f>
        <v>0</v>
      </c>
    </row>
    <row r="4" spans="1:3">
      <c r="A4" s="57" t="s">
        <v>82</v>
      </c>
      <c r="B4">
        <f>IF(COUNTA(Main!F4:S4) &gt; 0, 1, 0)</f>
        <v>0</v>
      </c>
      <c r="C4">
        <f>IF(COUNTA(Main!T4:AA4) &gt; 0, 1, 0)</f>
        <v>0</v>
      </c>
    </row>
    <row r="5" spans="1:3">
      <c r="A5" s="58" t="s">
        <v>83</v>
      </c>
      <c r="B5">
        <f>IF(COUNTA(Main!F5:S5) &gt; 0, 1, 0)</f>
        <v>0</v>
      </c>
      <c r="C5">
        <f>IF(COUNTA(Main!T5:AA5) &gt; 0, 1, 0)</f>
        <v>0</v>
      </c>
    </row>
    <row r="6" spans="1:3">
      <c r="A6" s="57" t="s">
        <v>84</v>
      </c>
      <c r="B6">
        <f>IF(COUNTA(Main!F6:S6) &gt; 0, 1, 0)</f>
        <v>0</v>
      </c>
      <c r="C6">
        <f>IF(COUNTA(Main!T6:AA6) &gt; 0, 1, 0)</f>
        <v>0</v>
      </c>
    </row>
    <row r="7" spans="1:3">
      <c r="A7" s="57" t="s">
        <v>85</v>
      </c>
      <c r="B7">
        <f>IF(COUNTA(Main!F7:S7) &gt; 0, 1, 0)</f>
        <v>0</v>
      </c>
      <c r="C7">
        <f>IF(COUNTA(Main!T7:AA7) &gt; 0, 1, 0)</f>
        <v>0</v>
      </c>
    </row>
    <row r="8" spans="1:3">
      <c r="A8" s="57" t="s">
        <v>86</v>
      </c>
      <c r="B8">
        <f>IF(COUNTA(Main!F8:S8) &gt; 0, 1, 0)</f>
        <v>0</v>
      </c>
      <c r="C8">
        <f>IF(COUNTA(Main!T8:AA8) &gt; 0, 1, 0)</f>
        <v>0</v>
      </c>
    </row>
    <row r="9" spans="1:3">
      <c r="A9" s="57" t="s">
        <v>87</v>
      </c>
      <c r="B9">
        <f>IF(COUNTA(Main!F9:S9) &gt; 0, 1, 0)</f>
        <v>0</v>
      </c>
      <c r="C9">
        <f>IF(COUNTA(Main!T9:AA9) &gt; 0, 1, 0)</f>
        <v>0</v>
      </c>
    </row>
    <row r="10" spans="1:3">
      <c r="A10" s="57" t="s">
        <v>88</v>
      </c>
      <c r="B10">
        <f>IF(COUNTA(Main!F10:S10) &gt; 0, 1, 0)</f>
        <v>0</v>
      </c>
      <c r="C10">
        <f>IF(COUNTA(Main!T10:AA10) &gt; 0, 1, 0)</f>
        <v>0</v>
      </c>
    </row>
    <row r="11" spans="1:3">
      <c r="A11" s="57" t="s">
        <v>89</v>
      </c>
      <c r="B11">
        <f>IF(COUNTA(Main!F11:S11) &gt; 0, 1, 0)</f>
        <v>0</v>
      </c>
      <c r="C11">
        <f>IF(COUNTA(Main!T11:AA11) &gt; 0, 1, 0)</f>
        <v>0</v>
      </c>
    </row>
    <row r="12" spans="1:3">
      <c r="A12" s="57" t="s">
        <v>90</v>
      </c>
      <c r="B12">
        <f>IF(COUNTA(Main!F12:S12) &gt; 0, 1, 0)</f>
        <v>1</v>
      </c>
      <c r="C12">
        <f>IF(COUNTA(Main!T12:AA12) &gt; 0, 1, 0)</f>
        <v>1</v>
      </c>
    </row>
    <row r="13" spans="1:3">
      <c r="A13" s="57" t="s">
        <v>97</v>
      </c>
      <c r="B13">
        <f>IF(COUNTA(Main!F13:S13) &gt; 0, 1, 0)</f>
        <v>0</v>
      </c>
      <c r="C13">
        <f>IF(COUNTA(Main!T13:AA13) &gt; 0, 1, 0)</f>
        <v>0</v>
      </c>
    </row>
    <row r="14" spans="1:3">
      <c r="A14" s="57" t="s">
        <v>98</v>
      </c>
      <c r="B14">
        <f>IF(COUNTA(Main!F14:S14) &gt; 0, 1, 0)</f>
        <v>0</v>
      </c>
      <c r="C14">
        <f>IF(COUNTA(Main!T14:AA14) &gt; 0, 1, 0)</f>
        <v>0</v>
      </c>
    </row>
    <row r="15" spans="1:3">
      <c r="A15" s="57" t="s">
        <v>99</v>
      </c>
      <c r="B15">
        <f>IF(COUNTA(Main!F15:S15) &gt; 0, 1, 0)</f>
        <v>0</v>
      </c>
      <c r="C15">
        <f>IF(COUNTA(Main!T15:AA15) &gt; 0, 1, 0)</f>
        <v>0</v>
      </c>
    </row>
    <row r="16" spans="1:3">
      <c r="A16" s="57" t="s">
        <v>100</v>
      </c>
      <c r="B16">
        <f>IF(COUNTA(Main!F16:S16) &gt; 0, 1, 0)</f>
        <v>0</v>
      </c>
      <c r="C16">
        <f>IF(COUNTA(Main!T16:AA16) &gt; 0, 1, 0)</f>
        <v>0</v>
      </c>
    </row>
    <row r="17" spans="1:3">
      <c r="A17" s="57" t="s">
        <v>101</v>
      </c>
      <c r="B17">
        <f>IF(COUNTA(Main!F17:S17) &gt; 0, 1, 0)</f>
        <v>0</v>
      </c>
      <c r="C17">
        <f>IF(COUNTA(Main!T17:AA17) &gt; 0, 1, 0)</f>
        <v>0</v>
      </c>
    </row>
    <row r="18" spans="1:3">
      <c r="A18" s="57" t="s">
        <v>102</v>
      </c>
      <c r="B18">
        <f>IF(COUNTA(Main!F18:S18) &gt; 0, 1, 0)</f>
        <v>0</v>
      </c>
      <c r="C18">
        <f>IF(COUNTA(Main!T18:AA18) &gt; 0, 1, 0)</f>
        <v>0</v>
      </c>
    </row>
    <row r="19" spans="1:3">
      <c r="A19" s="59" t="s">
        <v>103</v>
      </c>
      <c r="B19">
        <f>IF(COUNTA(Main!F19:S19) &gt; 0, 1, 0)</f>
        <v>1</v>
      </c>
      <c r="C19">
        <f>IF(COUNTA(Main!T19:AA19) &gt; 0, 1, 0)</f>
        <v>1</v>
      </c>
    </row>
    <row r="20" spans="1:3">
      <c r="A20" s="57" t="s">
        <v>108</v>
      </c>
      <c r="B20">
        <f>IF(COUNTA(Main!F20:S20) &gt; 0, 1, 0)</f>
        <v>0</v>
      </c>
      <c r="C20">
        <f>IF(COUNTA(Main!T20:AA20) &gt; 0, 1, 0)</f>
        <v>0</v>
      </c>
    </row>
    <row r="21" spans="1:3">
      <c r="A21" s="57" t="s">
        <v>109</v>
      </c>
      <c r="B21">
        <f>IF(COUNTA(Main!F21:S21) &gt; 0, 1, 0)</f>
        <v>0</v>
      </c>
      <c r="C21">
        <f>IF(COUNTA(Main!T21:AA21) &gt; 0, 1, 0)</f>
        <v>0</v>
      </c>
    </row>
    <row r="22" spans="1:3">
      <c r="A22" s="57" t="s">
        <v>110</v>
      </c>
      <c r="B22">
        <f>IF(COUNTA(Main!F22:S22) &gt; 0, 1, 0)</f>
        <v>0</v>
      </c>
      <c r="C22">
        <f>IF(COUNTA(Main!T22:AA22) &gt; 0, 1, 0)</f>
        <v>0</v>
      </c>
    </row>
    <row r="23" spans="1:3">
      <c r="A23" s="57" t="s">
        <v>111</v>
      </c>
      <c r="B23">
        <f>IF(COUNTA(Main!F23:S23) &gt; 0, 1, 0)</f>
        <v>0</v>
      </c>
      <c r="C23">
        <f>IF(COUNTA(Main!T23:AA23) &gt; 0, 1, 0)</f>
        <v>0</v>
      </c>
    </row>
    <row r="24" spans="1:3">
      <c r="A24" s="57" t="s">
        <v>112</v>
      </c>
      <c r="B24">
        <f>IF(COUNTA(Main!F24:S24) &gt; 0, 1, 0)</f>
        <v>0</v>
      </c>
      <c r="C24">
        <f>IF(COUNTA(Main!T24:AA24) &gt; 0, 1, 0)</f>
        <v>0</v>
      </c>
    </row>
    <row r="25" spans="1:3">
      <c r="A25" s="57" t="s">
        <v>113</v>
      </c>
      <c r="B25">
        <f>IF(COUNTA(Main!F25:S25) &gt; 0, 1, 0)</f>
        <v>0</v>
      </c>
      <c r="C25">
        <f>IF(COUNTA(Main!T25:AA25) &gt; 0, 1, 0)</f>
        <v>0</v>
      </c>
    </row>
    <row r="26" spans="1:3">
      <c r="A26" s="57" t="s">
        <v>114</v>
      </c>
      <c r="B26">
        <f>IF(COUNTA(Main!F26:S26) &gt; 0, 1, 0)</f>
        <v>1</v>
      </c>
      <c r="C26">
        <f>IF(COUNTA(Main!T26:AA26) &gt; 0, 1, 0)</f>
        <v>1</v>
      </c>
    </row>
    <row r="27" spans="1:3">
      <c r="A27" s="57" t="s">
        <v>118</v>
      </c>
      <c r="B27">
        <f>IF(COUNTA(Main!F27:S27) &gt; 0, 1, 0)</f>
        <v>0</v>
      </c>
      <c r="C27">
        <f>IF(COUNTA(Main!T27:AA27) &gt; 0, 1, 0)</f>
        <v>0</v>
      </c>
    </row>
    <row r="28" spans="1:3">
      <c r="A28" s="57" t="s">
        <v>119</v>
      </c>
      <c r="B28">
        <f>IF(COUNTA(Main!F28:S28) &gt; 0, 1, 0)</f>
        <v>1</v>
      </c>
      <c r="C28">
        <f>IF(COUNTA(Main!T28:AA28) &gt; 0, 1, 0)</f>
        <v>1</v>
      </c>
    </row>
    <row r="29" spans="1:3">
      <c r="A29" s="60" t="s">
        <v>122</v>
      </c>
      <c r="B29">
        <f>IF(COUNTA(Main!F29:S29) &gt; 0, 1, 0)</f>
        <v>1</v>
      </c>
      <c r="C29">
        <f>IF(COUNTA(Main!T29:AA29) &gt; 0, 1, 0)</f>
        <v>1</v>
      </c>
    </row>
    <row r="30" spans="1:3">
      <c r="A30" s="57" t="s">
        <v>126</v>
      </c>
      <c r="B30">
        <f>IF(COUNTA(Main!F30:S30) &gt; 0, 1, 0)</f>
        <v>0</v>
      </c>
      <c r="C30">
        <f>IF(COUNTA(Main!T30:AA30) &gt; 0, 1, 0)</f>
        <v>0</v>
      </c>
    </row>
    <row r="31" spans="1:3">
      <c r="A31" s="57" t="s">
        <v>127</v>
      </c>
      <c r="B31">
        <f>IF(COUNTA(Main!F31:S31) &gt; 0, 1, 0)</f>
        <v>0</v>
      </c>
      <c r="C31">
        <f>IF(COUNTA(Main!T31:AA31) &gt; 0, 1, 0)</f>
        <v>0</v>
      </c>
    </row>
    <row r="32" spans="1:3">
      <c r="A32" s="57" t="s">
        <v>128</v>
      </c>
      <c r="B32">
        <f>IF(COUNTA(Main!F32:S32) &gt; 0, 1, 0)</f>
        <v>1</v>
      </c>
      <c r="C32">
        <f>IF(COUNTA(Main!T32:AA32) &gt; 0, 1, 0)</f>
        <v>1</v>
      </c>
    </row>
    <row r="33" spans="1:3">
      <c r="A33" s="57" t="s">
        <v>133</v>
      </c>
      <c r="B33">
        <f>IF(COUNTA(Main!F33:S33) &gt; 0, 1, 0)</f>
        <v>0</v>
      </c>
      <c r="C33">
        <f>IF(COUNTA(Main!T33:AA33) &gt; 0, 1, 0)</f>
        <v>0</v>
      </c>
    </row>
    <row r="34" spans="1:3">
      <c r="A34" s="57" t="s">
        <v>134</v>
      </c>
      <c r="B34">
        <f>IF(COUNTA(Main!F34:S34) &gt; 0, 1, 0)</f>
        <v>0</v>
      </c>
      <c r="C34">
        <f>IF(COUNTA(Main!T34:AA34) &gt; 0, 1, 0)</f>
        <v>0</v>
      </c>
    </row>
    <row r="35" spans="1:3">
      <c r="A35" s="57" t="s">
        <v>135</v>
      </c>
      <c r="B35">
        <f>IF(COUNTA(Main!F35:S35) &gt; 0, 1, 0)</f>
        <v>0</v>
      </c>
      <c r="C35">
        <f>IF(COUNTA(Main!T35:AA35) &gt; 0, 1, 0)</f>
        <v>0</v>
      </c>
    </row>
    <row r="36" spans="1:3">
      <c r="A36" s="60" t="s">
        <v>136</v>
      </c>
      <c r="B36">
        <f>IF(COUNTA(Main!F36:S36) &gt; 0, 1, 0)</f>
        <v>0</v>
      </c>
      <c r="C36">
        <f>IF(COUNTA(Main!T36:AA36) &gt; 0, 1, 0)</f>
        <v>0</v>
      </c>
    </row>
    <row r="37" spans="1:3">
      <c r="A37" s="57" t="s">
        <v>141</v>
      </c>
      <c r="B37">
        <f>IF(COUNTA(Main!F37:S37) &gt; 0, 1, 0)</f>
        <v>1</v>
      </c>
      <c r="C37">
        <f>IF(COUNTA(Main!T37:AA37) &gt; 0, 1, 0)</f>
        <v>1</v>
      </c>
    </row>
    <row r="38" spans="1:3">
      <c r="A38" s="57" t="s">
        <v>145</v>
      </c>
      <c r="B38">
        <f>IF(COUNTA(Main!F38:S38) &gt; 0, 1, 0)</f>
        <v>0</v>
      </c>
      <c r="C38">
        <f>IF(COUNTA(Main!T38:AA38) &gt; 0, 1, 0)</f>
        <v>0</v>
      </c>
    </row>
    <row r="39" spans="1:3">
      <c r="A39" s="57" t="s">
        <v>146</v>
      </c>
      <c r="B39">
        <f>IF(COUNTA(Main!F39:S39) &gt; 0, 1, 0)</f>
        <v>0</v>
      </c>
      <c r="C39">
        <f>IF(COUNTA(Main!T39:AA39) &gt; 0, 1, 0)</f>
        <v>0</v>
      </c>
    </row>
    <row r="40" spans="1:3">
      <c r="A40" s="57" t="s">
        <v>147</v>
      </c>
      <c r="B40">
        <f>IF(COUNTA(Main!F40:S40) &gt; 0, 1, 0)</f>
        <v>0</v>
      </c>
      <c r="C40">
        <f>IF(COUNTA(Main!T40:AA40) &gt; 0, 1, 0)</f>
        <v>0</v>
      </c>
    </row>
    <row r="41" spans="1:3">
      <c r="A41" s="57" t="s">
        <v>148</v>
      </c>
      <c r="B41">
        <f>IF(COUNTA(Main!F41:S41) &gt; 0, 1, 0)</f>
        <v>0</v>
      </c>
      <c r="C41">
        <f>IF(COUNTA(Main!T41:AA41) &gt; 0, 1, 0)</f>
        <v>0</v>
      </c>
    </row>
    <row r="42" spans="1:3">
      <c r="A42" s="57" t="s">
        <v>149</v>
      </c>
      <c r="B42">
        <f>IF(COUNTA(Main!F42:S42) &gt; 0, 1, 0)</f>
        <v>0</v>
      </c>
      <c r="C42">
        <f>IF(COUNTA(Main!T42:AA42) &gt; 0, 1, 0)</f>
        <v>0</v>
      </c>
    </row>
    <row r="43" spans="1:3">
      <c r="A43" s="57" t="s">
        <v>150</v>
      </c>
      <c r="B43">
        <f>IF(COUNTA(Main!F43:S43) &gt; 0, 1, 0)</f>
        <v>0</v>
      </c>
      <c r="C43">
        <f>IF(COUNTA(Main!T43:AA43) &gt; 0, 1, 0)</f>
        <v>0</v>
      </c>
    </row>
    <row r="44" spans="1:3">
      <c r="A44" s="60" t="s">
        <v>151</v>
      </c>
      <c r="B44">
        <f>IF(COUNTA(Main!F44:S44) &gt; 0, 1, 0)</f>
        <v>1</v>
      </c>
      <c r="C44">
        <f>IF(COUNTA(Main!T44:AA44) &gt; 0, 1, 0)</f>
        <v>1</v>
      </c>
    </row>
    <row r="45" spans="1:3">
      <c r="A45" s="57" t="s">
        <v>155</v>
      </c>
      <c r="B45">
        <f>IF(COUNTA(Main!F45:S45) &gt; 0, 1, 0)</f>
        <v>0</v>
      </c>
      <c r="C45">
        <f>IF(COUNTA(Main!T45:AA45) &gt; 0, 1, 0)</f>
        <v>0</v>
      </c>
    </row>
    <row r="46" spans="1:3">
      <c r="A46" s="57" t="s">
        <v>156</v>
      </c>
      <c r="B46">
        <f>IF(COUNTA(Main!F46:S46) &gt; 0, 1, 0)</f>
        <v>0</v>
      </c>
      <c r="C46">
        <f>IF(COUNTA(Main!T46:AA46) &gt; 0, 1, 0)</f>
        <v>0</v>
      </c>
    </row>
    <row r="47" spans="1:3">
      <c r="A47" s="60" t="s">
        <v>398</v>
      </c>
      <c r="B47">
        <f>IF(COUNTA(Main!F47:S47) &gt; 0, 1, 0)</f>
        <v>1</v>
      </c>
      <c r="C47">
        <f>IF(COUNTA(Main!T47:AA47) &gt; 0, 1, 0)</f>
        <v>1</v>
      </c>
    </row>
    <row r="48" spans="1:3">
      <c r="A48" s="57" t="s">
        <v>159</v>
      </c>
      <c r="B48">
        <f>IF(COUNTA(Main!F48:S48) &gt; 0, 1, 0)</f>
        <v>0</v>
      </c>
      <c r="C48">
        <f>IF(COUNTA(Main!T48:AA48) &gt; 0, 1, 0)</f>
        <v>0</v>
      </c>
    </row>
    <row r="49" spans="1:3">
      <c r="A49" s="57" t="s">
        <v>160</v>
      </c>
      <c r="B49">
        <f>IF(COUNTA(Main!F49:S49) &gt; 0, 1, 0)</f>
        <v>0</v>
      </c>
      <c r="C49">
        <f>IF(COUNTA(Main!T49:AA49) &gt; 0, 1, 0)</f>
        <v>0</v>
      </c>
    </row>
    <row r="50" spans="1:3">
      <c r="A50" s="57" t="s">
        <v>161</v>
      </c>
      <c r="B50">
        <f>IF(COUNTA(Main!F50:S50) &gt; 0, 1, 0)</f>
        <v>0</v>
      </c>
      <c r="C50">
        <f>IF(COUNTA(Main!T50:AA50) &gt; 0, 1, 0)</f>
        <v>0</v>
      </c>
    </row>
    <row r="51" spans="1:3">
      <c r="A51" s="57" t="s">
        <v>162</v>
      </c>
      <c r="B51">
        <f>IF(COUNTA(Main!F51:S51) &gt; 0, 1, 0)</f>
        <v>0</v>
      </c>
      <c r="C51">
        <f>IF(COUNTA(Main!T51:AA51) &gt; 0, 1, 0)</f>
        <v>0</v>
      </c>
    </row>
    <row r="52" spans="1:3">
      <c r="A52" s="57" t="s">
        <v>163</v>
      </c>
      <c r="B52">
        <f>IF(COUNTA(Main!F52:S52) &gt; 0, 1, 0)</f>
        <v>0</v>
      </c>
      <c r="C52">
        <f>IF(COUNTA(Main!T52:AA52) &gt; 0, 1, 0)</f>
        <v>0</v>
      </c>
    </row>
    <row r="53" spans="1:3">
      <c r="A53" s="57" t="s">
        <v>164</v>
      </c>
      <c r="B53">
        <f>IF(COUNTA(Main!F53:S53) &gt; 0, 1, 0)</f>
        <v>0</v>
      </c>
      <c r="C53">
        <f>IF(COUNTA(Main!T53:AA53) &gt; 0, 1, 0)</f>
        <v>0</v>
      </c>
    </row>
    <row r="54" spans="1:3">
      <c r="A54" s="57" t="s">
        <v>165</v>
      </c>
      <c r="B54">
        <f>IF(COUNTA(Main!F54:S54) &gt; 0, 1, 0)</f>
        <v>0</v>
      </c>
      <c r="C54">
        <f>IF(COUNTA(Main!T54:AA54) &gt; 0, 1, 0)</f>
        <v>0</v>
      </c>
    </row>
    <row r="55" spans="1:3">
      <c r="A55" s="60" t="s">
        <v>166</v>
      </c>
      <c r="B55">
        <f>IF(COUNTA(Main!F55:S55) &gt; 0, 1, 0)</f>
        <v>0</v>
      </c>
      <c r="C55">
        <f>IF(COUNTA(Main!T55:AA55) &gt; 0, 1, 0)</f>
        <v>0</v>
      </c>
    </row>
    <row r="56" spans="1:3">
      <c r="A56" s="57" t="s">
        <v>167</v>
      </c>
      <c r="B56">
        <f>IF(COUNTA(Main!F56:S56) &gt; 0, 1, 0)</f>
        <v>0</v>
      </c>
      <c r="C56">
        <f>IF(COUNTA(Main!T56:AA56) &gt; 0, 1, 0)</f>
        <v>0</v>
      </c>
    </row>
    <row r="57" spans="1:3">
      <c r="A57" s="57" t="s">
        <v>168</v>
      </c>
      <c r="B57">
        <f>IF(COUNTA(Main!F57:S57) &gt; 0, 1, 0)</f>
        <v>0</v>
      </c>
      <c r="C57">
        <f>IF(COUNTA(Main!T57:AA57) &gt; 0, 1, 0)</f>
        <v>0</v>
      </c>
    </row>
    <row r="58" spans="1:3">
      <c r="A58" s="57" t="s">
        <v>169</v>
      </c>
      <c r="B58">
        <f>IF(COUNTA(Main!F58:S58) &gt; 0, 1, 0)</f>
        <v>0</v>
      </c>
      <c r="C58">
        <f>IF(COUNTA(Main!T58:AA58) &gt; 0, 1, 0)</f>
        <v>0</v>
      </c>
    </row>
    <row r="59" spans="1:3">
      <c r="A59" s="57" t="s">
        <v>170</v>
      </c>
      <c r="B59">
        <f>IF(COUNTA(Main!F59:S59) &gt; 0, 1, 0)</f>
        <v>0</v>
      </c>
      <c r="C59">
        <f>IF(COUNTA(Main!T59:AA59) &gt; 0, 1, 0)</f>
        <v>0</v>
      </c>
    </row>
    <row r="60" spans="1:3">
      <c r="A60" s="57" t="s">
        <v>171</v>
      </c>
      <c r="B60">
        <f>IF(COUNTA(Main!F60:S60) &gt; 0, 1, 0)</f>
        <v>1</v>
      </c>
      <c r="C60">
        <f>IF(COUNTA(Main!T60:AA60) &gt; 0, 1, 0)</f>
        <v>1</v>
      </c>
    </row>
    <row r="61" spans="1:3">
      <c r="A61" s="57" t="s">
        <v>174</v>
      </c>
      <c r="B61">
        <f>IF(COUNTA(Main!F61:S61) &gt; 0, 1, 0)</f>
        <v>1</v>
      </c>
      <c r="C61">
        <f>IF(COUNTA(Main!T61:AA61) &gt; 0, 1, 0)</f>
        <v>1</v>
      </c>
    </row>
    <row r="62" spans="1:3">
      <c r="A62" s="57" t="s">
        <v>177</v>
      </c>
      <c r="B62">
        <f>IF(COUNTA(Main!F62:S62) &gt; 0, 1, 0)</f>
        <v>1</v>
      </c>
      <c r="C62">
        <f>IF(COUNTA(Main!T62:AA62) &gt; 0, 1, 0)</f>
        <v>1</v>
      </c>
    </row>
    <row r="63" spans="1:3">
      <c r="A63" s="60" t="s">
        <v>181</v>
      </c>
      <c r="B63">
        <f>IF(COUNTA(Main!F63:S63) &gt; 0, 1, 0)</f>
        <v>1</v>
      </c>
      <c r="C63">
        <f>IF(COUNTA(Main!T63:AA63) &gt; 0, 1, 0)</f>
        <v>1</v>
      </c>
    </row>
    <row r="64" spans="1:3">
      <c r="A64" s="57" t="s">
        <v>185</v>
      </c>
      <c r="B64">
        <f>IF(COUNTA(Main!F64:S64) &gt; 0, 1, 0)</f>
        <v>0</v>
      </c>
      <c r="C64">
        <f>IF(COUNTA(Main!T64:AA64) &gt; 0, 1, 0)</f>
        <v>0</v>
      </c>
    </row>
    <row r="65" spans="1:3">
      <c r="A65" s="57" t="s">
        <v>186</v>
      </c>
      <c r="B65">
        <f>IF(COUNTA(Main!F65:S65) &gt; 0, 1, 0)</f>
        <v>0</v>
      </c>
      <c r="C65">
        <f>IF(COUNTA(Main!T65:AA65) &gt; 0, 1, 0)</f>
        <v>0</v>
      </c>
    </row>
    <row r="66" spans="1:3">
      <c r="A66" s="60" t="s">
        <v>187</v>
      </c>
      <c r="B66">
        <f>IF(COUNTA(Main!F66:S66) &gt; 0, 1, 0)</f>
        <v>0</v>
      </c>
      <c r="C66">
        <f>IF(COUNTA(Main!T66:AA66) &gt; 0, 1, 0)</f>
        <v>0</v>
      </c>
    </row>
    <row r="67" spans="1:3">
      <c r="A67" s="57" t="s">
        <v>188</v>
      </c>
      <c r="B67">
        <f>IF(COUNTA(Main!F67:S67) &gt; 0, 1, 0)</f>
        <v>1</v>
      </c>
      <c r="C67">
        <f>IF(COUNTA(Main!T67:AA67) &gt; 0, 1, 0)</f>
        <v>1</v>
      </c>
    </row>
    <row r="68" spans="1:3">
      <c r="A68" s="57" t="s">
        <v>193</v>
      </c>
      <c r="B68">
        <f>IF(COUNTA(Main!F68:S68) &gt; 0, 1, 0)</f>
        <v>0</v>
      </c>
      <c r="C68">
        <f>IF(COUNTA(Main!T68:AA68) &gt; 0, 1, 0)</f>
        <v>0</v>
      </c>
    </row>
    <row r="69" spans="1:3">
      <c r="A69" s="57" t="s">
        <v>194</v>
      </c>
      <c r="B69">
        <f>IF(COUNTA(Main!F69:S69) &gt; 0, 1, 0)</f>
        <v>0</v>
      </c>
      <c r="C69">
        <f>IF(COUNTA(Main!T69:AA69) &gt; 0, 1, 0)</f>
        <v>0</v>
      </c>
    </row>
    <row r="70" spans="1:3">
      <c r="A70" s="57" t="s">
        <v>195</v>
      </c>
      <c r="B70">
        <f>IF(COUNTA(Main!F70:S70) &gt; 0, 1, 0)</f>
        <v>0</v>
      </c>
      <c r="C70">
        <f>IF(COUNTA(Main!T70:AA70) &gt; 0, 1, 0)</f>
        <v>0</v>
      </c>
    </row>
    <row r="71" spans="1:3">
      <c r="A71" s="57" t="s">
        <v>196</v>
      </c>
      <c r="B71">
        <f>IF(COUNTA(Main!F71:S71) &gt; 0, 1, 0)</f>
        <v>0</v>
      </c>
      <c r="C71">
        <f>IF(COUNTA(Main!T71:AA71) &gt; 0, 1, 0)</f>
        <v>0</v>
      </c>
    </row>
    <row r="72" spans="1:3">
      <c r="A72" s="60" t="s">
        <v>197</v>
      </c>
      <c r="B72">
        <f>IF(COUNTA(Main!F72:S72) &gt; 0, 1, 0)</f>
        <v>0</v>
      </c>
      <c r="C72">
        <f>IF(COUNTA(Main!T72:AA72) &gt; 0, 1, 0)</f>
        <v>0</v>
      </c>
    </row>
    <row r="73" spans="1:3">
      <c r="A73" s="57" t="s">
        <v>198</v>
      </c>
      <c r="B73">
        <f>IF(COUNTA(Main!F73:S73) &gt; 0, 1, 0)</f>
        <v>0</v>
      </c>
      <c r="C73">
        <f>IF(COUNTA(Main!T73:AA73) &gt; 0, 1, 0)</f>
        <v>0</v>
      </c>
    </row>
    <row r="74" spans="1:3">
      <c r="A74" s="57" t="s">
        <v>199</v>
      </c>
      <c r="B74">
        <f>IF(COUNTA(Main!F74:S74) &gt; 0, 1, 0)</f>
        <v>0</v>
      </c>
      <c r="C74">
        <f>IF(COUNTA(Main!T74:AA74) &gt; 0, 1, 0)</f>
        <v>0</v>
      </c>
    </row>
    <row r="75" spans="1:3">
      <c r="A75" s="57" t="s">
        <v>200</v>
      </c>
      <c r="B75">
        <f>IF(COUNTA(Main!F75:S75) &gt; 0, 1, 0)</f>
        <v>0</v>
      </c>
      <c r="C75">
        <f>IF(COUNTA(Main!T75:AA75) &gt; 0, 1, 0)</f>
        <v>0</v>
      </c>
    </row>
    <row r="76" spans="1:3">
      <c r="A76" s="57" t="s">
        <v>201</v>
      </c>
      <c r="B76">
        <f>IF(COUNTA(Main!F76:S76) &gt; 0, 1, 0)</f>
        <v>0</v>
      </c>
      <c r="C76">
        <f>IF(COUNTA(Main!T76:AA76) &gt; 0, 1, 0)</f>
        <v>0</v>
      </c>
    </row>
    <row r="77" spans="1:3">
      <c r="A77" s="57" t="s">
        <v>202</v>
      </c>
      <c r="B77">
        <f>IF(COUNTA(Main!F77:S77) &gt; 0, 1, 0)</f>
        <v>0</v>
      </c>
      <c r="C77">
        <f>IF(COUNTA(Main!T77:AA77) &gt; 0, 1, 0)</f>
        <v>0</v>
      </c>
    </row>
    <row r="78" spans="1:3">
      <c r="A78" s="57" t="s">
        <v>203</v>
      </c>
      <c r="B78">
        <f>IF(COUNTA(Main!F78:S78) &gt; 0, 1, 0)</f>
        <v>0</v>
      </c>
      <c r="C78">
        <f>IF(COUNTA(Main!T78:AA78) &gt; 0, 1, 0)</f>
        <v>0</v>
      </c>
    </row>
    <row r="79" spans="1:3">
      <c r="A79" s="57" t="s">
        <v>204</v>
      </c>
      <c r="B79">
        <f>IF(COUNTA(Main!F79:S79) &gt; 0, 1, 0)</f>
        <v>0</v>
      </c>
      <c r="C79">
        <f>IF(COUNTA(Main!T79:AA79) &gt; 0, 1, 0)</f>
        <v>0</v>
      </c>
    </row>
    <row r="80" spans="1:3">
      <c r="A80" s="57" t="s">
        <v>205</v>
      </c>
      <c r="B80">
        <f>IF(COUNTA(Main!F80:S80) &gt; 0, 1, 0)</f>
        <v>1</v>
      </c>
      <c r="C80">
        <f>IF(COUNTA(Main!T80:AA80) &gt; 0, 1, 0)</f>
        <v>1</v>
      </c>
    </row>
    <row r="81" spans="1:3">
      <c r="A81" s="57" t="s">
        <v>208</v>
      </c>
      <c r="B81">
        <f>IF(COUNTA(Main!F81:S81) &gt; 0, 1, 0)</f>
        <v>0</v>
      </c>
      <c r="C81">
        <f>IF(COUNTA(Main!T81:AA81) &gt; 0, 1, 0)</f>
        <v>0</v>
      </c>
    </row>
    <row r="82" spans="1:3">
      <c r="A82" s="57" t="s">
        <v>209</v>
      </c>
      <c r="B82">
        <f>IF(COUNTA(Main!F82:S82) &gt; 0, 1, 0)</f>
        <v>0</v>
      </c>
      <c r="C82">
        <f>IF(COUNTA(Main!T82:AA82) &gt; 0, 1, 0)</f>
        <v>0</v>
      </c>
    </row>
    <row r="83" spans="1:3">
      <c r="A83" s="57" t="s">
        <v>210</v>
      </c>
      <c r="B83">
        <f>IF(COUNTA(Main!F83:S83) &gt; 0, 1, 0)</f>
        <v>1</v>
      </c>
      <c r="C83">
        <f>IF(COUNTA(Main!T83:AA83) &gt; 0, 1, 0)</f>
        <v>1</v>
      </c>
    </row>
    <row r="84" spans="1:3">
      <c r="A84" s="57" t="s">
        <v>214</v>
      </c>
      <c r="B84">
        <f>IF(COUNTA(Main!F84:S84) &gt; 0, 1, 0)</f>
        <v>0</v>
      </c>
      <c r="C84">
        <f>IF(COUNTA(Main!T84:AA84) &gt; 0, 1, 0)</f>
        <v>0</v>
      </c>
    </row>
    <row r="85" spans="1:3">
      <c r="A85" s="57" t="s">
        <v>215</v>
      </c>
      <c r="B85">
        <f>IF(COUNTA(Main!F85:S85) &gt; 0, 1, 0)</f>
        <v>0</v>
      </c>
      <c r="C85">
        <f>IF(COUNTA(Main!T85:AA85) &gt; 0, 1, 0)</f>
        <v>0</v>
      </c>
    </row>
    <row r="86" spans="1:3">
      <c r="A86" s="57" t="s">
        <v>216</v>
      </c>
      <c r="B86">
        <f>IF(COUNTA(Main!F86:S86) &gt; 0, 1, 0)</f>
        <v>0</v>
      </c>
      <c r="C86">
        <f>IF(COUNTA(Main!T86:AA86) &gt; 0, 1, 0)</f>
        <v>0</v>
      </c>
    </row>
    <row r="87" spans="1:3">
      <c r="A87" s="60" t="s">
        <v>217</v>
      </c>
      <c r="B87">
        <f>IF(COUNTA(Main!F87:S87) &gt; 0, 1, 0)</f>
        <v>1</v>
      </c>
      <c r="C87">
        <f>IF(COUNTA(Main!T87:AA87) &gt; 0, 1, 0)</f>
        <v>1</v>
      </c>
    </row>
    <row r="88" spans="1:3">
      <c r="A88" s="57" t="s">
        <v>219</v>
      </c>
      <c r="B88">
        <f>IF(COUNTA(Main!F88:S88) &gt; 0, 1, 0)</f>
        <v>0</v>
      </c>
      <c r="C88">
        <f>IF(COUNTA(Main!T88:AA88) &gt; 0, 1, 0)</f>
        <v>0</v>
      </c>
    </row>
    <row r="89" spans="1:3">
      <c r="A89" s="57" t="s">
        <v>220</v>
      </c>
      <c r="B89">
        <f>IF(COUNTA(Main!F89:S89) &gt; 0, 1, 0)</f>
        <v>0</v>
      </c>
      <c r="C89">
        <f>IF(COUNTA(Main!T89:AA89) &gt; 0, 1, 0)</f>
        <v>0</v>
      </c>
    </row>
    <row r="90" spans="1:3">
      <c r="A90" s="57" t="s">
        <v>221</v>
      </c>
      <c r="B90">
        <f>IF(COUNTA(Main!F90:S90) &gt; 0, 1, 0)</f>
        <v>1</v>
      </c>
      <c r="C90">
        <f>IF(COUNTA(Main!T90:AA90) &gt; 0, 1, 0)</f>
        <v>1</v>
      </c>
    </row>
    <row r="91" spans="1:3">
      <c r="A91" s="57" t="s">
        <v>225</v>
      </c>
      <c r="B91">
        <f>IF(COUNTA(Main!F91:S91) &gt; 0, 1, 0)</f>
        <v>0</v>
      </c>
      <c r="C91">
        <f>IF(COUNTA(Main!T91:AA91) &gt; 0, 1, 0)</f>
        <v>0</v>
      </c>
    </row>
    <row r="92" spans="1:3">
      <c r="A92" s="57" t="s">
        <v>228</v>
      </c>
      <c r="B92">
        <f>IF(COUNTA(Main!F92:S92) &gt; 0, 1, 0)</f>
        <v>0</v>
      </c>
      <c r="C92">
        <f>IF(COUNTA(Main!T92:AA92) &gt; 0, 1, 0)</f>
        <v>0</v>
      </c>
    </row>
    <row r="93" spans="1:3">
      <c r="A93" s="57" t="s">
        <v>229</v>
      </c>
      <c r="B93">
        <f>IF(COUNTA(Main!F93:S93) &gt; 0, 1, 0)</f>
        <v>0</v>
      </c>
      <c r="C93">
        <f>IF(COUNTA(Main!T93:AA93) &gt; 0, 1, 0)</f>
        <v>0</v>
      </c>
    </row>
    <row r="94" spans="1:3">
      <c r="A94" s="57" t="s">
        <v>230</v>
      </c>
      <c r="B94">
        <f>IF(COUNTA(Main!F94:S94) &gt; 0, 1, 0)</f>
        <v>0</v>
      </c>
      <c r="C94">
        <f>IF(COUNTA(Main!T94:AA94) &gt; 0, 1, 0)</f>
        <v>0</v>
      </c>
    </row>
    <row r="95" spans="1:3">
      <c r="A95" s="57" t="s">
        <v>231</v>
      </c>
      <c r="B95">
        <f>IF(COUNTA(Main!F95:S95) &gt; 0, 1, 0)</f>
        <v>0</v>
      </c>
      <c r="C95">
        <f>IF(COUNTA(Main!T95:AA95) &gt; 0, 1, 0)</f>
        <v>0</v>
      </c>
    </row>
    <row r="96" spans="1:3">
      <c r="A96" s="57" t="s">
        <v>232</v>
      </c>
      <c r="B96">
        <f>IF(COUNTA(Main!F96:S96) &gt; 0, 1, 0)</f>
        <v>0</v>
      </c>
      <c r="C96">
        <f>IF(COUNTA(Main!T96:AA96) &gt; 0, 1, 0)</f>
        <v>0</v>
      </c>
    </row>
    <row r="97" spans="1:3">
      <c r="A97" s="57" t="s">
        <v>233</v>
      </c>
      <c r="B97">
        <f>IF(COUNTA(Main!F97:S97) &gt; 0, 1, 0)</f>
        <v>0</v>
      </c>
      <c r="C97">
        <f>IF(COUNTA(Main!T97:AA97) &gt; 0, 1, 0)</f>
        <v>0</v>
      </c>
    </row>
    <row r="98" spans="1:3">
      <c r="A98" s="57" t="s">
        <v>234</v>
      </c>
      <c r="B98">
        <f>IF(COUNTA(Main!F98:S98) &gt; 0, 1, 0)</f>
        <v>0</v>
      </c>
      <c r="C98">
        <f>IF(COUNTA(Main!T98:AA98) &gt; 0, 1, 0)</f>
        <v>0</v>
      </c>
    </row>
    <row r="99" spans="1:3">
      <c r="A99" s="57" t="s">
        <v>235</v>
      </c>
      <c r="B99">
        <f>IF(COUNTA(Main!F99:S99) &gt; 0, 1, 0)</f>
        <v>0</v>
      </c>
      <c r="C99">
        <f>IF(COUNTA(Main!T99:AA99) &gt; 0, 1, 0)</f>
        <v>0</v>
      </c>
    </row>
    <row r="100" spans="1:3">
      <c r="A100" s="57" t="s">
        <v>236</v>
      </c>
      <c r="B100">
        <f>IF(COUNTA(Main!F100:S100) &gt; 0, 1, 0)</f>
        <v>0</v>
      </c>
      <c r="C100">
        <f>IF(COUNTA(Main!T100:AA100) &gt; 0, 1, 0)</f>
        <v>0</v>
      </c>
    </row>
    <row r="101" spans="1:3">
      <c r="A101" s="57" t="s">
        <v>237</v>
      </c>
      <c r="B101">
        <f>IF(COUNTA(Main!F101:S101) &gt; 0, 1, 0)</f>
        <v>0</v>
      </c>
      <c r="C101">
        <f>IF(COUNTA(Main!T101:AA101) &gt; 0, 1, 0)</f>
        <v>0</v>
      </c>
    </row>
    <row r="102" spans="1:3">
      <c r="A102" s="60" t="s">
        <v>238</v>
      </c>
      <c r="B102">
        <f>IF(COUNTA(Main!F102:S102) &gt; 0, 1, 0)</f>
        <v>1</v>
      </c>
      <c r="C102">
        <f>IF(COUNTA(Main!T102:AA102) &gt; 0, 1, 0)</f>
        <v>1</v>
      </c>
    </row>
    <row r="103" spans="1:3">
      <c r="A103" s="57" t="s">
        <v>241</v>
      </c>
      <c r="B103">
        <f>IF(COUNTA(Main!F103:S103) &gt; 0, 1, 0)</f>
        <v>0</v>
      </c>
      <c r="C103">
        <f>IF(COUNTA(Main!T103:AA103) &gt; 0, 1, 0)</f>
        <v>0</v>
      </c>
    </row>
    <row r="104" spans="1:3">
      <c r="A104" s="57" t="s">
        <v>242</v>
      </c>
      <c r="B104">
        <f>IF(COUNTA(Main!F104:S104) &gt; 0, 1, 0)</f>
        <v>0</v>
      </c>
      <c r="C104">
        <f>IF(COUNTA(Main!T104:AA104) &gt; 0, 1, 0)</f>
        <v>0</v>
      </c>
    </row>
    <row r="105" spans="1:3">
      <c r="A105" s="57" t="s">
        <v>243</v>
      </c>
      <c r="B105">
        <f>IF(COUNTA(Main!F105:S105) &gt; 0, 1, 0)</f>
        <v>1</v>
      </c>
      <c r="C105">
        <f>IF(COUNTA(Main!T105:AA105) &gt; 0, 1, 0)</f>
        <v>1</v>
      </c>
    </row>
    <row r="106" spans="1:3">
      <c r="A106" s="57" t="s">
        <v>246</v>
      </c>
      <c r="B106">
        <f>IF(COUNTA(Main!F106:S106) &gt; 0, 1, 0)</f>
        <v>0</v>
      </c>
      <c r="C106">
        <f>IF(COUNTA(Main!T106:AA106) &gt; 0, 1, 0)</f>
        <v>0</v>
      </c>
    </row>
    <row r="107" spans="1:3">
      <c r="A107" s="57" t="s">
        <v>247</v>
      </c>
      <c r="B107">
        <f>IF(COUNTA(Main!F107:S107) &gt; 0, 1, 0)</f>
        <v>0</v>
      </c>
      <c r="C107">
        <f>IF(COUNTA(Main!T107:AA107) &gt; 0, 1, 0)</f>
        <v>0</v>
      </c>
    </row>
    <row r="108" spans="1:3">
      <c r="A108" s="57" t="s">
        <v>248</v>
      </c>
      <c r="B108">
        <f>IF(COUNTA(Main!F108:S108) &gt; 0, 1, 0)</f>
        <v>0</v>
      </c>
      <c r="C108">
        <f>IF(COUNTA(Main!T108:AA108) &gt; 0, 1, 0)</f>
        <v>0</v>
      </c>
    </row>
    <row r="109" spans="1:3">
      <c r="A109" s="57" t="s">
        <v>249</v>
      </c>
      <c r="B109">
        <f>IF(COUNTA(Main!F109:S109) &gt; 0, 1, 0)</f>
        <v>0</v>
      </c>
      <c r="C109">
        <f>IF(COUNTA(Main!T109:AA109) &gt; 0, 1, 0)</f>
        <v>0</v>
      </c>
    </row>
    <row r="110" spans="1:3">
      <c r="A110" s="57" t="s">
        <v>250</v>
      </c>
      <c r="B110">
        <f>IF(COUNTA(Main!F110:S110) &gt; 0, 1, 0)</f>
        <v>0</v>
      </c>
      <c r="C110">
        <f>IF(COUNTA(Main!T110:AA110) &gt; 0, 1, 0)</f>
        <v>0</v>
      </c>
    </row>
    <row r="111" spans="1:3">
      <c r="A111" s="57" t="s">
        <v>251</v>
      </c>
      <c r="B111">
        <f>IF(COUNTA(Main!F111:S111) &gt; 0, 1, 0)</f>
        <v>0</v>
      </c>
      <c r="C111">
        <f>IF(COUNTA(Main!T111:AA111) &gt; 0, 1, 0)</f>
        <v>0</v>
      </c>
    </row>
    <row r="112" spans="1:3">
      <c r="A112" s="57" t="s">
        <v>252</v>
      </c>
      <c r="B112">
        <f>IF(COUNTA(Main!F112:S112) &gt; 0, 1, 0)</f>
        <v>1</v>
      </c>
      <c r="C112">
        <f>IF(COUNTA(Main!T112:AA112) &gt; 0, 1, 0)</f>
        <v>1</v>
      </c>
    </row>
    <row r="113" spans="1:3">
      <c r="A113" s="57" t="s">
        <v>254</v>
      </c>
      <c r="B113">
        <f>IF(COUNTA(Main!F113:S113) &gt; 0, 1, 0)</f>
        <v>0</v>
      </c>
      <c r="C113">
        <f>IF(COUNTA(Main!T113:AA113) &gt; 0, 1, 0)</f>
        <v>0</v>
      </c>
    </row>
    <row r="114" spans="1:3">
      <c r="A114" s="57" t="s">
        <v>255</v>
      </c>
      <c r="B114">
        <f>IF(COUNTA(Main!F114:S114) &gt; 0, 1, 0)</f>
        <v>0</v>
      </c>
      <c r="C114">
        <f>IF(COUNTA(Main!T114:AA114) &gt; 0, 1, 0)</f>
        <v>0</v>
      </c>
    </row>
    <row r="115" spans="1:3">
      <c r="A115" s="57" t="s">
        <v>256</v>
      </c>
      <c r="B115">
        <f>IF(COUNTA(Main!F115:S115) &gt; 0, 1, 0)</f>
        <v>1</v>
      </c>
      <c r="C115">
        <f>IF(COUNTA(Main!T115:AA115) &gt; 0, 1, 0)</f>
        <v>1</v>
      </c>
    </row>
    <row r="116" spans="1:3">
      <c r="A116" s="57" t="s">
        <v>259</v>
      </c>
      <c r="B116">
        <f>IF(COUNTA(Main!F116:S116) &gt; 0, 1, 0)</f>
        <v>0</v>
      </c>
      <c r="C116">
        <f>IF(COUNTA(Main!T116:AA116) &gt; 0, 1, 0)</f>
        <v>0</v>
      </c>
    </row>
    <row r="117" spans="1:3">
      <c r="A117" s="57" t="s">
        <v>260</v>
      </c>
      <c r="B117">
        <f>IF(COUNTA(Main!F117:S117) &gt; 0, 1, 0)</f>
        <v>0</v>
      </c>
      <c r="C117">
        <f>IF(COUNTA(Main!T117:AA117) &gt; 0, 1, 0)</f>
        <v>0</v>
      </c>
    </row>
    <row r="118" spans="1:3">
      <c r="A118" s="57" t="s">
        <v>261</v>
      </c>
      <c r="B118">
        <f>IF(COUNTA(Main!F118:S118) &gt; 0, 1, 0)</f>
        <v>0</v>
      </c>
      <c r="C118">
        <f>IF(COUNTA(Main!T118:AA118) &gt; 0, 1, 0)</f>
        <v>0</v>
      </c>
    </row>
    <row r="119" spans="1:3">
      <c r="A119" s="57" t="s">
        <v>262</v>
      </c>
      <c r="B119">
        <f>IF(COUNTA(Main!F119:S119) &gt; 0, 1, 0)</f>
        <v>0</v>
      </c>
      <c r="C119">
        <f>IF(COUNTA(Main!T119:AA119) &gt; 0, 1, 0)</f>
        <v>0</v>
      </c>
    </row>
    <row r="120" spans="1:3">
      <c r="A120" s="57" t="s">
        <v>263</v>
      </c>
      <c r="B120">
        <f>IF(COUNTA(Main!F120:S120) &gt; 0, 1, 0)</f>
        <v>1</v>
      </c>
      <c r="C120">
        <f>IF(COUNTA(Main!T120:AA120) &gt; 0, 1, 0)</f>
        <v>1</v>
      </c>
    </row>
    <row r="121" spans="1:3">
      <c r="A121" s="57" t="s">
        <v>266</v>
      </c>
      <c r="B121">
        <f>IF(COUNTA(Main!F121:S121) &gt; 0, 1, 0)</f>
        <v>0</v>
      </c>
      <c r="C121">
        <f>IF(COUNTA(Main!T121:AA121) &gt; 0, 1, 0)</f>
        <v>0</v>
      </c>
    </row>
    <row r="122" spans="1:3">
      <c r="A122" s="57" t="s">
        <v>267</v>
      </c>
      <c r="B122">
        <f>IF(COUNTA(Main!F122:S122) &gt; 0, 1, 0)</f>
        <v>0</v>
      </c>
      <c r="C122">
        <f>IF(COUNTA(Main!T122:AA122) &gt; 0, 1, 0)</f>
        <v>0</v>
      </c>
    </row>
    <row r="123" spans="1:3">
      <c r="A123" s="57" t="s">
        <v>268</v>
      </c>
      <c r="B123">
        <f>IF(COUNTA(Main!F123:S123) &gt; 0, 1, 0)</f>
        <v>0</v>
      </c>
      <c r="C123">
        <f>IF(COUNTA(Main!T123:AA123) &gt; 0, 1, 0)</f>
        <v>0</v>
      </c>
    </row>
    <row r="124" spans="1:3">
      <c r="A124" s="57" t="s">
        <v>270</v>
      </c>
      <c r="B124">
        <f>IF(COUNTA(Main!F124:S124) &gt; 0, 1, 0)</f>
        <v>0</v>
      </c>
      <c r="C124">
        <f>IF(COUNTA(Main!T124:AA124) &gt; 0, 1, 0)</f>
        <v>0</v>
      </c>
    </row>
    <row r="125" spans="1:3">
      <c r="A125" s="57" t="s">
        <v>271</v>
      </c>
      <c r="B125">
        <f>IF(COUNTA(Main!F125:S125) &gt; 0, 1, 0)</f>
        <v>0</v>
      </c>
      <c r="C125">
        <f>IF(COUNTA(Main!T125:AA125) &gt; 0, 1, 0)</f>
        <v>0</v>
      </c>
    </row>
    <row r="126" spans="1:3">
      <c r="A126" s="57" t="s">
        <v>272</v>
      </c>
      <c r="B126">
        <f>IF(COUNTA(Main!F126:S126) &gt; 0, 1, 0)</f>
        <v>0</v>
      </c>
      <c r="C126">
        <f>IF(COUNTA(Main!T126:AA126) &gt; 0, 1, 0)</f>
        <v>0</v>
      </c>
    </row>
    <row r="127" spans="1:3">
      <c r="A127" s="57" t="s">
        <v>273</v>
      </c>
      <c r="B127">
        <f>IF(COUNTA(Main!F127:S127) &gt; 0, 1, 0)</f>
        <v>0</v>
      </c>
      <c r="C127">
        <f>IF(COUNTA(Main!T127:AA127) &gt; 0, 1, 0)</f>
        <v>0</v>
      </c>
    </row>
    <row r="128" spans="1:3">
      <c r="A128" s="57" t="s">
        <v>274</v>
      </c>
      <c r="B128">
        <f>IF(COUNTA(Main!F128:S128) &gt; 0, 1, 0)</f>
        <v>0</v>
      </c>
      <c r="C128">
        <f>IF(COUNTA(Main!T128:AA128) &gt; 0, 1, 0)</f>
        <v>0</v>
      </c>
    </row>
    <row r="129" spans="1:3">
      <c r="A129" s="57" t="s">
        <v>275</v>
      </c>
      <c r="B129">
        <f>IF(COUNTA(Main!F129:S129) &gt; 0, 1, 0)</f>
        <v>0</v>
      </c>
      <c r="C129">
        <f>IF(COUNTA(Main!T129:AA129) &gt; 0, 1, 0)</f>
        <v>0</v>
      </c>
    </row>
    <row r="130" spans="1:3">
      <c r="A130" s="57" t="s">
        <v>276</v>
      </c>
      <c r="B130">
        <f>IF(COUNTA(Main!F130:S130) &gt; 0, 1, 0)</f>
        <v>0</v>
      </c>
      <c r="C130">
        <f>IF(COUNTA(Main!T130:AA130) &gt; 0, 1, 0)</f>
        <v>0</v>
      </c>
    </row>
    <row r="131" spans="1:3">
      <c r="A131" s="57" t="s">
        <v>277</v>
      </c>
      <c r="B131">
        <f>IF(COUNTA(Main!F131:S131) &gt; 0, 1, 0)</f>
        <v>0</v>
      </c>
      <c r="C131">
        <f>IF(COUNTA(Main!T131:AA131) &gt; 0, 1, 0)</f>
        <v>0</v>
      </c>
    </row>
    <row r="132" spans="1:3">
      <c r="A132" s="57" t="s">
        <v>278</v>
      </c>
      <c r="B132">
        <f>IF(COUNTA(Main!F132:S132) &gt; 0, 1, 0)</f>
        <v>0</v>
      </c>
      <c r="C132">
        <f>IF(COUNTA(Main!T132:AA132) &gt; 0, 1, 0)</f>
        <v>0</v>
      </c>
    </row>
    <row r="133" spans="1:3">
      <c r="A133" s="57" t="s">
        <v>279</v>
      </c>
      <c r="B133">
        <f>IF(COUNTA(Main!F133:S133) &gt; 0, 1, 0)</f>
        <v>0</v>
      </c>
      <c r="C133">
        <f>IF(COUNTA(Main!T133:AA133) &gt; 0, 1, 0)</f>
        <v>0</v>
      </c>
    </row>
    <row r="134" spans="1:3">
      <c r="A134" s="57" t="s">
        <v>280</v>
      </c>
      <c r="B134">
        <f>IF(COUNTA(Main!F134:S134) &gt; 0, 1, 0)</f>
        <v>0</v>
      </c>
      <c r="C134">
        <f>IF(COUNTA(Main!T134:AA134) &gt; 0, 1, 0)</f>
        <v>0</v>
      </c>
    </row>
    <row r="135" spans="1:3">
      <c r="A135" s="57" t="s">
        <v>281</v>
      </c>
      <c r="B135">
        <f>IF(COUNTA(Main!F135:S135) &gt; 0, 1, 0)</f>
        <v>0</v>
      </c>
      <c r="C135">
        <f>IF(COUNTA(Main!T135:AA135) &gt; 0, 1, 0)</f>
        <v>0</v>
      </c>
    </row>
    <row r="136" spans="1:3">
      <c r="A136" s="57" t="s">
        <v>282</v>
      </c>
      <c r="B136">
        <f>IF(COUNTA(Main!F136:S136) &gt; 0, 1, 0)</f>
        <v>0</v>
      </c>
      <c r="C136">
        <f>IF(COUNTA(Main!T136:AA136) &gt; 0, 1, 0)</f>
        <v>0</v>
      </c>
    </row>
    <row r="137" spans="1:3">
      <c r="A137" s="57" t="s">
        <v>283</v>
      </c>
      <c r="B137">
        <f>IF(COUNTA(Main!F137:S137) &gt; 0, 1, 0)</f>
        <v>1</v>
      </c>
      <c r="C137">
        <f>IF(COUNTA(Main!T137:AA137) &gt; 0, 1, 0)</f>
        <v>1</v>
      </c>
    </row>
    <row r="138" spans="1:3">
      <c r="A138" s="57" t="s">
        <v>285</v>
      </c>
      <c r="B138">
        <f>IF(COUNTA(Main!F138:S138) &gt; 0, 1, 0)</f>
        <v>0</v>
      </c>
      <c r="C138">
        <f>IF(COUNTA(Main!T138:AA138) &gt; 0, 1, 0)</f>
        <v>0</v>
      </c>
    </row>
    <row r="139" spans="1:3">
      <c r="A139" s="57" t="s">
        <v>286</v>
      </c>
      <c r="B139">
        <f>IF(COUNTA(Main!F139:S139) &gt; 0, 1, 0)</f>
        <v>0</v>
      </c>
      <c r="C139">
        <f>IF(COUNTA(Main!T139:AA139) &gt; 0, 1, 0)</f>
        <v>0</v>
      </c>
    </row>
    <row r="140" spans="1:3">
      <c r="A140" s="57" t="s">
        <v>287</v>
      </c>
      <c r="B140">
        <f>IF(COUNTA(Main!F140:S140) &gt; 0, 1, 0)</f>
        <v>1</v>
      </c>
      <c r="C140">
        <f>IF(COUNTA(Main!T140:AA140) &gt; 0, 1, 0)</f>
        <v>1</v>
      </c>
    </row>
    <row r="141" spans="1:3">
      <c r="A141" s="57" t="s">
        <v>289</v>
      </c>
      <c r="B141">
        <f>IF(COUNTA(Main!F141:S141) &gt; 0, 1, 0)</f>
        <v>1</v>
      </c>
      <c r="C141">
        <f>IF(COUNTA(Main!T141:AA141) &gt; 0, 1, 0)</f>
        <v>1</v>
      </c>
    </row>
    <row r="142" spans="1:3">
      <c r="A142" s="60" t="s">
        <v>294</v>
      </c>
      <c r="B142">
        <f>IF(COUNTA(Main!F142:S142) &gt; 0, 1, 0)</f>
        <v>1</v>
      </c>
      <c r="C142">
        <f>IF(COUNTA(Main!T142:AA142) &gt; 0, 1, 0)</f>
        <v>1</v>
      </c>
    </row>
    <row r="143" spans="1:3">
      <c r="A143" s="57" t="s">
        <v>297</v>
      </c>
      <c r="B143">
        <f>IF(COUNTA(Main!F143:S143) &gt; 0, 1, 0)</f>
        <v>1</v>
      </c>
      <c r="C143">
        <f>IF(COUNTA(Main!T143:AA143) &gt; 0, 1, 0)</f>
        <v>1</v>
      </c>
    </row>
    <row r="144" spans="1:3">
      <c r="A144" s="57" t="s">
        <v>300</v>
      </c>
      <c r="B144">
        <f>IF(COUNTA(Main!F144:S144) &gt; 0, 1, 0)</f>
        <v>0</v>
      </c>
      <c r="C144">
        <f>IF(COUNTA(Main!T144:AA144) &gt; 0, 1, 0)</f>
        <v>0</v>
      </c>
    </row>
    <row r="145" spans="1:3">
      <c r="A145" s="57" t="s">
        <v>301</v>
      </c>
      <c r="B145">
        <f>IF(COUNTA(Main!F145:S145) &gt; 0, 1, 0)</f>
        <v>0</v>
      </c>
      <c r="C145">
        <f>IF(COUNTA(Main!T145:AA145) &gt; 0, 1, 0)</f>
        <v>0</v>
      </c>
    </row>
    <row r="146" spans="1:3">
      <c r="A146" s="57" t="s">
        <v>302</v>
      </c>
      <c r="B146">
        <f>IF(COUNTA(Main!F146:S146) &gt; 0, 1, 0)</f>
        <v>0</v>
      </c>
      <c r="C146">
        <f>IF(COUNTA(Main!T146:AA146) &gt; 0, 1, 0)</f>
        <v>0</v>
      </c>
    </row>
    <row r="147" spans="1:3">
      <c r="A147" s="57" t="s">
        <v>303</v>
      </c>
      <c r="B147">
        <f>IF(COUNTA(Main!F147:S147) &gt; 0, 1, 0)</f>
        <v>0</v>
      </c>
      <c r="C147">
        <f>IF(COUNTA(Main!T147:AA147) &gt; 0, 1, 0)</f>
        <v>0</v>
      </c>
    </row>
    <row r="148" spans="1:3">
      <c r="A148" s="57" t="s">
        <v>304</v>
      </c>
      <c r="B148">
        <f>IF(COUNTA(Main!F148:S148) &gt; 0, 1, 0)</f>
        <v>0</v>
      </c>
      <c r="C148">
        <f>IF(COUNTA(Main!T148:AA148) &gt; 0, 1, 0)</f>
        <v>0</v>
      </c>
    </row>
    <row r="149" spans="1:3">
      <c r="A149" s="57" t="s">
        <v>305</v>
      </c>
      <c r="B149">
        <f>IF(COUNTA(Main!F149:S149) &gt; 0, 1, 0)</f>
        <v>1</v>
      </c>
      <c r="C149">
        <f>IF(COUNTA(Main!T149:AA149) &gt; 0, 1, 0)</f>
        <v>1</v>
      </c>
    </row>
    <row r="150" spans="1:3">
      <c r="A150" s="57" t="s">
        <v>309</v>
      </c>
      <c r="B150">
        <f>IF(COUNTA(Main!F150:S150) &gt; 0, 1, 0)</f>
        <v>0</v>
      </c>
      <c r="C150">
        <f>IF(COUNTA(Main!T150:AA150) &gt; 0, 1, 0)</f>
        <v>0</v>
      </c>
    </row>
    <row r="151" spans="1:3">
      <c r="A151" s="57" t="s">
        <v>310</v>
      </c>
      <c r="B151">
        <f>IF(COUNTA(Main!F151:S151) &gt; 0, 1, 0)</f>
        <v>0</v>
      </c>
      <c r="C151">
        <f>IF(COUNTA(Main!T151:AA151) &gt; 0, 1, 0)</f>
        <v>0</v>
      </c>
    </row>
    <row r="152" spans="1:3">
      <c r="A152" s="57" t="s">
        <v>313</v>
      </c>
      <c r="B152">
        <f>IF(COUNTA(Main!F152:S152) &gt; 0, 1, 0)</f>
        <v>0</v>
      </c>
      <c r="C152">
        <f>IF(COUNTA(Main!T152:AA152) &gt; 0, 1, 0)</f>
        <v>0</v>
      </c>
    </row>
    <row r="153" spans="1:3">
      <c r="A153" s="57" t="s">
        <v>314</v>
      </c>
      <c r="B153">
        <f>IF(COUNTA(Main!F153:S153) &gt; 0, 1, 0)</f>
        <v>0</v>
      </c>
      <c r="C153">
        <f>IF(COUNTA(Main!T153:AA153) &gt; 0, 1, 0)</f>
        <v>0</v>
      </c>
    </row>
    <row r="154" spans="1:3">
      <c r="A154" s="57" t="s">
        <v>315</v>
      </c>
      <c r="B154">
        <f>IF(COUNTA(Main!F154:S154) &gt; 0, 1, 0)</f>
        <v>0</v>
      </c>
      <c r="C154">
        <f>IF(COUNTA(Main!T154:AA154) &gt; 0, 1, 0)</f>
        <v>0</v>
      </c>
    </row>
    <row r="155" spans="1:3">
      <c r="A155" s="57" t="s">
        <v>316</v>
      </c>
      <c r="B155">
        <f>IF(COUNTA(Main!F155:S155) &gt; 0, 1, 0)</f>
        <v>0</v>
      </c>
      <c r="C155">
        <f>IF(COUNTA(Main!T155:AA155) &gt; 0, 1, 0)</f>
        <v>0</v>
      </c>
    </row>
    <row r="156" spans="1:3">
      <c r="A156" s="57" t="s">
        <v>317</v>
      </c>
      <c r="B156">
        <f>IF(COUNTA(Main!F156:S156) &gt; 0, 1, 0)</f>
        <v>0</v>
      </c>
      <c r="C156">
        <f>IF(COUNTA(Main!T156:AA156) &gt; 0, 1, 0)</f>
        <v>0</v>
      </c>
    </row>
    <row r="157" spans="1:3">
      <c r="A157" s="57" t="s">
        <v>318</v>
      </c>
      <c r="B157">
        <f>IF(COUNTA(Main!F157:S157) &gt; 0, 1, 0)</f>
        <v>0</v>
      </c>
      <c r="C157">
        <f>IF(COUNTA(Main!T157:AA157) &gt; 0, 1, 0)</f>
        <v>0</v>
      </c>
    </row>
    <row r="158" spans="1:3">
      <c r="A158" s="57" t="s">
        <v>319</v>
      </c>
      <c r="B158">
        <f>IF(COUNTA(Main!F158:S158) &gt; 0, 1, 0)</f>
        <v>0</v>
      </c>
      <c r="C158">
        <f>IF(COUNTA(Main!T158:AA158) &gt; 0, 1, 0)</f>
        <v>0</v>
      </c>
    </row>
    <row r="159" spans="1:3">
      <c r="A159" s="57" t="s">
        <v>320</v>
      </c>
      <c r="B159">
        <f>IF(COUNTA(Main!F159:S159) &gt; 0, 1, 0)</f>
        <v>0</v>
      </c>
      <c r="C159">
        <f>IF(COUNTA(Main!T159:AA159) &gt; 0, 1, 0)</f>
        <v>0</v>
      </c>
    </row>
    <row r="160" spans="1:3">
      <c r="A160" s="60" t="s">
        <v>321</v>
      </c>
      <c r="B160">
        <f>IF(COUNTA(Main!F160:S160) &gt; 0, 1, 0)</f>
        <v>0</v>
      </c>
      <c r="C160">
        <f>IF(COUNTA(Main!T160:AA160) &gt; 0, 1, 0)</f>
        <v>0</v>
      </c>
    </row>
    <row r="161" spans="1:3">
      <c r="A161" s="57" t="s">
        <v>323</v>
      </c>
      <c r="B161">
        <f>IF(COUNTA(Main!F161:S161) &gt; 0, 1, 0)</f>
        <v>1</v>
      </c>
      <c r="C161">
        <f>IF(COUNTA(Main!T161:AA161) &gt; 0, 1, 0)</f>
        <v>1</v>
      </c>
    </row>
    <row r="162" spans="1:3">
      <c r="A162" s="57" t="s">
        <v>325</v>
      </c>
      <c r="B162">
        <f>IF(COUNTA(Main!F162:S162) &gt; 0, 1, 0)</f>
        <v>0</v>
      </c>
      <c r="C162">
        <f>IF(COUNTA(Main!T162:AA162) &gt; 0, 1, 0)</f>
        <v>0</v>
      </c>
    </row>
    <row r="163" spans="1:3">
      <c r="A163" s="57" t="s">
        <v>326</v>
      </c>
      <c r="B163">
        <f>IF(COUNTA(Main!F163:S163) &gt; 0, 1, 0)</f>
        <v>0</v>
      </c>
      <c r="C163">
        <f>IF(COUNTA(Main!T163:AA163) &gt; 0, 1, 0)</f>
        <v>0</v>
      </c>
    </row>
    <row r="164" spans="1:3">
      <c r="A164" s="57" t="s">
        <v>327</v>
      </c>
      <c r="B164">
        <f>IF(COUNTA(Main!F164:S164) &gt; 0, 1, 0)</f>
        <v>0</v>
      </c>
      <c r="C164">
        <f>IF(COUNTA(Main!T164:AA164) &gt; 0, 1, 0)</f>
        <v>0</v>
      </c>
    </row>
    <row r="165" spans="1:3">
      <c r="A165" s="57" t="s">
        <v>328</v>
      </c>
      <c r="B165">
        <f>IF(COUNTA(Main!F165:S165) &gt; 0, 1, 0)</f>
        <v>0</v>
      </c>
      <c r="C165">
        <f>IF(COUNTA(Main!T165:AA165) &gt; 0, 1, 0)</f>
        <v>0</v>
      </c>
    </row>
    <row r="166" spans="1:3">
      <c r="A166" s="57" t="s">
        <v>329</v>
      </c>
      <c r="B166">
        <f>IF(COUNTA(Main!F166:S166) &gt; 0, 1, 0)</f>
        <v>0</v>
      </c>
      <c r="C166">
        <f>IF(COUNTA(Main!T166:AA166) &gt; 0, 1, 0)</f>
        <v>0</v>
      </c>
    </row>
    <row r="167" spans="1:3">
      <c r="A167" s="57" t="s">
        <v>330</v>
      </c>
      <c r="B167">
        <f>IF(COUNTA(Main!F167:S167) &gt; 0, 1, 0)</f>
        <v>1</v>
      </c>
      <c r="C167">
        <f>IF(COUNTA(Main!T167:AA167) &gt; 0, 1, 0)</f>
        <v>1</v>
      </c>
    </row>
    <row r="168" spans="1:3">
      <c r="A168" s="57" t="s">
        <v>332</v>
      </c>
      <c r="B168">
        <f>IF(COUNTA(Main!F168:S168) &gt; 0, 1, 0)</f>
        <v>0</v>
      </c>
      <c r="C168">
        <f>IF(COUNTA(Main!T168:AA168) &gt; 0, 1, 0)</f>
        <v>0</v>
      </c>
    </row>
    <row r="169" spans="1:3">
      <c r="A169" s="57" t="s">
        <v>333</v>
      </c>
      <c r="B169">
        <f>IF(COUNTA(Main!F169:S169) &gt; 0, 1, 0)</f>
        <v>0</v>
      </c>
      <c r="C169">
        <f>IF(COUNTA(Main!T169:AA169) &gt; 0, 1, 0)</f>
        <v>0</v>
      </c>
    </row>
    <row r="170" spans="1:3">
      <c r="A170" s="57" t="s">
        <v>334</v>
      </c>
      <c r="B170">
        <f>IF(COUNTA(Main!F170:S170) &gt; 0, 1, 0)</f>
        <v>0</v>
      </c>
      <c r="C170">
        <f>IF(COUNTA(Main!T170:AA170) &gt; 0, 1, 0)</f>
        <v>0</v>
      </c>
    </row>
    <row r="171" spans="1:3">
      <c r="A171" s="57" t="s">
        <v>335</v>
      </c>
      <c r="B171">
        <f>IF(COUNTA(Main!F171:S171) &gt; 0, 1, 0)</f>
        <v>0</v>
      </c>
      <c r="C171">
        <f>IF(COUNTA(Main!T171:AA171) &gt; 0, 1, 0)</f>
        <v>0</v>
      </c>
    </row>
    <row r="172" spans="1:3">
      <c r="A172" s="57" t="s">
        <v>338</v>
      </c>
      <c r="B172">
        <f>IF(COUNTA(Main!F172:S172) &gt; 0, 1, 0)</f>
        <v>0</v>
      </c>
      <c r="C172">
        <f>IF(COUNTA(Main!T172:AA172) &gt; 0, 1, 0)</f>
        <v>0</v>
      </c>
    </row>
    <row r="173" spans="1:3">
      <c r="A173" s="57" t="s">
        <v>339</v>
      </c>
      <c r="B173">
        <f>IF(COUNTA(Main!F173:S173) &gt; 0, 1, 0)</f>
        <v>0</v>
      </c>
      <c r="C173">
        <f>IF(COUNTA(Main!T173:AA173) &gt; 0, 1, 0)</f>
        <v>0</v>
      </c>
    </row>
    <row r="174" spans="1:3">
      <c r="A174" s="57" t="s">
        <v>340</v>
      </c>
      <c r="B174">
        <f>IF(COUNTA(Main!F174:S174) &gt; 0, 1, 0)</f>
        <v>0</v>
      </c>
      <c r="C174">
        <f>IF(COUNTA(Main!T174:AA174) &gt; 0, 1, 0)</f>
        <v>0</v>
      </c>
    </row>
    <row r="175" spans="1:3">
      <c r="A175" s="57" t="s">
        <v>341</v>
      </c>
      <c r="B175">
        <f>IF(COUNTA(Main!F175:S175) &gt; 0, 1, 0)</f>
        <v>0</v>
      </c>
      <c r="C175">
        <f>IF(COUNTA(Main!T175:AA175) &gt; 0, 1, 0)</f>
        <v>0</v>
      </c>
    </row>
    <row r="176" spans="1:3">
      <c r="A176" s="57" t="s">
        <v>342</v>
      </c>
      <c r="B176">
        <f>IF(COUNTA(Main!F176:S176) &gt; 0, 1, 0)</f>
        <v>0</v>
      </c>
      <c r="C176">
        <f>IF(COUNTA(Main!T176:AA176) &gt; 0, 1, 0)</f>
        <v>0</v>
      </c>
    </row>
    <row r="177" spans="1:3">
      <c r="A177" s="60" t="s">
        <v>343</v>
      </c>
      <c r="B177">
        <f>IF(COUNTA(Main!F177:S177) &gt; 0, 1, 0)</f>
        <v>0</v>
      </c>
      <c r="C177">
        <f>IF(COUNTA(Main!T177:AA177) &gt; 0, 1, 0)</f>
        <v>0</v>
      </c>
    </row>
    <row r="178" spans="1:3">
      <c r="A178" s="57" t="s">
        <v>344</v>
      </c>
      <c r="B178">
        <f>IF(COUNTA(Main!F178:S178) &gt; 0, 1, 0)</f>
        <v>0</v>
      </c>
      <c r="C178">
        <f>IF(COUNTA(Main!T178:AA178) &gt; 0, 1, 0)</f>
        <v>0</v>
      </c>
    </row>
    <row r="179" spans="1:3">
      <c r="A179" s="57" t="s">
        <v>345</v>
      </c>
      <c r="B179">
        <f>IF(COUNTA(Main!F179:S179) &gt; 0, 1, 0)</f>
        <v>1</v>
      </c>
      <c r="C179">
        <f>IF(COUNTA(Main!T179:AA179) &gt; 0, 1, 0)</f>
        <v>1</v>
      </c>
    </row>
    <row r="180" spans="1:3">
      <c r="A180" s="57" t="s">
        <v>346</v>
      </c>
      <c r="B180">
        <f>IF(COUNTA(Main!F180:S180) &gt; 0, 1, 0)</f>
        <v>1</v>
      </c>
      <c r="C180">
        <f>IF(COUNTA(Main!T180:AA180) &gt; 0, 1, 0)</f>
        <v>1</v>
      </c>
    </row>
    <row r="181" spans="1:3">
      <c r="A181" s="57" t="s">
        <v>348</v>
      </c>
      <c r="B181">
        <f>IF(COUNTA(Main!F181:S181) &gt; 0, 1, 0)</f>
        <v>0</v>
      </c>
      <c r="C181">
        <f>IF(COUNTA(Main!T181:AA181) &gt; 0, 1, 0)</f>
        <v>0</v>
      </c>
    </row>
    <row r="182" spans="1:3">
      <c r="A182" s="57" t="s">
        <v>349</v>
      </c>
      <c r="B182">
        <f>IF(COUNTA(Main!F182:S182) &gt; 0, 1, 0)</f>
        <v>0</v>
      </c>
      <c r="C182">
        <f>IF(COUNTA(Main!T182:AA182) &gt; 0, 1, 0)</f>
        <v>0</v>
      </c>
    </row>
    <row r="183" spans="1:3">
      <c r="A183" s="57" t="s">
        <v>350</v>
      </c>
      <c r="B183">
        <f>IF(COUNTA(Main!F183:S183) &gt; 0, 1, 0)</f>
        <v>0</v>
      </c>
      <c r="C183">
        <f>IF(COUNTA(Main!T183:AA183) &gt; 0, 1, 0)</f>
        <v>0</v>
      </c>
    </row>
    <row r="184" spans="1:3">
      <c r="A184" s="60" t="s">
        <v>351</v>
      </c>
      <c r="B184">
        <f>IF(COUNTA(Main!F184:S184) &gt; 0, 1, 0)</f>
        <v>0</v>
      </c>
      <c r="C184">
        <f>IF(COUNTA(Main!T184:AA184) &gt; 0, 1, 0)</f>
        <v>0</v>
      </c>
    </row>
    <row r="185" spans="1:3">
      <c r="A185" s="57" t="s">
        <v>352</v>
      </c>
      <c r="B185">
        <f>IF(COUNTA(Main!F185:S185) &gt; 0, 1, 0)</f>
        <v>0</v>
      </c>
      <c r="C185">
        <f>IF(COUNTA(Main!T185:AA185) &gt; 0, 1, 0)</f>
        <v>0</v>
      </c>
    </row>
    <row r="186" spans="1:3">
      <c r="A186" s="57" t="s">
        <v>353</v>
      </c>
      <c r="B186">
        <f>IF(COUNTA(Main!F186:S186) &gt; 0, 1, 0)</f>
        <v>0</v>
      </c>
      <c r="C186">
        <f>IF(COUNTA(Main!T186:AA186) &gt; 0, 1, 0)</f>
        <v>0</v>
      </c>
    </row>
    <row r="187" spans="1:3">
      <c r="A187" s="57" t="s">
        <v>354</v>
      </c>
      <c r="B187">
        <f>IF(COUNTA(Main!F187:S187) &gt; 0, 1, 0)</f>
        <v>0</v>
      </c>
      <c r="C187">
        <f>IF(COUNTA(Main!T187:AA187) &gt; 0, 1, 0)</f>
        <v>0</v>
      </c>
    </row>
    <row r="188" spans="1:3">
      <c r="A188" s="57" t="s">
        <v>355</v>
      </c>
      <c r="B188">
        <f>IF(COUNTA(Main!F188:S188) &gt; 0, 1, 0)</f>
        <v>0</v>
      </c>
      <c r="C188">
        <f>IF(COUNTA(Main!T188:AA188) &gt; 0, 1, 0)</f>
        <v>0</v>
      </c>
    </row>
    <row r="189" spans="1:3">
      <c r="A189" s="57" t="s">
        <v>356</v>
      </c>
      <c r="B189">
        <f>IF(COUNTA(Main!F189:S189) &gt; 0, 1, 0)</f>
        <v>0</v>
      </c>
      <c r="C189">
        <f>IF(COUNTA(Main!T189:AA189) &gt; 0, 1, 0)</f>
        <v>0</v>
      </c>
    </row>
    <row r="190" spans="1:3">
      <c r="A190" s="57" t="s">
        <v>357</v>
      </c>
      <c r="B190">
        <f>IF(COUNTA(Main!F190:S190) &gt; 0, 1, 0)</f>
        <v>0</v>
      </c>
      <c r="C190">
        <f>IF(COUNTA(Main!T190:AA190) &gt; 0, 1, 0)</f>
        <v>0</v>
      </c>
    </row>
    <row r="191" spans="1:3">
      <c r="A191" s="57" t="s">
        <v>358</v>
      </c>
      <c r="B191">
        <f>IF(COUNTA(Main!F191:S191) &gt; 0, 1, 0)</f>
        <v>1</v>
      </c>
      <c r="C191">
        <f>IF(COUNTA(Main!T191:AA191) &gt; 0, 1, 0)</f>
        <v>1</v>
      </c>
    </row>
    <row r="192" spans="1:3">
      <c r="A192" s="57" t="s">
        <v>360</v>
      </c>
      <c r="B192">
        <f>IF(COUNTA(Main!F192:S192) &gt; 0, 1, 0)</f>
        <v>0</v>
      </c>
      <c r="C192">
        <f>IF(COUNTA(Main!T192:AA192) &gt; 0, 1, 0)</f>
        <v>0</v>
      </c>
    </row>
    <row r="193" spans="1:3">
      <c r="A193" s="57" t="s">
        <v>361</v>
      </c>
      <c r="B193">
        <f>IF(COUNTA(Main!F193:S193) &gt; 0, 1, 0)</f>
        <v>0</v>
      </c>
      <c r="C193">
        <f>IF(COUNTA(Main!T193:AA193) &gt; 0, 1, 0)</f>
        <v>0</v>
      </c>
    </row>
    <row r="194" spans="1:3">
      <c r="A194" s="57" t="s">
        <v>362</v>
      </c>
      <c r="B194">
        <f>IF(COUNTA(Main!F194:S194) &gt; 0, 1, 0)</f>
        <v>0</v>
      </c>
      <c r="C194">
        <f>IF(COUNTA(Main!T194:AA194) &gt; 0, 1, 0)</f>
        <v>0</v>
      </c>
    </row>
    <row r="195" spans="1:3">
      <c r="A195" s="57" t="s">
        <v>399</v>
      </c>
      <c r="B195">
        <f>IF(COUNTA(Main!F195:S195) &gt; 0, 1, 0)</f>
        <v>0</v>
      </c>
      <c r="C195">
        <f>IF(COUNTA(Main!T195:AA195) &gt; 0, 1, 0)</f>
        <v>0</v>
      </c>
    </row>
    <row r="196" spans="1:3">
      <c r="A196" s="57" t="s">
        <v>364</v>
      </c>
      <c r="B196">
        <f>IF(COUNTA(Main!F196:S196) &gt; 0, 1, 0)</f>
        <v>0</v>
      </c>
      <c r="C196">
        <f>IF(COUNTA(Main!T196:AA196) &gt; 0, 1, 0)</f>
        <v>0</v>
      </c>
    </row>
    <row r="197" spans="1:3">
      <c r="A197" s="57" t="s">
        <v>365</v>
      </c>
      <c r="B197">
        <f>IF(COUNTA(Main!F197:S197) &gt; 0, 1, 0)</f>
        <v>1</v>
      </c>
      <c r="C197">
        <f>IF(COUNTA(Main!T197:AA197) &gt; 0, 1, 0)</f>
        <v>1</v>
      </c>
    </row>
    <row r="198" spans="1:3">
      <c r="A198" s="61" t="s">
        <v>368</v>
      </c>
      <c r="B198">
        <f>IF(COUNTA(Main!F198:S198) &gt; 0, 1, 0)</f>
        <v>0</v>
      </c>
      <c r="C198">
        <f>IF(COUNTA(Main!T198:AA198) &gt; 0, 1, 0)</f>
        <v>0</v>
      </c>
    </row>
    <row r="200" spans="1:3">
      <c r="B200">
        <f>SUM(B3:B198)</f>
        <v>35</v>
      </c>
      <c r="C200">
        <f>SUM(C3:C198)</f>
        <v>35</v>
      </c>
    </row>
  </sheetData>
  <conditionalFormatting sqref="A3:A198">
    <cfRule type="expression" dxfId="0" priority="2">
      <formula>MOD(ROW(), 2)</formula>
    </cfRule>
  </conditionalFormatting>
  <conditionalFormatting sqref="B3:C198">
    <cfRule type="colorScale" priority="1">
      <colorScale>
        <cfvo type="min"/>
        <cfvo type="percentile" val="50"/>
        <cfvo type="max"/>
        <color rgb="FFF8696B"/>
        <color rgb="FFFFEB84"/>
        <color rgb="FF63BE7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C K i u V N d + 5 Z a l A A A A 9 g A A A B I A H A B D b 2 5 m a W c v U G F j a 2 F n Z S 5 4 b W w g o h g A K K A U A A A A A A A A A A A A A A A A A A A A A A A A A A A A h Y + 9 D o I w F I V f h X S n 5 c e B k E t J d H C R x M T E u D a l Q i N c D C 2 W d 3 P w k X w F M Y q 6 O Z 7 v f M M 5 9 + s N 8 r F t v I v q j e 4 w I y E N i K d Q d q X G K i O D P f o J y T l s h T y J S n m T j C Y d T Z m R 2 t p z y p h z j r q Y d n 3 F o i A I 2 a H Y 7 G S t W k E + s v 4 v + x q N F S g V 4 b B / j e E R D Y M F j Z N p E 7 A Z Q q H x K 0 R T 9 2 x / I K y G x g 6 9 4 g r 9 9 R L Y H I G 9 P / A H U E s D B B Q A A g A I A A i o r 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I q K 5 U K I p H u A 4 A A A A R A A A A E w A c A E Z v c m 1 1 b G F z L 1 N l Y 3 R p b 2 4 x L m 0 g o h g A K K A U A A A A A A A A A A A A A A A A A A A A A A A A A A A A K 0 5 N L s n M z 1 M I h t C G 1 g B Q S w E C L Q A U A A I A C A A I q K 5 U 1 3 7 l l q U A A A D 2 A A A A E g A A A A A A A A A A A A A A A A A A A A A A Q 2 9 u Z m l n L 1 B h Y 2 t h Z 2 U u e G 1 s U E s B A i 0 A F A A C A A g A C K i u V A / K 6 a u k A A A A 6 Q A A A B M A A A A A A A A A A A A A A A A A 8 Q A A A F t D b 2 5 0 Z W 5 0 X 1 R 5 c G V z X S 5 4 b W x Q S w E C L Q A U A A I A C A A I q K 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e B l m 4 m f 5 0 + 7 G o f R x H Z b + Q A A A A A C A A A A A A A Q Z g A A A A E A A C A A A A D / w v k Y z + Y / z e k 6 f r j m S r R d E f F q D 5 c Z 2 D 6 H F d W y E J V K H w A A A A A O g A A A A A I A A C A A A A A w i y t 3 l 2 6 l p t y J R 1 r k 4 w N / H p 1 b 4 s 5 q Q 4 f K 8 + n v R B I 7 u F A A A A C s z R E e Y B z x a + 0 m C v o 0 H h H z o x s P w P B K o / m I F + C N a q A B N / 2 c B Z c v 4 K s M b Q R h / d z o i l D o g l p E F c Y z w L 0 e + j 8 W L f F g F 4 4 f i n j 3 T 2 S t k 5 R W 6 O u m H k A A A A A L 5 n h t o U w t j 4 t 7 o b A O 6 R M 1 q z 0 H l Z x A 9 Q H f h s f O Z e 6 N O R n h U E V 8 H g 9 m R A 7 t F D S s C 4 R L o v 3 E z U v j G M j u Z c m U X b r p < / D a t a M a s h u p > 
</file>

<file path=customXml/item2.xml><?xml version="1.0" encoding="utf-8"?>
<ct:contentTypeSchema xmlns:ct="http://schemas.microsoft.com/office/2006/metadata/contentType" xmlns:ma="http://schemas.microsoft.com/office/2006/metadata/properties/metaAttributes" ct:_="" ma:_="" ma:contentTypeName="Document" ma:contentTypeID="0x010100E0D3E3D0974EFB4799A56BB18C8F4BC2" ma:contentTypeVersion="4" ma:contentTypeDescription="Een nieuw document maken." ma:contentTypeScope="" ma:versionID="27c20e88f169c0137e701227b50d2c2f">
  <xsd:schema xmlns:xsd="http://www.w3.org/2001/XMLSchema" xmlns:xs="http://www.w3.org/2001/XMLSchema" xmlns:p="http://schemas.microsoft.com/office/2006/metadata/properties" xmlns:ns2="cf033225-1b1a-41b2-ad1a-b39ca5cf7f51" targetNamespace="http://schemas.microsoft.com/office/2006/metadata/properties" ma:root="true" ma:fieldsID="29119791c54bce33b7b2777cbb61f5be" ns2:_="">
    <xsd:import namespace="cf033225-1b1a-41b2-ad1a-b39ca5cf7f5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033225-1b1a-41b2-ad1a-b39ca5cf7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88F6B2-6586-4876-8378-0F224075158C}"/>
</file>

<file path=customXml/itemProps2.xml><?xml version="1.0" encoding="utf-8"?>
<ds:datastoreItem xmlns:ds="http://schemas.openxmlformats.org/officeDocument/2006/customXml" ds:itemID="{75DEFC6A-51DE-4300-A1CB-74D229268041}"/>
</file>

<file path=customXml/itemProps3.xml><?xml version="1.0" encoding="utf-8"?>
<ds:datastoreItem xmlns:ds="http://schemas.openxmlformats.org/officeDocument/2006/customXml" ds:itemID="{A0D1B3FC-833F-4FE6-AE3E-2B1B8BFC7E4B}"/>
</file>

<file path=customXml/itemProps4.xml><?xml version="1.0" encoding="utf-8"?>
<ds:datastoreItem xmlns:ds="http://schemas.openxmlformats.org/officeDocument/2006/customXml" ds:itemID="{CC6F290A-789C-4418-BB79-6301DC6FBF5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Shoumma Shams</dc:creator>
  <cp:keywords/>
  <dc:description/>
  <cp:lastModifiedBy>Shams, Shoumma</cp:lastModifiedBy>
  <cp:revision/>
  <dcterms:created xsi:type="dcterms:W3CDTF">2022-05-14T17:07:31Z</dcterms:created>
  <dcterms:modified xsi:type="dcterms:W3CDTF">2022-05-30T18:08:22Z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0x010100E0D3E3D0974EFB4799A56BB18C8F4BC2</vt:lpwstr>
  </property>
</Properties>
</file>