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oumya/Desktop/sem5/"/>
    </mc:Choice>
  </mc:AlternateContent>
  <xr:revisionPtr revIDLastSave="0" documentId="13_ncr:1_{E467FD97-1C1D-5746-9D13-8C93BDF2898D}" xr6:coauthVersionLast="47" xr6:coauthVersionMax="47" xr10:uidLastSave="{00000000-0000-0000-0000-000000000000}"/>
  <bookViews>
    <workbookView xWindow="-19000" yWindow="-4540" windowWidth="190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9" i="1" l="1"/>
  <c r="F79" i="1" s="1"/>
  <c r="G79" i="1" s="1"/>
  <c r="E78" i="1"/>
  <c r="F78" i="1" s="1"/>
  <c r="G78" i="1" s="1"/>
  <c r="E77" i="1"/>
  <c r="F77" i="1" s="1"/>
  <c r="G77" i="1" s="1"/>
  <c r="E76" i="1"/>
  <c r="F76" i="1" s="1"/>
  <c r="G76" i="1" s="1"/>
  <c r="E75" i="1"/>
  <c r="F75" i="1" s="1"/>
  <c r="E74" i="1"/>
  <c r="F74" i="1" s="1"/>
  <c r="G74" i="1" s="1"/>
  <c r="E73" i="1"/>
  <c r="F73" i="1" s="1"/>
  <c r="G73" i="1" s="1"/>
  <c r="E72" i="1"/>
  <c r="F72" i="1" s="1"/>
  <c r="G72" i="1" s="1"/>
  <c r="E71" i="1"/>
  <c r="F71" i="1" s="1"/>
  <c r="E70" i="1"/>
  <c r="F70" i="1" s="1"/>
  <c r="G70" i="1" s="1"/>
  <c r="E69" i="1"/>
  <c r="F69" i="1" s="1"/>
  <c r="G69" i="1" s="1"/>
  <c r="E68" i="1"/>
  <c r="F68" i="1" s="1"/>
  <c r="G68" i="1" s="1"/>
  <c r="E67" i="1"/>
  <c r="F67" i="1" s="1"/>
  <c r="G67" i="1" s="1"/>
  <c r="E66" i="1"/>
  <c r="F66" i="1" s="1"/>
  <c r="G66" i="1" s="1"/>
  <c r="E65" i="1"/>
  <c r="F65" i="1" s="1"/>
  <c r="G65" i="1" s="1"/>
  <c r="E64" i="1"/>
  <c r="F64" i="1" s="1"/>
  <c r="G64" i="1" s="1"/>
  <c r="E46" i="1"/>
  <c r="E45" i="1"/>
  <c r="E44" i="1"/>
  <c r="E43" i="1"/>
  <c r="E42" i="1"/>
  <c r="E41" i="1"/>
  <c r="E40" i="1"/>
  <c r="E39" i="1"/>
  <c r="E38" i="1"/>
  <c r="E37" i="1"/>
  <c r="E36" i="1"/>
  <c r="E34" i="1"/>
  <c r="E35" i="1"/>
  <c r="E33" i="1"/>
  <c r="E32" i="1"/>
  <c r="E31" i="1"/>
  <c r="G80" i="1" l="1"/>
  <c r="H66" i="1" s="1"/>
  <c r="H73" i="1" l="1"/>
  <c r="H79" i="1"/>
  <c r="H78" i="1"/>
  <c r="H69" i="1"/>
  <c r="H71" i="1"/>
  <c r="H64" i="1"/>
  <c r="H75" i="1"/>
  <c r="H74" i="1"/>
  <c r="H65" i="1"/>
  <c r="H76" i="1"/>
  <c r="H70" i="1"/>
  <c r="H77" i="1"/>
  <c r="H72" i="1"/>
  <c r="H68" i="1"/>
  <c r="H67" i="1"/>
  <c r="I64" i="1" l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H80" i="1"/>
</calcChain>
</file>

<file path=xl/sharedStrings.xml><?xml version="1.0" encoding="utf-8"?>
<sst xmlns="http://schemas.openxmlformats.org/spreadsheetml/2006/main" count="92" uniqueCount="84">
  <si>
    <t>f(x), x∈[lower_bound, upper_bound]</t>
  </si>
  <si>
    <t>bits for chromosome</t>
  </si>
  <si>
    <t>The number of  bits for x as chromosome (or called chromosome size)</t>
  </si>
  <si>
    <t>Of course, decoding equation from binary to decimal as follows</t>
  </si>
  <si>
    <t>e.g.</t>
  </si>
  <si>
    <t>chromosome is 00_0000_1010 (dec. number:10)</t>
  </si>
  <si>
    <t>=</t>
  </si>
  <si>
    <t>x = lower_bound + decimal(chromosome)*(upper_bound - lower_bound)/(2^chromosome_size-1)</t>
  </si>
  <si>
    <t>As a general rule, population size depends on number of genes. So for 9 genes need  16 chromosomes, 16 genes need 32 chromosomes.</t>
  </si>
  <si>
    <r>
      <t xml:space="preserve">I normally start off by choosing population size </t>
    </r>
    <r>
      <rPr>
        <b/>
        <sz val="11"/>
        <color rgb="FFFF0000"/>
        <rFont val="Calibri"/>
        <family val="2"/>
        <scheme val="minor"/>
      </rPr>
      <t>1.5-2 times</t>
    </r>
    <r>
      <rPr>
        <sz val="11"/>
        <color theme="1"/>
        <rFont val="Calibri"/>
        <family val="2"/>
        <scheme val="minor"/>
      </rPr>
      <t xml:space="preserve"> number of </t>
    </r>
    <r>
      <rPr>
        <b/>
        <sz val="11"/>
        <color rgb="FFFF0000"/>
        <rFont val="Calibri"/>
        <family val="2"/>
        <scheme val="minor"/>
      </rPr>
      <t>genes</t>
    </r>
    <r>
      <rPr>
        <sz val="11"/>
        <color theme="1"/>
        <rFont val="Calibri"/>
        <family val="2"/>
        <scheme val="minor"/>
      </rPr>
      <t>(individual bit in the chromosome), to a maximum population size of 100.</t>
    </r>
  </si>
  <si>
    <r>
      <t xml:space="preserve">M(population size) = 1.5 * 10(genes in chromosome) = 15 =~ </t>
    </r>
    <r>
      <rPr>
        <b/>
        <sz val="11"/>
        <color rgb="FFFF0000"/>
        <rFont val="Calibri"/>
        <family val="2"/>
        <scheme val="minor"/>
      </rPr>
      <t>16</t>
    </r>
  </si>
  <si>
    <t>ID</t>
  </si>
  <si>
    <t>Random #</t>
  </si>
  <si>
    <t>Conv to bin</t>
  </si>
  <si>
    <t>Fitness Value f(x)</t>
  </si>
  <si>
    <t>decoded value</t>
  </si>
  <si>
    <r>
      <t xml:space="preserve">Then, </t>
    </r>
    <r>
      <rPr>
        <b/>
        <sz val="11"/>
        <color rgb="FFFF0000"/>
        <rFont val="Calibri"/>
        <family val="2"/>
        <scheme val="minor"/>
      </rPr>
      <t>randomly</t>
    </r>
    <r>
      <rPr>
        <sz val="11"/>
        <color theme="1"/>
        <rFont val="Calibri"/>
        <family val="2"/>
        <scheme val="minor"/>
      </rPr>
      <t xml:space="preserve"> take 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chromosomes from 0 to 2^</t>
    </r>
    <r>
      <rPr>
        <b/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-1 as follows</t>
    </r>
  </si>
  <si>
    <r>
      <t xml:space="preserve">*Note: </t>
    </r>
    <r>
      <rPr>
        <b/>
        <i/>
        <sz val="11"/>
        <rFont val="Calibri"/>
        <family val="2"/>
        <scheme val="minor"/>
      </rPr>
      <t xml:space="preserve">how to select Cmin </t>
    </r>
  </si>
  <si>
    <t xml:space="preserve">              To get max value:</t>
  </si>
  <si>
    <t>2. min value from generation 0 until current generation</t>
  </si>
  <si>
    <t>3. min value in current generation or several latest generations</t>
  </si>
  <si>
    <t xml:space="preserve">where Cmin can be taken by </t>
  </si>
  <si>
    <t xml:space="preserve">1. pre-assigned small value </t>
  </si>
  <si>
    <t xml:space="preserve">              To get mix value:</t>
  </si>
  <si>
    <t>F(x) =      f(x) + Cmin    if f(x) + Cmin &gt; 0</t>
  </si>
  <si>
    <t xml:space="preserve">                0                    if f(x) + Cmin &lt;=0</t>
  </si>
  <si>
    <t xml:space="preserve">Right here, I selected 0 </t>
  </si>
  <si>
    <t>F(x) =      Cmin - f(x)    if f(x) &lt; Cmin</t>
  </si>
  <si>
    <t xml:space="preserve">                0                    if f(X) &gt;= Cmin</t>
  </si>
  <si>
    <t xml:space="preserve">1. pre-assigned bigger value </t>
  </si>
  <si>
    <t>2. max value from generation 0 until current generation</t>
  </si>
  <si>
    <t>3. max value in current generation or several latest generations</t>
  </si>
  <si>
    <t xml:space="preserve">Sum </t>
  </si>
  <si>
    <t>Probability</t>
  </si>
  <si>
    <t>Cum. Prob.</t>
  </si>
  <si>
    <t>Rand # in [0,1]</t>
  </si>
  <si>
    <t>Prob. Slots</t>
  </si>
  <si>
    <t>Step 5 Crossover with Crossover Rate</t>
  </si>
  <si>
    <t>Slcted Chro</t>
  </si>
  <si>
    <t>Updated ID</t>
  </si>
  <si>
    <t xml:space="preserve">b. Parent selection: </t>
  </si>
  <si>
    <t>Method 1 : 1-2, 3-4, … … (n-1)-n.                                 E.g. (1-2), (3-4), … … (15-16)</t>
  </si>
  <si>
    <t>Method 2 : 1-n/2, 2-(n/2+1), … … (n/2-1)-n              E.g. (1-9), (2-10), … … (8-16)</t>
  </si>
  <si>
    <t>Method 1 is taken on this process as follows</t>
  </si>
  <si>
    <t>Pc = 0.8</t>
  </si>
  <si>
    <t>Crossover</t>
  </si>
  <si>
    <t xml:space="preserve">if random number in [0,1] is less then Pc, crossover will be taken </t>
  </si>
  <si>
    <t>Generation P(1)</t>
  </si>
  <si>
    <t>Rand Crss Pnt 
in[1,10]</t>
  </si>
  <si>
    <t>Deciaml #</t>
  </si>
  <si>
    <t>Decimal #</t>
  </si>
  <si>
    <t>Updated Dec</t>
  </si>
  <si>
    <r>
      <t xml:space="preserve">a. Setup Pc(Crossover Rate) = </t>
    </r>
    <r>
      <rPr>
        <b/>
        <sz val="11"/>
        <color rgb="FFFF0000"/>
        <rFont val="Calibri"/>
        <family val="2"/>
        <scheme val="minor"/>
      </rPr>
      <t>0.8</t>
    </r>
    <r>
      <rPr>
        <b/>
        <sz val="11"/>
        <color theme="1"/>
        <rFont val="Calibri"/>
        <family val="2"/>
        <scheme val="minor"/>
      </rPr>
      <t xml:space="preserve">;   usually in 0.5~0.95 </t>
    </r>
  </si>
  <si>
    <t xml:space="preserve">Step 4 Selection by Roulette Wheel (or other method) </t>
  </si>
  <si>
    <r>
      <t>F(x),Cmin</t>
    </r>
    <r>
      <rPr>
        <b/>
        <sz val="11"/>
        <color rgb="FFFF0000"/>
        <rFont val="Calibri"/>
        <family val="2"/>
        <scheme val="minor"/>
      </rPr>
      <t>*</t>
    </r>
  </si>
  <si>
    <t>Fitness(x) = function(x)</t>
  </si>
  <si>
    <r>
      <t xml:space="preserve">1. To get </t>
    </r>
    <r>
      <rPr>
        <b/>
        <sz val="14"/>
        <color rgb="FFFF0000"/>
        <rFont val="Calibri"/>
        <family val="2"/>
        <scheme val="minor"/>
      </rPr>
      <t>max</t>
    </r>
    <r>
      <rPr>
        <b/>
        <sz val="14"/>
        <color theme="1"/>
        <rFont val="Calibri"/>
        <family val="2"/>
        <scheme val="minor"/>
      </rPr>
      <t xml:space="preserve"> value, fitness function is as follows</t>
    </r>
  </si>
  <si>
    <t>, and then max(Fitness(x)) = max(function(x))</t>
  </si>
  <si>
    <t xml:space="preserve">Step 2 Choosing Population Size </t>
  </si>
  <si>
    <t xml:space="preserve">Step 3 Choosing Fitness Function </t>
  </si>
  <si>
    <t>Finall, maximize Fitness(x)</t>
  </si>
  <si>
    <r>
      <t>Step 1 Encoding x Value in Binary Number if Considering 1</t>
    </r>
    <r>
      <rPr>
        <b/>
        <sz val="14"/>
        <color rgb="FFFF0000"/>
        <rFont val="Calibri"/>
        <family val="2"/>
        <scheme val="minor"/>
      </rPr>
      <t xml:space="preserve"> bits</t>
    </r>
    <r>
      <rPr>
        <b/>
        <sz val="14"/>
        <color theme="1"/>
        <rFont val="Calibri"/>
        <family val="2"/>
        <scheme val="minor"/>
      </rPr>
      <t xml:space="preserve"> Precision in Fraction Part </t>
    </r>
  </si>
  <si>
    <r>
      <rPr>
        <b/>
        <sz val="11"/>
        <color rgb="FF1A1A1A"/>
        <rFont val="Calibri Bold"/>
        <family val="2"/>
      </rPr>
      <t xml:space="preserve">Num. of Bit = </t>
    </r>
    <r>
      <rPr>
        <b/>
        <sz val="11"/>
        <color rgb="FFFF0000"/>
        <rFont val="Calibri Bold"/>
        <family val="2"/>
      </rPr>
      <t>Г</t>
    </r>
    <r>
      <rPr>
        <b/>
        <sz val="11"/>
        <color rgb="FF1A1A1A"/>
        <rFont val="Calibri Bold"/>
        <family val="2"/>
      </rPr>
      <t>log2(upper_bound - lower_bound) * 10</t>
    </r>
    <r>
      <rPr>
        <b/>
        <sz val="11"/>
        <color rgb="FF00B0F0"/>
        <rFont val="Calibri Bold"/>
        <family val="2"/>
      </rPr>
      <t>^1</t>
    </r>
    <r>
      <rPr>
        <b/>
        <sz val="11"/>
        <color rgb="FFFF0000"/>
        <rFont val="Calibri"/>
        <family val="2"/>
        <scheme val="minor"/>
      </rPr>
      <t>ꓶ</t>
    </r>
  </si>
  <si>
    <t>BIN2DEC(11_1100)*(2-(-2))/(2^6-1)</t>
  </si>
  <si>
    <t>log2(2-(-2)*10^1) =</t>
  </si>
  <si>
    <t xml:space="preserve">               </t>
  </si>
  <si>
    <t>Fitness Function = 1/ | e^(-x^2) + 0.01*cos(200x) |</t>
  </si>
  <si>
    <r>
      <rPr>
        <b/>
        <sz val="16"/>
        <color theme="1"/>
        <rFont val="Calibri Bold"/>
        <family val="2"/>
      </rPr>
      <t xml:space="preserve">HW 5 - Question 2: Calculate max value of f(x) = e^(-x^2) + 0.01*cos(200x), where x </t>
    </r>
    <r>
      <rPr>
        <b/>
        <sz val="16"/>
        <color theme="1"/>
        <rFont val="Menlo Bold Italic"/>
        <family val="2"/>
      </rPr>
      <t>∈</t>
    </r>
    <r>
      <rPr>
        <b/>
        <sz val="16"/>
        <color theme="1"/>
        <rFont val="Calibri Bold"/>
        <family val="2"/>
      </rPr>
      <t xml:space="preserve"> [-2, 2]</t>
    </r>
  </si>
  <si>
    <t>0-0.0064</t>
  </si>
  <si>
    <t>0.0064-0.154</t>
  </si>
  <si>
    <t>0.154-0.158</t>
  </si>
  <si>
    <t>0.158-0.28</t>
  </si>
  <si>
    <t>0.28-0.32</t>
  </si>
  <si>
    <t>0.32-0.33</t>
  </si>
  <si>
    <t>0.33-0.394</t>
  </si>
  <si>
    <t>0.394- 0.40</t>
  </si>
  <si>
    <t>0.40-0.4008</t>
  </si>
  <si>
    <t>0.4008-0.41</t>
  </si>
  <si>
    <t>0.41-0.41</t>
  </si>
  <si>
    <t>0.41-0.5</t>
  </si>
  <si>
    <t>0.5-0.982</t>
  </si>
  <si>
    <t>0.982-0.987</t>
  </si>
  <si>
    <t>0.987- 0.996</t>
  </si>
  <si>
    <t>0.996-1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</si>
</sst>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1A1A1A"/>
      <name val="Consolas"/>
      <family val="3"/>
    </font>
    <font>
      <b/>
      <sz val="11"/>
      <color rgb="FF1A1A1A"/>
      <name val="Consolas"/>
      <family val="3"/>
    </font>
    <font>
      <b/>
      <sz val="12"/>
      <color theme="1"/>
      <name val="Calibri"/>
      <family val="2"/>
      <scheme val="minor"/>
    </font>
    <font>
      <b/>
      <sz val="11"/>
      <color rgb="FF1A1A1A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 Bold"/>
      <family val="2"/>
    </font>
    <font>
      <b/>
      <sz val="16"/>
      <color theme="1"/>
      <name val="Menlo Bold Italic"/>
      <family val="2"/>
    </font>
    <font>
      <b/>
      <sz val="16"/>
      <color theme="1"/>
      <name val="Calibri"/>
      <family val="2"/>
    </font>
    <font>
      <b/>
      <sz val="11"/>
      <color rgb="FF1A1A1A"/>
      <name val="Calibri Bold"/>
      <family val="2"/>
    </font>
    <font>
      <b/>
      <sz val="11"/>
      <color rgb="FFFF0000"/>
      <name val="Calibri Bold"/>
      <family val="2"/>
    </font>
    <font>
      <b/>
      <sz val="11"/>
      <color rgb="FF00B0F0"/>
      <name val="Calibri Bold"/>
      <family val="2"/>
    </font>
    <font>
      <b/>
      <sz val="14"/>
      <color theme="1"/>
      <name val="Calibri Bold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</borders>
  <cellStyleXfs count="7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9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7" fillId="0" borderId="0" xfId="0" applyFont="1"/>
    <xf numFmtId="0" fontId="2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404811</xdr:colOff>
      <xdr:row>84</xdr:row>
      <xdr:rowOff>29768</xdr:rowOff>
    </xdr:from>
    <xdr:to>
      <xdr:col>2</xdr:col>
      <xdr:colOff>479586</xdr:colOff>
      <xdr:row>85</xdr:row>
      <xdr:rowOff>172641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49" y="14549440"/>
          <a:ext cx="74775" cy="33337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404811</xdr:colOff>
      <xdr:row>96</xdr:row>
      <xdr:rowOff>29768</xdr:rowOff>
    </xdr:from>
    <xdr:ext cx="74775" cy="333373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49" y="14549440"/>
          <a:ext cx="74775" cy="33337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E136" sqref="E136"/>
    </sheetView>
  </sheetViews>
  <sheetFormatPr baseColWidth="10" defaultColWidth="8.83203125" defaultRowHeight="15"/>
  <cols>
    <col min="2" max="2" width="10.33203125" customWidth="1"/>
    <col min="3" max="3" width="13.1640625" customWidth="1"/>
    <col min="4" max="4" width="12" customWidth="1"/>
    <col min="5" max="5" width="13.5" customWidth="1"/>
    <col min="6" max="6" width="15.6640625" customWidth="1"/>
    <col min="7" max="7" width="9.5" customWidth="1"/>
    <col min="8" max="8" width="14.33203125" customWidth="1"/>
    <col min="9" max="9" width="13" customWidth="1"/>
    <col min="10" max="10" width="12.83203125" customWidth="1"/>
    <col min="11" max="11" width="16.1640625" customWidth="1"/>
    <col min="12" max="12" width="13.83203125" customWidth="1"/>
  </cols>
  <sheetData>
    <row r="1" spans="1:16" ht="21">
      <c r="A1" s="36" t="s">
        <v>67</v>
      </c>
    </row>
    <row r="3" spans="1:16" ht="19">
      <c r="A3" s="1" t="s">
        <v>61</v>
      </c>
    </row>
    <row r="4" spans="1:16" ht="19">
      <c r="A4" s="1"/>
      <c r="B4" s="5" t="s">
        <v>2</v>
      </c>
    </row>
    <row r="5" spans="1:16" ht="19">
      <c r="A5" s="1"/>
      <c r="B5" s="5"/>
    </row>
    <row r="6" spans="1:16">
      <c r="B6" s="4"/>
      <c r="C6" s="6" t="s">
        <v>0</v>
      </c>
      <c r="D6" s="3"/>
      <c r="E6" s="3"/>
      <c r="F6" s="3"/>
      <c r="G6" s="3"/>
      <c r="H6" s="3"/>
      <c r="I6" s="3"/>
      <c r="J6" s="3"/>
      <c r="K6" s="3"/>
      <c r="L6" s="3"/>
    </row>
    <row r="7" spans="1:16">
      <c r="C7" s="6" t="s">
        <v>62</v>
      </c>
      <c r="D7" s="3"/>
      <c r="E7" s="3"/>
      <c r="F7" s="3"/>
      <c r="G7" s="3"/>
      <c r="H7" s="3"/>
      <c r="I7" s="3"/>
      <c r="J7" s="3"/>
      <c r="K7" s="3"/>
      <c r="L7" s="3"/>
    </row>
    <row r="8" spans="1:16">
      <c r="C8" s="7" t="s">
        <v>6</v>
      </c>
      <c r="D8" t="s">
        <v>64</v>
      </c>
    </row>
    <row r="9" spans="1:16">
      <c r="C9" s="7" t="s">
        <v>65</v>
      </c>
      <c r="D9" s="8">
        <v>6</v>
      </c>
      <c r="E9" t="s">
        <v>1</v>
      </c>
    </row>
    <row r="11" spans="1:16">
      <c r="G11" s="2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C12" s="4"/>
      <c r="D12" s="3"/>
      <c r="E12" s="3"/>
      <c r="F12" s="3"/>
      <c r="G12" s="3"/>
      <c r="H12" s="3"/>
      <c r="I12" s="3"/>
      <c r="J12" s="3"/>
      <c r="K12" s="3"/>
      <c r="L12" s="3"/>
      <c r="O12" s="3"/>
      <c r="P12" s="3"/>
    </row>
    <row r="13" spans="1:16">
      <c r="C13" s="6"/>
      <c r="D13" s="3"/>
      <c r="E13" s="3"/>
      <c r="F13" s="3"/>
      <c r="G13" s="3"/>
      <c r="H13" s="3"/>
      <c r="I13" s="3"/>
      <c r="J13" s="3"/>
      <c r="K13" s="3"/>
      <c r="L13" s="3"/>
    </row>
    <row r="16" spans="1:16" ht="16">
      <c r="B16" s="5" t="s">
        <v>3</v>
      </c>
    </row>
    <row r="17" spans="1:14">
      <c r="C17" s="6" t="s">
        <v>7</v>
      </c>
    </row>
    <row r="18" spans="1:14">
      <c r="C18" s="6"/>
    </row>
    <row r="19" spans="1:14">
      <c r="B19" s="7" t="s">
        <v>4</v>
      </c>
      <c r="C19" t="s">
        <v>5</v>
      </c>
    </row>
    <row r="20" spans="1:14">
      <c r="C20" s="7" t="s">
        <v>6</v>
      </c>
      <c r="D20" t="s">
        <v>63</v>
      </c>
    </row>
    <row r="21" spans="1:14">
      <c r="C21" s="7" t="s">
        <v>6</v>
      </c>
      <c r="D21" s="8"/>
    </row>
    <row r="24" spans="1:14" ht="19">
      <c r="A24" s="1" t="s">
        <v>58</v>
      </c>
      <c r="E24" s="6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B25" t="s">
        <v>8</v>
      </c>
    </row>
    <row r="26" spans="1:14">
      <c r="B26" t="s">
        <v>9</v>
      </c>
    </row>
    <row r="28" spans="1:14">
      <c r="B28" t="s">
        <v>10</v>
      </c>
    </row>
    <row r="29" spans="1:14">
      <c r="B29" t="s">
        <v>16</v>
      </c>
    </row>
    <row r="30" spans="1:14">
      <c r="B30" s="10" t="s">
        <v>11</v>
      </c>
      <c r="C30" s="10" t="s">
        <v>12</v>
      </c>
      <c r="D30" s="10" t="s">
        <v>13</v>
      </c>
      <c r="E30" s="12" t="s">
        <v>15</v>
      </c>
    </row>
    <row r="31" spans="1:14">
      <c r="B31" s="11">
        <v>1</v>
      </c>
      <c r="C31" s="11">
        <v>40</v>
      </c>
      <c r="D31" s="11">
        <v>101000</v>
      </c>
      <c r="E31" s="11">
        <f t="shared" ref="E31:E46" si="0">0+C31*(2-(-2))/(2^6-1)</f>
        <v>2.5396825396825395</v>
      </c>
      <c r="G31" s="35"/>
    </row>
    <row r="32" spans="1:14">
      <c r="B32" s="11">
        <v>2</v>
      </c>
      <c r="C32" s="11">
        <v>21</v>
      </c>
      <c r="D32" s="11">
        <v>10101</v>
      </c>
      <c r="E32" s="11">
        <f t="shared" si="0"/>
        <v>1.3333333333333333</v>
      </c>
    </row>
    <row r="33" spans="2:5">
      <c r="B33" s="11">
        <v>3</v>
      </c>
      <c r="C33" s="11">
        <v>56</v>
      </c>
      <c r="D33" s="11">
        <v>111000</v>
      </c>
      <c r="E33" s="11">
        <f t="shared" si="0"/>
        <v>3.5555555555555554</v>
      </c>
    </row>
    <row r="34" spans="2:5">
      <c r="B34" s="11">
        <v>4</v>
      </c>
      <c r="C34" s="11">
        <v>22</v>
      </c>
      <c r="D34" s="11">
        <v>10110</v>
      </c>
      <c r="E34" s="11">
        <f t="shared" si="0"/>
        <v>1.3968253968253967</v>
      </c>
    </row>
    <row r="35" spans="2:5">
      <c r="B35" s="11">
        <v>5</v>
      </c>
      <c r="C35" s="11">
        <v>27</v>
      </c>
      <c r="D35" s="11">
        <v>11011</v>
      </c>
      <c r="E35" s="11">
        <f t="shared" si="0"/>
        <v>1.7142857142857142</v>
      </c>
    </row>
    <row r="36" spans="2:5">
      <c r="B36" s="11">
        <v>6</v>
      </c>
      <c r="C36" s="11">
        <v>94</v>
      </c>
      <c r="D36" s="11">
        <v>1011110</v>
      </c>
      <c r="E36" s="11">
        <f t="shared" si="0"/>
        <v>5.9682539682539684</v>
      </c>
    </row>
    <row r="37" spans="2:5">
      <c r="B37" s="11">
        <v>7</v>
      </c>
      <c r="C37" s="11">
        <v>25</v>
      </c>
      <c r="D37" s="11">
        <v>11001</v>
      </c>
      <c r="E37" s="11">
        <f t="shared" si="0"/>
        <v>1.5873015873015872</v>
      </c>
    </row>
    <row r="38" spans="2:5">
      <c r="B38" s="11">
        <v>8</v>
      </c>
      <c r="C38" s="11">
        <v>75</v>
      </c>
      <c r="D38" s="11">
        <v>1001011</v>
      </c>
      <c r="E38" s="11">
        <f t="shared" si="0"/>
        <v>4.7619047619047619</v>
      </c>
    </row>
    <row r="39" spans="2:5">
      <c r="B39" s="11">
        <v>9</v>
      </c>
      <c r="C39" s="11">
        <v>34</v>
      </c>
      <c r="D39" s="11">
        <v>100010</v>
      </c>
      <c r="E39" s="11">
        <f t="shared" si="0"/>
        <v>2.1587301587301586</v>
      </c>
    </row>
    <row r="40" spans="2:5">
      <c r="B40" s="11">
        <v>10</v>
      </c>
      <c r="C40" s="11">
        <v>35</v>
      </c>
      <c r="D40" s="11">
        <v>100011</v>
      </c>
      <c r="E40" s="11">
        <f t="shared" si="0"/>
        <v>2.2222222222222223</v>
      </c>
    </row>
    <row r="41" spans="2:5">
      <c r="B41" s="11">
        <v>11</v>
      </c>
      <c r="C41" s="11">
        <v>92</v>
      </c>
      <c r="D41" s="11">
        <v>1011100</v>
      </c>
      <c r="E41" s="11">
        <f t="shared" si="0"/>
        <v>5.8412698412698409</v>
      </c>
    </row>
    <row r="42" spans="2:5">
      <c r="B42" s="11">
        <v>12</v>
      </c>
      <c r="C42" s="11">
        <v>66</v>
      </c>
      <c r="D42" s="11">
        <v>1000010</v>
      </c>
      <c r="E42" s="11">
        <f t="shared" si="0"/>
        <v>4.1904761904761907</v>
      </c>
    </row>
    <row r="43" spans="2:5">
      <c r="B43" s="11">
        <v>13</v>
      </c>
      <c r="C43" s="11">
        <v>11</v>
      </c>
      <c r="D43" s="11">
        <v>1011</v>
      </c>
      <c r="E43" s="11">
        <f t="shared" si="0"/>
        <v>0.69841269841269837</v>
      </c>
    </row>
    <row r="44" spans="2:5">
      <c r="B44" s="11">
        <v>14</v>
      </c>
      <c r="C44" s="11">
        <v>88</v>
      </c>
      <c r="D44" s="11">
        <v>1011000</v>
      </c>
      <c r="E44" s="11">
        <f t="shared" si="0"/>
        <v>5.587301587301587</v>
      </c>
    </row>
    <row r="45" spans="2:5">
      <c r="B45" s="11">
        <v>15</v>
      </c>
      <c r="C45" s="11">
        <v>52</v>
      </c>
      <c r="D45" s="11">
        <v>110100</v>
      </c>
      <c r="E45" s="11">
        <f t="shared" si="0"/>
        <v>3.3015873015873014</v>
      </c>
    </row>
    <row r="46" spans="2:5">
      <c r="B46" s="11">
        <v>16</v>
      </c>
      <c r="C46" s="11">
        <v>36</v>
      </c>
      <c r="D46" s="11">
        <v>100100</v>
      </c>
      <c r="E46" s="11">
        <f t="shared" si="0"/>
        <v>2.2857142857142856</v>
      </c>
    </row>
    <row r="49" spans="1:12" ht="19">
      <c r="A49" s="1" t="s">
        <v>59</v>
      </c>
    </row>
    <row r="50" spans="1:12" ht="19">
      <c r="B50" s="37" t="s">
        <v>66</v>
      </c>
    </row>
    <row r="52" spans="1:12" ht="19">
      <c r="B52" s="1" t="s">
        <v>56</v>
      </c>
    </row>
    <row r="53" spans="1:12" ht="19">
      <c r="C53" s="1" t="s">
        <v>55</v>
      </c>
    </row>
    <row r="54" spans="1:12" ht="19">
      <c r="C54" s="1" t="s">
        <v>57</v>
      </c>
    </row>
    <row r="57" spans="1:12" ht="19">
      <c r="C57" s="1"/>
      <c r="G57" s="1" t="s">
        <v>60</v>
      </c>
    </row>
    <row r="61" spans="1:12" ht="19">
      <c r="A61" s="1" t="s">
        <v>53</v>
      </c>
    </row>
    <row r="63" spans="1:12">
      <c r="B63" s="10" t="s">
        <v>11</v>
      </c>
      <c r="C63" s="10" t="s">
        <v>50</v>
      </c>
      <c r="D63" s="10" t="s">
        <v>13</v>
      </c>
      <c r="E63" s="12" t="s">
        <v>15</v>
      </c>
      <c r="F63" s="12" t="s">
        <v>14</v>
      </c>
      <c r="G63" s="12" t="s">
        <v>54</v>
      </c>
      <c r="H63" s="12" t="s">
        <v>33</v>
      </c>
      <c r="I63" s="12" t="s">
        <v>34</v>
      </c>
      <c r="J63" s="12" t="s">
        <v>36</v>
      </c>
      <c r="K63" s="12" t="s">
        <v>35</v>
      </c>
      <c r="L63" s="12" t="s">
        <v>38</v>
      </c>
    </row>
    <row r="64" spans="1:12">
      <c r="B64" s="11">
        <v>1</v>
      </c>
      <c r="C64" s="11">
        <v>40</v>
      </c>
      <c r="D64" s="11">
        <v>101000</v>
      </c>
      <c r="E64" s="11">
        <f t="shared" ref="E64:E79" si="1">0+C64*(2-(-2))/(2^6-1)</f>
        <v>2.5396825396825395</v>
      </c>
      <c r="F64" s="11">
        <f t="shared" ref="F64:F79" si="2">EXP(-E64*E64)+0.01*COS(200*E64)</f>
        <v>6.970920617249513E-3</v>
      </c>
      <c r="G64" s="11">
        <f t="shared" ref="G64:G79" si="3">F64</f>
        <v>6.970920617249513E-3</v>
      </c>
      <c r="H64" s="11">
        <f>G64/G80</f>
        <v>6.4210706888808543E-3</v>
      </c>
      <c r="I64" s="11">
        <f>H64</f>
        <v>6.4210706888808543E-3</v>
      </c>
      <c r="J64" s="39" t="s">
        <v>68</v>
      </c>
      <c r="K64" s="40">
        <v>0.60146874500000003</v>
      </c>
      <c r="L64" s="40">
        <v>11001</v>
      </c>
    </row>
    <row r="65" spans="2:12">
      <c r="B65" s="11">
        <v>2</v>
      </c>
      <c r="C65" s="11">
        <v>21</v>
      </c>
      <c r="D65" s="11">
        <v>10101</v>
      </c>
      <c r="E65" s="11">
        <f t="shared" si="1"/>
        <v>1.3333333333333333</v>
      </c>
      <c r="F65" s="11">
        <f t="shared" si="2"/>
        <v>0.15968538086355413</v>
      </c>
      <c r="G65" s="11">
        <f t="shared" si="3"/>
        <v>0.15968538086355413</v>
      </c>
      <c r="H65" s="11">
        <f>G65/G80</f>
        <v>0.14708977118008149</v>
      </c>
      <c r="I65" s="11">
        <f t="shared" ref="I65:I79" si="4">I64+H65</f>
        <v>0.15351084186896233</v>
      </c>
      <c r="J65" s="18" t="s">
        <v>69</v>
      </c>
      <c r="K65" s="41">
        <v>0.27708154299999999</v>
      </c>
      <c r="L65" s="41">
        <v>1001011</v>
      </c>
    </row>
    <row r="66" spans="2:12">
      <c r="B66" s="11">
        <v>3</v>
      </c>
      <c r="C66" s="11">
        <v>56</v>
      </c>
      <c r="D66" s="11">
        <v>111000</v>
      </c>
      <c r="E66" s="11">
        <f t="shared" si="1"/>
        <v>3.5555555555555554</v>
      </c>
      <c r="F66" s="11">
        <f t="shared" si="2"/>
        <v>4.4393533096157931E-3</v>
      </c>
      <c r="G66" s="11">
        <f t="shared" si="3"/>
        <v>4.4393533096157931E-3</v>
      </c>
      <c r="H66" s="11">
        <f>G66/G80</f>
        <v>4.0891874946077699E-3</v>
      </c>
      <c r="I66" s="11">
        <f t="shared" si="4"/>
        <v>0.15760002936357009</v>
      </c>
      <c r="J66" s="39" t="s">
        <v>70</v>
      </c>
      <c r="K66" s="42">
        <v>0.28978522899999998</v>
      </c>
      <c r="L66" s="42">
        <v>1011100</v>
      </c>
    </row>
    <row r="67" spans="2:12">
      <c r="B67" s="11">
        <v>4</v>
      </c>
      <c r="C67" s="11">
        <v>22</v>
      </c>
      <c r="D67" s="11">
        <v>10110</v>
      </c>
      <c r="E67" s="11">
        <f t="shared" si="1"/>
        <v>1.3968253968253967</v>
      </c>
      <c r="F67" s="11">
        <f t="shared" si="2"/>
        <v>0.13239339595356481</v>
      </c>
      <c r="G67" s="38">
        <f t="shared" si="3"/>
        <v>0.13239339595356481</v>
      </c>
      <c r="H67" s="11">
        <f>G67/G80</f>
        <v>0.12195051426281418</v>
      </c>
      <c r="I67" s="11">
        <f t="shared" si="4"/>
        <v>0.27955054362638426</v>
      </c>
      <c r="J67" s="18" t="s">
        <v>71</v>
      </c>
      <c r="K67" s="43">
        <v>0.83741062700000002</v>
      </c>
      <c r="L67" s="43">
        <v>1000010</v>
      </c>
    </row>
    <row r="68" spans="2:12">
      <c r="B68" s="11">
        <v>5</v>
      </c>
      <c r="C68" s="11">
        <v>27</v>
      </c>
      <c r="D68" s="11">
        <v>11011</v>
      </c>
      <c r="E68" s="11">
        <f t="shared" si="1"/>
        <v>1.7142857142857142</v>
      </c>
      <c r="F68" s="11">
        <f t="shared" si="2"/>
        <v>4.3814119292614494E-2</v>
      </c>
      <c r="G68" s="38">
        <f t="shared" si="3"/>
        <v>4.3814119292614494E-2</v>
      </c>
      <c r="H68" s="11">
        <f>G68/G80</f>
        <v>4.0358163949360926E-2</v>
      </c>
      <c r="I68" s="11">
        <f t="shared" si="4"/>
        <v>0.31990870757574519</v>
      </c>
      <c r="J68" s="39" t="s">
        <v>72</v>
      </c>
      <c r="K68" s="39">
        <v>0.50185644200000001</v>
      </c>
      <c r="L68" s="11">
        <v>10101</v>
      </c>
    </row>
    <row r="69" spans="2:12">
      <c r="B69" s="11">
        <v>6</v>
      </c>
      <c r="C69" s="11">
        <v>94</v>
      </c>
      <c r="D69" s="11">
        <v>1011110</v>
      </c>
      <c r="E69" s="11">
        <f t="shared" si="1"/>
        <v>5.9682539682539684</v>
      </c>
      <c r="F69" s="11">
        <f t="shared" si="2"/>
        <v>9.8810171815684675E-3</v>
      </c>
      <c r="G69" s="11">
        <f t="shared" si="3"/>
        <v>9.8810171815684675E-3</v>
      </c>
      <c r="H69" s="11">
        <f>G69/G80</f>
        <v>9.1016256366338172E-3</v>
      </c>
      <c r="I69" s="11">
        <f t="shared" si="4"/>
        <v>0.32901033321237899</v>
      </c>
      <c r="J69" s="39" t="s">
        <v>73</v>
      </c>
      <c r="K69" s="39">
        <v>0.83141916800000004</v>
      </c>
      <c r="L69" s="11">
        <v>111000</v>
      </c>
    </row>
    <row r="70" spans="2:12">
      <c r="B70" s="11">
        <v>7</v>
      </c>
      <c r="C70" s="11">
        <v>25</v>
      </c>
      <c r="D70" s="40">
        <v>11001</v>
      </c>
      <c r="E70" s="11">
        <f t="shared" si="1"/>
        <v>1.5873015873015872</v>
      </c>
      <c r="F70" s="11">
        <f t="shared" si="2"/>
        <v>7.062459456589415E-2</v>
      </c>
      <c r="G70" s="11">
        <f t="shared" si="3"/>
        <v>7.062459456589415E-2</v>
      </c>
      <c r="H70" s="11">
        <f>G70/G80</f>
        <v>6.5053891584851656E-2</v>
      </c>
      <c r="I70" s="11">
        <f t="shared" si="4"/>
        <v>0.39406422479723063</v>
      </c>
      <c r="J70" s="39" t="s">
        <v>74</v>
      </c>
      <c r="K70" s="39">
        <v>0.20324578300000001</v>
      </c>
      <c r="L70" s="11">
        <v>10110</v>
      </c>
    </row>
    <row r="71" spans="2:12">
      <c r="B71" s="11">
        <v>8</v>
      </c>
      <c r="C71" s="11">
        <v>75</v>
      </c>
      <c r="D71" s="41">
        <v>1001011</v>
      </c>
      <c r="E71" s="11">
        <f t="shared" si="1"/>
        <v>4.7619047619047619</v>
      </c>
      <c r="F71" s="11">
        <f t="shared" si="2"/>
        <v>-8.8774258928174116E-3</v>
      </c>
      <c r="G71" s="16">
        <v>0</v>
      </c>
      <c r="H71" s="16">
        <f>G71/G80</f>
        <v>0</v>
      </c>
      <c r="I71" s="11">
        <f t="shared" si="4"/>
        <v>0.39406422479723063</v>
      </c>
      <c r="J71" s="39" t="s">
        <v>75</v>
      </c>
      <c r="K71" s="39">
        <v>0.25216794399999998</v>
      </c>
      <c r="L71" s="11">
        <v>11011</v>
      </c>
    </row>
    <row r="72" spans="2:12">
      <c r="B72" s="11">
        <v>9</v>
      </c>
      <c r="C72" s="11">
        <v>34</v>
      </c>
      <c r="D72" s="11">
        <v>100010</v>
      </c>
      <c r="E72" s="11">
        <f t="shared" si="1"/>
        <v>2.1587301587301586</v>
      </c>
      <c r="F72" s="11">
        <f t="shared" si="2"/>
        <v>7.2542104359360725E-3</v>
      </c>
      <c r="G72" s="11">
        <f t="shared" si="3"/>
        <v>7.2542104359360725E-3</v>
      </c>
      <c r="H72" s="11">
        <f>G72/G80</f>
        <v>6.6820152686721482E-3</v>
      </c>
      <c r="I72" s="11">
        <f t="shared" si="4"/>
        <v>0.40074624006590276</v>
      </c>
      <c r="J72" s="39" t="s">
        <v>76</v>
      </c>
      <c r="K72" s="19">
        <v>0.47425526499999998</v>
      </c>
      <c r="L72" s="19">
        <v>110100</v>
      </c>
    </row>
    <row r="73" spans="2:12">
      <c r="B73" s="11">
        <v>10</v>
      </c>
      <c r="C73" s="11">
        <v>35</v>
      </c>
      <c r="D73" s="11">
        <v>100011</v>
      </c>
      <c r="E73" s="11">
        <f t="shared" si="1"/>
        <v>2.2222222222222223</v>
      </c>
      <c r="F73" s="11">
        <f t="shared" si="2"/>
        <v>6.2590666134169958E-3</v>
      </c>
      <c r="G73" s="38">
        <f t="shared" si="3"/>
        <v>6.2590666134169958E-3</v>
      </c>
      <c r="H73" s="11">
        <f>G73/G80</f>
        <v>5.7653660653823645E-3</v>
      </c>
      <c r="I73" s="11">
        <f t="shared" si="4"/>
        <v>0.40651160613128512</v>
      </c>
      <c r="J73" s="39" t="s">
        <v>77</v>
      </c>
      <c r="K73" s="18">
        <v>0.108269801</v>
      </c>
      <c r="L73" s="18">
        <v>100100</v>
      </c>
    </row>
    <row r="74" spans="2:12">
      <c r="B74" s="11">
        <v>11</v>
      </c>
      <c r="C74" s="11">
        <v>92</v>
      </c>
      <c r="D74" s="42">
        <v>1011100</v>
      </c>
      <c r="E74" s="11">
        <f t="shared" si="1"/>
        <v>5.8412698412698409</v>
      </c>
      <c r="F74" s="11">
        <f t="shared" si="2"/>
        <v>9.1370000811132751E-3</v>
      </c>
      <c r="G74" s="11">
        <f t="shared" si="3"/>
        <v>9.1370000811132751E-3</v>
      </c>
      <c r="H74" s="11">
        <f>G74/G80</f>
        <v>8.4162948664142662E-3</v>
      </c>
      <c r="I74" s="11">
        <f t="shared" si="4"/>
        <v>0.41492790099769938</v>
      </c>
      <c r="J74" s="39" t="s">
        <v>78</v>
      </c>
      <c r="K74" s="39">
        <v>0.32563303300000002</v>
      </c>
      <c r="L74" s="11">
        <v>100011</v>
      </c>
    </row>
    <row r="75" spans="2:12">
      <c r="B75" s="11">
        <v>12</v>
      </c>
      <c r="C75" s="11">
        <v>66</v>
      </c>
      <c r="D75" s="43">
        <v>1000010</v>
      </c>
      <c r="E75" s="11">
        <f t="shared" si="1"/>
        <v>4.1904761904761907</v>
      </c>
      <c r="F75" s="11">
        <f t="shared" si="2"/>
        <v>-7.5835924207340042E-3</v>
      </c>
      <c r="G75" s="16">
        <v>0</v>
      </c>
      <c r="H75" s="16">
        <f>G75/G80</f>
        <v>0</v>
      </c>
      <c r="I75" s="11">
        <f t="shared" si="4"/>
        <v>0.41492790099769938</v>
      </c>
      <c r="J75" s="19" t="s">
        <v>79</v>
      </c>
      <c r="K75" s="42">
        <v>0.50755578999999995</v>
      </c>
      <c r="L75" s="42">
        <v>1011100</v>
      </c>
    </row>
    <row r="76" spans="2:12">
      <c r="B76" s="11">
        <v>13</v>
      </c>
      <c r="C76" s="11">
        <v>11</v>
      </c>
      <c r="D76" s="11">
        <v>1011</v>
      </c>
      <c r="E76" s="11">
        <f t="shared" si="1"/>
        <v>0.69841269841269837</v>
      </c>
      <c r="F76" s="11">
        <f t="shared" si="2"/>
        <v>0.61516832728130244</v>
      </c>
      <c r="G76" s="11">
        <f t="shared" si="3"/>
        <v>0.61516832728130244</v>
      </c>
      <c r="H76" s="11">
        <f>G76/G80</f>
        <v>0.56664528717476437</v>
      </c>
      <c r="I76" s="11">
        <f t="shared" si="4"/>
        <v>0.98157318817246375</v>
      </c>
      <c r="J76" s="19" t="s">
        <v>80</v>
      </c>
      <c r="K76" s="43">
        <v>0.94065796099999999</v>
      </c>
      <c r="L76" s="43">
        <v>1000010</v>
      </c>
    </row>
    <row r="77" spans="2:12">
      <c r="B77" s="11">
        <v>14</v>
      </c>
      <c r="C77" s="11">
        <v>88</v>
      </c>
      <c r="D77" s="11">
        <v>1011000</v>
      </c>
      <c r="E77" s="11">
        <f t="shared" si="1"/>
        <v>5.587301587301587</v>
      </c>
      <c r="F77" s="11">
        <f t="shared" si="2"/>
        <v>5.8439079078492868E-3</v>
      </c>
      <c r="G77" s="11">
        <f t="shared" si="3"/>
        <v>5.8439079078492868E-3</v>
      </c>
      <c r="H77" s="11">
        <f>G77/G80</f>
        <v>5.3829541083507335E-3</v>
      </c>
      <c r="I77" s="11">
        <f t="shared" si="4"/>
        <v>0.98695614228081452</v>
      </c>
      <c r="J77" s="39" t="s">
        <v>81</v>
      </c>
      <c r="K77" s="39">
        <v>0.55888162100000005</v>
      </c>
      <c r="L77" s="11">
        <v>101000</v>
      </c>
    </row>
    <row r="78" spans="2:12">
      <c r="B78" s="11">
        <v>15</v>
      </c>
      <c r="C78" s="11">
        <v>52</v>
      </c>
      <c r="D78" s="19">
        <v>110100</v>
      </c>
      <c r="E78" s="11">
        <f t="shared" si="1"/>
        <v>3.3015873015873014</v>
      </c>
      <c r="F78" s="11">
        <f t="shared" si="2"/>
        <v>8.366580698764713E-3</v>
      </c>
      <c r="G78" s="11">
        <f t="shared" si="3"/>
        <v>8.366580698764713E-3</v>
      </c>
      <c r="H78" s="11">
        <f>G78/G80</f>
        <v>7.7066443645992088E-3</v>
      </c>
      <c r="I78" s="11">
        <f t="shared" si="4"/>
        <v>0.99466278664541374</v>
      </c>
      <c r="J78" s="39" t="s">
        <v>82</v>
      </c>
      <c r="K78" s="19">
        <v>0.52448682800000002</v>
      </c>
      <c r="L78" s="19">
        <v>110100</v>
      </c>
    </row>
    <row r="79" spans="2:12">
      <c r="B79" s="11">
        <v>16</v>
      </c>
      <c r="C79" s="11">
        <v>36</v>
      </c>
      <c r="D79" s="18">
        <v>100100</v>
      </c>
      <c r="E79" s="11">
        <f t="shared" si="1"/>
        <v>2.2857142857142856</v>
      </c>
      <c r="F79" s="11">
        <f t="shared" si="2"/>
        <v>5.794250276137218E-3</v>
      </c>
      <c r="G79" s="17">
        <f t="shared" si="3"/>
        <v>5.794250276137218E-3</v>
      </c>
      <c r="H79" s="11">
        <f>G79/G80</f>
        <v>5.3372133545862158E-3</v>
      </c>
      <c r="I79" s="9">
        <f t="shared" si="4"/>
        <v>1</v>
      </c>
      <c r="J79" s="39" t="s">
        <v>83</v>
      </c>
      <c r="K79" s="18">
        <v>0.20242806299999999</v>
      </c>
      <c r="L79" s="18">
        <v>100100</v>
      </c>
    </row>
    <row r="80" spans="2:12">
      <c r="F80" s="10" t="s">
        <v>32</v>
      </c>
      <c r="G80" s="9">
        <f>SUM(G64:G79)</f>
        <v>1.0856321250785814</v>
      </c>
      <c r="H80" s="11">
        <f>SUM(H64:H79)</f>
        <v>1</v>
      </c>
    </row>
    <row r="83" spans="2:7">
      <c r="B83" s="14" t="s">
        <v>17</v>
      </c>
    </row>
    <row r="84" spans="2:7">
      <c r="B84" s="15" t="s">
        <v>18</v>
      </c>
      <c r="C84" s="13"/>
      <c r="D84" s="13"/>
      <c r="E84" s="13"/>
      <c r="F84" s="13"/>
      <c r="G84" s="13"/>
    </row>
    <row r="85" spans="2:7">
      <c r="B85" s="13"/>
      <c r="C85" s="13" t="s">
        <v>24</v>
      </c>
      <c r="D85" s="13"/>
      <c r="E85" s="13"/>
      <c r="F85" s="13"/>
      <c r="G85" s="13"/>
    </row>
    <row r="86" spans="2:7">
      <c r="B86" s="13"/>
      <c r="C86" s="13" t="s">
        <v>25</v>
      </c>
      <c r="D86" s="13"/>
      <c r="E86" s="13"/>
      <c r="F86" s="13"/>
      <c r="G86" s="13"/>
    </row>
    <row r="87" spans="2:7">
      <c r="B87" s="13"/>
      <c r="C87" s="13"/>
      <c r="D87" s="13"/>
      <c r="E87" s="13"/>
      <c r="F87" s="13"/>
      <c r="G87" s="13"/>
    </row>
    <row r="88" spans="2:7">
      <c r="B88" s="13"/>
      <c r="C88" s="13" t="s">
        <v>21</v>
      </c>
      <c r="D88" s="13"/>
      <c r="E88" s="13"/>
      <c r="F88" s="13"/>
      <c r="G88" s="13"/>
    </row>
    <row r="89" spans="2:7">
      <c r="B89" s="13"/>
      <c r="C89" s="13"/>
      <c r="D89" s="13" t="s">
        <v>22</v>
      </c>
      <c r="E89" s="13"/>
      <c r="F89" s="13"/>
      <c r="G89" s="13"/>
    </row>
    <row r="90" spans="2:7">
      <c r="B90" s="13"/>
      <c r="C90" s="13"/>
      <c r="D90" s="13" t="s">
        <v>19</v>
      </c>
      <c r="E90" s="13"/>
      <c r="F90" s="13"/>
      <c r="G90" s="13"/>
    </row>
    <row r="91" spans="2:7">
      <c r="B91" s="13"/>
      <c r="C91" s="13"/>
      <c r="D91" s="13" t="s">
        <v>20</v>
      </c>
      <c r="E91" s="13"/>
      <c r="F91" s="13"/>
      <c r="G91" s="13"/>
    </row>
    <row r="93" spans="2:7">
      <c r="D93" s="14" t="s">
        <v>26</v>
      </c>
    </row>
    <row r="96" spans="2:7">
      <c r="B96" s="15" t="s">
        <v>23</v>
      </c>
      <c r="C96" s="13"/>
      <c r="D96" s="13"/>
      <c r="E96" s="13"/>
      <c r="F96" s="13"/>
      <c r="G96" s="13"/>
    </row>
    <row r="97" spans="1:7">
      <c r="B97" s="13"/>
      <c r="C97" s="13" t="s">
        <v>27</v>
      </c>
      <c r="D97" s="13"/>
      <c r="E97" s="13"/>
      <c r="F97" s="13"/>
      <c r="G97" s="13"/>
    </row>
    <row r="98" spans="1:7">
      <c r="B98" s="13"/>
      <c r="C98" s="13" t="s">
        <v>28</v>
      </c>
      <c r="D98" s="13"/>
      <c r="E98" s="13"/>
      <c r="F98" s="13"/>
      <c r="G98" s="13"/>
    </row>
    <row r="99" spans="1:7">
      <c r="B99" s="13"/>
      <c r="C99" s="13"/>
      <c r="D99" s="13"/>
      <c r="E99" s="13"/>
      <c r="F99" s="13"/>
      <c r="G99" s="13"/>
    </row>
    <row r="100" spans="1:7">
      <c r="B100" s="13"/>
      <c r="C100" s="13" t="s">
        <v>21</v>
      </c>
      <c r="D100" s="13"/>
      <c r="E100" s="13"/>
      <c r="F100" s="13"/>
      <c r="G100" s="13"/>
    </row>
    <row r="101" spans="1:7">
      <c r="B101" s="13"/>
      <c r="C101" s="13"/>
      <c r="D101" s="13" t="s">
        <v>29</v>
      </c>
      <c r="E101" s="13"/>
      <c r="F101" s="13"/>
      <c r="G101" s="13"/>
    </row>
    <row r="102" spans="1:7">
      <c r="B102" s="13"/>
      <c r="C102" s="13"/>
      <c r="D102" s="13" t="s">
        <v>30</v>
      </c>
      <c r="E102" s="13"/>
      <c r="F102" s="13"/>
      <c r="G102" s="13"/>
    </row>
    <row r="103" spans="1:7">
      <c r="B103" s="13"/>
      <c r="C103" s="13"/>
      <c r="D103" s="13" t="s">
        <v>31</v>
      </c>
      <c r="E103" s="13"/>
      <c r="F103" s="13"/>
      <c r="G103" s="13"/>
    </row>
    <row r="106" spans="1:7" ht="19">
      <c r="A106" s="1" t="s">
        <v>37</v>
      </c>
    </row>
    <row r="107" spans="1:7">
      <c r="B107" s="3" t="s">
        <v>52</v>
      </c>
    </row>
    <row r="108" spans="1:7">
      <c r="B108" s="3"/>
      <c r="C108" t="s">
        <v>46</v>
      </c>
    </row>
    <row r="109" spans="1:7">
      <c r="B109" s="3"/>
    </row>
    <row r="110" spans="1:7">
      <c r="B110" s="27" t="s">
        <v>40</v>
      </c>
    </row>
    <row r="111" spans="1:7">
      <c r="C111" t="s">
        <v>41</v>
      </c>
    </row>
    <row r="112" spans="1:7">
      <c r="C112" t="s">
        <v>42</v>
      </c>
    </row>
    <row r="114" spans="2:10">
      <c r="C114" s="3" t="s">
        <v>43</v>
      </c>
      <c r="D114" s="3"/>
      <c r="E114" s="3"/>
      <c r="F114" s="3"/>
    </row>
    <row r="116" spans="2:10" ht="16" thickBot="1"/>
    <row r="117" spans="2:10" ht="33" thickBot="1">
      <c r="B117" s="29" t="s">
        <v>39</v>
      </c>
      <c r="C117" s="30" t="s">
        <v>49</v>
      </c>
      <c r="D117" s="31" t="s">
        <v>38</v>
      </c>
      <c r="E117" s="31" t="s">
        <v>35</v>
      </c>
      <c r="F117" s="31" t="s">
        <v>44</v>
      </c>
      <c r="G117" s="31" t="s">
        <v>45</v>
      </c>
      <c r="H117" s="32" t="s">
        <v>48</v>
      </c>
      <c r="I117" s="32" t="s">
        <v>47</v>
      </c>
      <c r="J117" s="31" t="s">
        <v>51</v>
      </c>
    </row>
    <row r="118" spans="2:10" ht="17" thickTop="1" thickBot="1">
      <c r="B118" s="20">
        <v>1</v>
      </c>
      <c r="C118" s="40">
        <v>25</v>
      </c>
      <c r="D118" s="40">
        <v>11001</v>
      </c>
      <c r="E118" s="20"/>
      <c r="F118" s="25"/>
      <c r="G118" s="25"/>
      <c r="H118" s="25"/>
      <c r="I118" s="32"/>
      <c r="J118" s="33"/>
    </row>
    <row r="119" spans="2:10" ht="17" thickTop="1" thickBot="1">
      <c r="B119" s="24">
        <v>2</v>
      </c>
      <c r="C119" s="41">
        <v>75</v>
      </c>
      <c r="D119" s="41">
        <v>1001011</v>
      </c>
      <c r="E119" s="24"/>
      <c r="F119" s="26"/>
      <c r="G119" s="26"/>
      <c r="H119" s="26"/>
      <c r="I119" s="32"/>
      <c r="J119" s="34"/>
    </row>
    <row r="120" spans="2:10" ht="17" thickTop="1" thickBot="1">
      <c r="B120" s="25">
        <v>3</v>
      </c>
      <c r="C120" s="42">
        <v>92</v>
      </c>
      <c r="D120" s="42">
        <v>1011100</v>
      </c>
      <c r="E120" s="25"/>
      <c r="F120" s="28"/>
      <c r="G120" s="28"/>
      <c r="H120" s="28"/>
      <c r="I120" s="32"/>
      <c r="J120" s="33"/>
    </row>
    <row r="121" spans="2:10" ht="17" thickTop="1" thickBot="1">
      <c r="B121" s="26">
        <v>4</v>
      </c>
      <c r="C121" s="43">
        <v>66</v>
      </c>
      <c r="D121" s="43">
        <v>1000010</v>
      </c>
      <c r="E121" s="26"/>
      <c r="F121" s="26"/>
      <c r="G121" s="26"/>
      <c r="H121" s="26"/>
      <c r="I121" s="32"/>
      <c r="J121" s="34"/>
    </row>
    <row r="122" spans="2:10" ht="17" thickTop="1" thickBot="1">
      <c r="B122" s="20">
        <v>5</v>
      </c>
      <c r="C122" s="11">
        <v>21</v>
      </c>
      <c r="D122" s="11">
        <v>10101</v>
      </c>
      <c r="E122" s="20"/>
      <c r="F122" s="25"/>
      <c r="G122" s="25"/>
      <c r="H122" s="25"/>
      <c r="I122" s="32"/>
      <c r="J122" s="33"/>
    </row>
    <row r="123" spans="2:10" ht="17" thickTop="1" thickBot="1">
      <c r="B123" s="24">
        <v>6</v>
      </c>
      <c r="C123" s="11">
        <v>56</v>
      </c>
      <c r="D123" s="11">
        <v>111000</v>
      </c>
      <c r="E123" s="24"/>
      <c r="F123" s="26"/>
      <c r="G123" s="26"/>
      <c r="H123" s="26"/>
      <c r="I123" s="32"/>
      <c r="J123" s="34"/>
    </row>
    <row r="124" spans="2:10" ht="17" thickTop="1" thickBot="1">
      <c r="B124" s="20">
        <v>7</v>
      </c>
      <c r="C124" s="11">
        <v>22</v>
      </c>
      <c r="D124" s="11">
        <v>10110</v>
      </c>
      <c r="E124" s="20"/>
      <c r="F124" s="28"/>
      <c r="G124" s="28"/>
      <c r="H124" s="28"/>
      <c r="I124" s="32"/>
      <c r="J124" s="33"/>
    </row>
    <row r="125" spans="2:10" ht="17" thickTop="1" thickBot="1">
      <c r="B125" s="22">
        <v>8</v>
      </c>
      <c r="C125" s="11">
        <v>27</v>
      </c>
      <c r="D125" s="11">
        <v>11011</v>
      </c>
      <c r="E125" s="22"/>
      <c r="F125" s="26"/>
      <c r="G125" s="26"/>
      <c r="H125" s="26"/>
      <c r="I125" s="32"/>
      <c r="J125" s="34"/>
    </row>
    <row r="126" spans="2:10" ht="17" thickTop="1" thickBot="1">
      <c r="B126" s="23">
        <v>9</v>
      </c>
      <c r="C126" s="19">
        <v>52</v>
      </c>
      <c r="D126" s="19">
        <v>110100</v>
      </c>
      <c r="E126" s="23"/>
      <c r="F126" s="25"/>
      <c r="G126" s="25"/>
      <c r="H126" s="25"/>
      <c r="I126" s="32"/>
      <c r="J126" s="33"/>
    </row>
    <row r="127" spans="2:10" ht="17" thickTop="1" thickBot="1">
      <c r="B127" s="24">
        <v>10</v>
      </c>
      <c r="C127" s="18">
        <v>36</v>
      </c>
      <c r="D127" s="18">
        <v>100100</v>
      </c>
      <c r="E127" s="24"/>
      <c r="F127" s="26"/>
      <c r="G127" s="26"/>
      <c r="H127" s="26"/>
      <c r="I127" s="32"/>
      <c r="J127" s="34"/>
    </row>
    <row r="128" spans="2:10" ht="17" thickTop="1" thickBot="1">
      <c r="B128" s="21">
        <v>11</v>
      </c>
      <c r="C128" s="11">
        <v>35</v>
      </c>
      <c r="D128" s="11">
        <v>100011</v>
      </c>
      <c r="E128" s="21"/>
      <c r="F128" s="25"/>
      <c r="G128" s="25"/>
      <c r="H128" s="25"/>
      <c r="I128" s="32"/>
      <c r="J128" s="33"/>
    </row>
    <row r="129" spans="1:10" ht="17" thickTop="1" thickBot="1">
      <c r="B129" s="22">
        <v>12</v>
      </c>
      <c r="C129" s="42">
        <v>92</v>
      </c>
      <c r="D129" s="42">
        <v>1011100</v>
      </c>
      <c r="E129" s="22"/>
      <c r="F129" s="26"/>
      <c r="G129" s="26"/>
      <c r="H129" s="26"/>
      <c r="I129" s="32"/>
      <c r="J129" s="34"/>
    </row>
    <row r="130" spans="1:10" ht="17" thickTop="1" thickBot="1">
      <c r="B130" s="23">
        <v>13</v>
      </c>
      <c r="C130" s="43">
        <v>66</v>
      </c>
      <c r="D130" s="43">
        <v>1000010</v>
      </c>
      <c r="E130" s="23"/>
      <c r="F130" s="25"/>
      <c r="G130" s="25"/>
      <c r="H130" s="25"/>
      <c r="I130" s="32"/>
      <c r="J130" s="33"/>
    </row>
    <row r="131" spans="1:10" ht="17" thickTop="1" thickBot="1">
      <c r="B131" s="22">
        <v>14</v>
      </c>
      <c r="C131" s="11">
        <v>40</v>
      </c>
      <c r="D131" s="11">
        <v>101000</v>
      </c>
      <c r="E131" s="22"/>
      <c r="F131" s="26"/>
      <c r="G131" s="26"/>
      <c r="H131" s="26"/>
      <c r="I131" s="32"/>
      <c r="J131" s="34"/>
    </row>
    <row r="132" spans="1:10" ht="17" thickTop="1" thickBot="1">
      <c r="B132" s="25">
        <v>15</v>
      </c>
      <c r="C132" s="19">
        <v>52</v>
      </c>
      <c r="D132" s="19">
        <v>110100</v>
      </c>
      <c r="E132" s="25"/>
      <c r="F132" s="25"/>
      <c r="G132" s="25"/>
      <c r="H132" s="25"/>
      <c r="I132" s="32"/>
      <c r="J132" s="33"/>
    </row>
    <row r="133" spans="1:10" ht="17" thickTop="1" thickBot="1">
      <c r="B133" s="26">
        <v>16</v>
      </c>
      <c r="C133" s="18">
        <v>36</v>
      </c>
      <c r="D133" s="18">
        <v>100100</v>
      </c>
      <c r="E133" s="26"/>
      <c r="F133" s="26"/>
      <c r="G133" s="26"/>
      <c r="H133" s="26"/>
      <c r="I133" s="32"/>
      <c r="J133" s="34"/>
    </row>
    <row r="134" spans="1:10" ht="16" thickTop="1"/>
    <row r="136" spans="1:10" ht="19">
      <c r="A136" s="1"/>
      <c r="B136" s="14"/>
    </row>
    <row r="137" spans="1:10">
      <c r="B137" s="3"/>
    </row>
    <row r="138" spans="1:10">
      <c r="B138" s="3"/>
    </row>
  </sheetData>
  <pageMargins left="0.25" right="0.25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alexyang</dc:creator>
  <cp:lastModifiedBy>Microsoft Office User</cp:lastModifiedBy>
  <dcterms:created xsi:type="dcterms:W3CDTF">2020-06-27T06:30:11Z</dcterms:created>
  <dcterms:modified xsi:type="dcterms:W3CDTF">2022-08-16T22:15:53Z</dcterms:modified>
</cp:coreProperties>
</file>