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<sst xmlns="http://schemas.openxmlformats.org/spreadsheetml/2006/main" count="192" uniqueCount="192">
  <si>
    <t>Alameda County</t>
  </si>
  <si>
    <t>Los Angeles County</t>
  </si>
  <si>
    <t>Merced County</t>
  </si>
  <si>
    <t>Riverside County</t>
  </si>
  <si>
    <t>San Diego County</t>
  </si>
  <si>
    <t>San Mateo County</t>
  </si>
  <si>
    <t>Santa Barbara County</t>
  </si>
  <si>
    <t>Santa Clara County</t>
  </si>
  <si>
    <t>Santa Cruz County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</si>
  <si>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</si>
  <si>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</si>
  <si>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</si>
  <si>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</si>
  <si>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</si>
  <si>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</si>
  <si>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</si>
  <si>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</si>
  <si>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</si>
  <si>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</si>
  <si>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</si>
  <si>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66992943</t>
  </si>
  <si>
    <t>392137101</t>
  </si>
  <si>
    <t>4369943</t>
  </si>
  <si>
    <t>36392995</t>
  </si>
  <si>
    <t>117083125</t>
  </si>
  <si>
    <t>44972120</t>
  </si>
  <si>
    <t>14253132</t>
  </si>
  <si>
    <t>121243682</t>
  </si>
  <si>
    <t>8634933</t>
  </si>
  <si>
    <t>69145648</t>
  </si>
  <si>
    <t>408655778</t>
  </si>
  <si>
    <t>4719277</t>
  </si>
  <si>
    <t>39600115</t>
  </si>
  <si>
    <t>124847611</t>
  </si>
  <si>
    <t>43655167</t>
  </si>
  <si>
    <t>15133592</t>
  </si>
  <si>
    <t>115161732</t>
  </si>
  <si>
    <t>8770966</t>
  </si>
  <si>
    <t>73217538</t>
  </si>
  <si>
    <t>432678180</t>
  </si>
  <si>
    <t>5320705</t>
  </si>
  <si>
    <t>43612760</t>
  </si>
  <si>
    <t>134395268</t>
  </si>
  <si>
    <t>44938009</t>
  </si>
  <si>
    <t>16175025</t>
  </si>
  <si>
    <t>119677169</t>
  </si>
  <si>
    <t>9068619</t>
  </si>
  <si>
    <t>76417217</t>
  </si>
  <si>
    <t>459726567</t>
  </si>
  <si>
    <t>6147188</t>
  </si>
  <si>
    <t>48648593</t>
  </si>
  <si>
    <t>145709061</t>
  </si>
  <si>
    <t>47100517</t>
  </si>
  <si>
    <t>17335187</t>
  </si>
  <si>
    <t>123980036</t>
  </si>
  <si>
    <t>9262276</t>
  </si>
  <si>
    <t>80189480</t>
  </si>
  <si>
    <t>48605371</t>
  </si>
  <si>
    <t>6371404</t>
  </si>
  <si>
    <t>53789330</t>
  </si>
  <si>
    <t>157310766</t>
  </si>
  <si>
    <t>49256766</t>
  </si>
  <si>
    <t>18586550</t>
  </si>
  <si>
    <t>132036317</t>
  </si>
  <si>
    <t>9473534</t>
  </si>
  <si>
    <t>85607091</t>
  </si>
  <si>
    <t>519410971</t>
  </si>
  <si>
    <t>6680896</t>
  </si>
  <si>
    <t>59354056</t>
  </si>
  <si>
    <t>164992812</t>
  </si>
  <si>
    <t>53198850</t>
  </si>
  <si>
    <t>19786604</t>
  </si>
  <si>
    <t>141545125</t>
  </si>
  <si>
    <t>10150062</t>
  </si>
  <si>
    <t>88299465</t>
  </si>
  <si>
    <t>538325814</t>
  </si>
  <si>
    <t>7909623</t>
  </si>
  <si>
    <t>61541712</t>
  </si>
  <si>
    <t>171522078</t>
  </si>
  <si>
    <t>55176239</t>
  </si>
  <si>
    <t>20806485</t>
  </si>
  <si>
    <t>153673109</t>
  </si>
  <si>
    <t>10494137</t>
  </si>
  <si>
    <t>89588149</t>
  </si>
  <si>
    <t>555858096</t>
  </si>
  <si>
    <t>7155570</t>
  </si>
  <si>
    <t>59844401</t>
  </si>
  <si>
    <t>171073628</t>
  </si>
  <si>
    <t>55965376</t>
  </si>
  <si>
    <t>21158969</t>
  </si>
  <si>
    <t>159546359</t>
  </si>
  <si>
    <t>10546581</t>
  </si>
  <si>
    <t>86904155</t>
  </si>
  <si>
    <t>535265666</t>
  </si>
  <si>
    <t>6795457</t>
  </si>
  <si>
    <t>57408251</t>
  </si>
  <si>
    <t>166040899</t>
  </si>
  <si>
    <t>57707148</t>
  </si>
  <si>
    <t>21363180</t>
  </si>
  <si>
    <t>157228915</t>
  </si>
  <si>
    <t>10827706</t>
  </si>
  <si>
    <t>90033250</t>
  </si>
  <si>
    <t>552228768</t>
  </si>
  <si>
    <t>6985034</t>
  </si>
  <si>
    <t>58544501</t>
  </si>
  <si>
    <t>168687239</t>
  </si>
  <si>
    <t>58863334</t>
  </si>
  <si>
    <t>21518667</t>
  </si>
  <si>
    <t>169563856</t>
  </si>
  <si>
    <t>11707316</t>
  </si>
  <si>
    <t>92823595</t>
  </si>
  <si>
    <t>573273776</t>
  </si>
  <si>
    <t>7705641</t>
  </si>
  <si>
    <t>61412667</t>
  </si>
  <si>
    <t>174636986</t>
  </si>
  <si>
    <t>62177005</t>
  </si>
  <si>
    <t>22316837</t>
  </si>
  <si>
    <t>183155336</t>
  </si>
  <si>
    <t>11844572</t>
  </si>
  <si>
    <t>97203584</t>
  </si>
  <si>
    <t>592432839</t>
  </si>
  <si>
    <t>7704366</t>
  </si>
  <si>
    <t>63100535</t>
  </si>
  <si>
    <t>180309903</t>
  </si>
  <si>
    <t>77250138</t>
  </si>
  <si>
    <t>23165737</t>
  </si>
  <si>
    <t>191452570</t>
  </si>
  <si>
    <t>11944124</t>
  </si>
  <si>
    <t>102651288</t>
  </si>
  <si>
    <t>617665675</t>
  </si>
  <si>
    <t>8268420</t>
  </si>
  <si>
    <t>67389339</t>
  </si>
  <si>
    <t>191006452</t>
  </si>
  <si>
    <t>82750224</t>
  </si>
  <si>
    <t>24117212</t>
  </si>
  <si>
    <t>211400335</t>
  </si>
  <si>
    <t>12607083</t>
  </si>
  <si>
    <t>109296260</t>
  </si>
  <si>
    <t>650900997</t>
  </si>
  <si>
    <t>9241128</t>
  </si>
  <si>
    <t>71670835</t>
  </si>
  <si>
    <t>201384751</t>
  </si>
  <si>
    <t>89724936</t>
  </si>
  <si>
    <t>25180101</t>
  </si>
  <si>
    <t>228749517</t>
  </si>
  <si>
    <t>13280804</t>
  </si>
  <si>
    <t>119856797</t>
  </si>
  <si>
    <t>693677247</t>
  </si>
  <si>
    <t>9285603</t>
  </si>
  <si>
    <t>77759407</t>
  </si>
  <si>
    <t>213594695</t>
  </si>
  <si>
    <t>97604764</t>
  </si>
  <si>
    <t>26773687</t>
  </si>
  <si>
    <t>253235654</t>
  </si>
  <si>
    <t>13819275</t>
  </si>
  <si>
    <t>126100394</t>
  </si>
  <si>
    <t>719254061</t>
  </si>
  <si>
    <t>9273118</t>
  </si>
  <si>
    <t>81022880</t>
  </si>
  <si>
    <t>220259799</t>
  </si>
  <si>
    <t>107887887</t>
  </si>
  <si>
    <t>27098590</t>
  </si>
  <si>
    <t>269924712</t>
  </si>
  <si>
    <t>14218582</t>
  </si>
  <si>
    <t>133468782</t>
  </si>
  <si>
    <t>755617399</t>
  </si>
  <si>
    <t>10182068</t>
  </si>
  <si>
    <t>84997016</t>
  </si>
  <si>
    <t>230605088</t>
  </si>
  <si>
    <t>120942807</t>
  </si>
  <si>
    <t>28534999</t>
  </si>
  <si>
    <t>290183893</t>
  </si>
  <si>
    <t>14672217</t>
  </si>
  <si>
    <t>140288623</t>
  </si>
  <si>
    <t>784709193</t>
  </si>
  <si>
    <t>10242532</t>
  </si>
  <si>
    <t>89246521</t>
  </si>
  <si>
    <t>242242089</t>
  </si>
  <si>
    <t>127462373</t>
  </si>
  <si>
    <t>29998810</t>
  </si>
  <si>
    <t>313535949</t>
  </si>
  <si>
    <t>15446853</t>
  </si>
  <si>
    <t>146210749</t>
  </si>
  <si>
    <t>819446415</t>
  </si>
  <si>
    <t>10922271</t>
  </si>
  <si>
    <t>95533449</t>
  </si>
  <si>
    <t>253117792</t>
  </si>
  <si>
    <t>134541113</t>
  </si>
  <si>
    <t>31348798</t>
  </si>
  <si>
    <t>331938134</t>
  </si>
  <si>
    <t>16467676</t>
  </si>
  <si>
    <t>\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</si>
</sst>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vertical="bottom"/>
    </xf>
    <xf borderId="1" fillId="0" fontId="1" numFmtId="49" xfId="0" applyAlignment="1" applyBorder="1" applyFont="1" applyNumberFormat="1">
      <alignment shrinkToFit="0" vertical="bottom" wrapText="0"/>
    </xf>
    <xf borderId="0" fillId="0" fontId="1" numFmtId="0" xfId="0" applyFont="1"/>
    <xf borderId="0" fillId="0" fontId="1" numFmtId="49" xfId="0" applyAlignment="1" applyFont="1" applyNumberFormat="1">
      <alignment horizontal="right" vertical="bottom"/>
    </xf>
    <xf borderId="0" fillId="2" fontId="1" numFmtId="49" xfId="0" applyAlignment="1" applyFill="1" applyFont="1" applyNumberFormat="1">
      <alignment vertical="top"/>
    </xf>
    <xf borderId="0" fillId="2" fontId="1" numFmtId="49" xfId="0" applyAlignment="1" applyFont="1" applyNumberFormat="1">
      <alignment horizontal="right" readingOrder="0" shrinkToFit="0" vertical="top" wrapText="0"/>
    </xf>
    <xf borderId="0" fillId="0" fontId="1" numFmtId="0" xfId="0" applyAlignment="1" applyFont="1">
      <alignment horizontal="right" vertical="bottom"/>
    </xf>
    <xf borderId="0" fillId="2" fontId="1" numFmtId="3" xfId="0" applyAlignment="1" applyFont="1" applyNumberFormat="1">
      <alignment horizontal="right" readingOrder="0" shrinkToFit="0" vertical="top" wrapText="0"/>
    </xf>
    <xf borderId="0" fillId="0" fontId="1" numFmtId="0" xfId="0" applyAlignment="1" applyFont="1">
      <alignment horizontal="right" vertical="bottom"/>
    </xf>
    <xf borderId="0" fillId="2" fontId="1" numFmtId="49" xfId="0" applyAlignment="1" applyFont="1" applyNumberFormat="1">
      <alignment readingOrder="0" vertical="top"/>
    </xf>
    <xf borderId="0" fillId="2" fontId="1" numFmtId="49" xfId="0" applyAlignment="1" applyFont="1" applyNumberFormat="1">
      <alignment horizontal="center" readingOrder="0" vertical="top"/>
    </xf>
    <xf borderId="0" fillId="2" fontId="1" numFmtId="49" xfId="0" applyAlignment="1" applyFont="1" applyNumberFormat="1">
      <alignment horizontal="right" readingOrder="0" vertical="top"/>
    </xf>
    <xf borderId="0" fillId="2" fontId="1" numFmtId="0" xfId="0" applyAlignment="1" applyFont="1">
      <alignment horizontal="center" vertical="top"/>
    </xf>
    <xf borderId="0" fillId="2" fontId="1" numFmtId="3" xfId="0" applyAlignment="1" applyFont="1" applyNumberFormat="1">
      <alignment vertical="top"/>
    </xf>
    <xf borderId="0" fillId="2" fontId="1" numFmtId="3" xfId="0" applyAlignment="1" applyFont="1" applyNumberFormat="1">
      <alignment readingOrder="0" vertical="top"/>
    </xf>
    <xf borderId="0" fillId="2" fontId="1" numFmtId="3" xfId="0" applyAlignment="1" applyFont="1" applyNumberFormat="1">
      <alignment horizontal="right" vertical="top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9</v>
      </c>
      <c r="B2" s="7">
        <f t="shared" ref="B2:B12" si="1">4.14*10^6*A2-8.22*10^9</f>
        <v>18600000</v>
      </c>
      <c r="C2" s="7">
        <f t="shared" ref="C2:C12" si="2">2.21*10^7*A2-4.38*10^10</f>
        <v>179000000</v>
      </c>
      <c r="D2" s="3">
        <f t="shared" ref="D2:D12" si="3">322523*A2-6.41*10^8</f>
        <v>820770</v>
      </c>
      <c r="E2" s="8">
        <f t="shared" ref="E2:E12" si="4">2.83*10^6*A2-5.62*10^9</f>
        <v>11700000</v>
      </c>
      <c r="F2" s="8">
        <f t="shared" ref="F2:F12" si="5">6.66*10^6*A2-1.32*10^10</f>
        <v>53400000</v>
      </c>
      <c r="G2" s="8">
        <f t="shared" ref="G2:G12" si="6">1.86*10^6*A2-3.68*10^9</f>
        <v>21400000</v>
      </c>
      <c r="H2" s="1">
        <f t="shared" ref="H2:H12" si="7">868933*A2-1.72*10^9</f>
        <v>9176670</v>
      </c>
      <c r="I2" s="1">
        <f t="shared" ref="I2:I12" si="8">6.97*10^6*A2-1.38*10^10</f>
        <v>70300000</v>
      </c>
      <c r="J2" s="1">
        <f t="shared" ref="J2:J12" si="9">416258*A2-8.25*10^8</f>
        <v>3353420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10</v>
      </c>
      <c r="B3" s="7">
        <f t="shared" si="1"/>
        <v>22740000</v>
      </c>
      <c r="C3" s="7">
        <f t="shared" si="2"/>
        <v>201100000</v>
      </c>
      <c r="D3" s="3">
        <f t="shared" si="3"/>
        <v>1143293</v>
      </c>
      <c r="E3" s="8">
        <f t="shared" si="4"/>
        <v>14530000</v>
      </c>
      <c r="F3" s="8">
        <f t="shared" si="5"/>
        <v>60060000</v>
      </c>
      <c r="G3" s="8">
        <f t="shared" si="6"/>
        <v>23260000</v>
      </c>
      <c r="H3" s="1">
        <f t="shared" si="7"/>
        <v>10045603</v>
      </c>
      <c r="I3" s="1">
        <f t="shared" si="8"/>
        <v>77270000</v>
      </c>
      <c r="J3" s="1">
        <f t="shared" si="9"/>
        <v>3769678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11</v>
      </c>
      <c r="B4" s="7">
        <f t="shared" si="1"/>
        <v>26880000</v>
      </c>
      <c r="C4" s="7">
        <f t="shared" si="2"/>
        <v>223200000</v>
      </c>
      <c r="D4" s="3">
        <f t="shared" si="3"/>
        <v>1465816</v>
      </c>
      <c r="E4" s="8">
        <f t="shared" si="4"/>
        <v>17360000</v>
      </c>
      <c r="F4" s="8">
        <f t="shared" si="5"/>
        <v>66720000</v>
      </c>
      <c r="G4" s="8">
        <f t="shared" si="6"/>
        <v>25120000</v>
      </c>
      <c r="H4" s="1">
        <f t="shared" si="7"/>
        <v>10914536</v>
      </c>
      <c r="I4" s="1">
        <f t="shared" si="8"/>
        <v>84240000</v>
      </c>
      <c r="J4" s="1">
        <f t="shared" si="9"/>
        <v>4185936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12</v>
      </c>
      <c r="B5" s="7">
        <f t="shared" si="1"/>
        <v>31020000</v>
      </c>
      <c r="C5" s="7">
        <f t="shared" si="2"/>
        <v>245300000</v>
      </c>
      <c r="D5" s="3">
        <f t="shared" si="3"/>
        <v>1788339</v>
      </c>
      <c r="E5" s="8">
        <f t="shared" si="4"/>
        <v>20190000</v>
      </c>
      <c r="F5" s="8">
        <f t="shared" si="5"/>
        <v>73380000</v>
      </c>
      <c r="G5" s="8">
        <f t="shared" si="6"/>
        <v>26980000</v>
      </c>
      <c r="H5" s="1">
        <f t="shared" si="7"/>
        <v>11783469</v>
      </c>
      <c r="I5" s="1">
        <f t="shared" si="8"/>
        <v>91210000</v>
      </c>
      <c r="J5" s="1">
        <f t="shared" si="9"/>
        <v>4602194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13</v>
      </c>
      <c r="B6" s="7">
        <f t="shared" si="1"/>
        <v>35160000</v>
      </c>
      <c r="C6" s="7">
        <f t="shared" si="2"/>
        <v>267400000</v>
      </c>
      <c r="D6" s="3">
        <f t="shared" si="3"/>
        <v>2110862</v>
      </c>
      <c r="E6" s="8">
        <f t="shared" si="4"/>
        <v>23020000</v>
      </c>
      <c r="F6" s="8">
        <f t="shared" si="5"/>
        <v>80040000</v>
      </c>
      <c r="G6" s="8">
        <f t="shared" si="6"/>
        <v>28840000</v>
      </c>
      <c r="H6" s="1">
        <f t="shared" si="7"/>
        <v>12652402</v>
      </c>
      <c r="I6" s="1">
        <f t="shared" si="8"/>
        <v>98180000</v>
      </c>
      <c r="J6" s="1">
        <f t="shared" si="9"/>
        <v>5018452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14</v>
      </c>
      <c r="B7" s="7">
        <f t="shared" si="1"/>
        <v>39300000</v>
      </c>
      <c r="C7" s="7">
        <f t="shared" si="2"/>
        <v>289500000</v>
      </c>
      <c r="D7" s="3">
        <f t="shared" si="3"/>
        <v>2433385</v>
      </c>
      <c r="E7" s="8">
        <f t="shared" si="4"/>
        <v>25850000</v>
      </c>
      <c r="F7" s="8">
        <f t="shared" si="5"/>
        <v>86700000</v>
      </c>
      <c r="G7" s="8">
        <f t="shared" si="6"/>
        <v>30700000</v>
      </c>
      <c r="H7" s="1">
        <f t="shared" si="7"/>
        <v>13521335</v>
      </c>
      <c r="I7" s="1">
        <f t="shared" si="8"/>
        <v>105150000</v>
      </c>
      <c r="J7" s="1">
        <f t="shared" si="9"/>
        <v>5434710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15</v>
      </c>
      <c r="B8" s="7">
        <f t="shared" si="1"/>
        <v>43440000</v>
      </c>
      <c r="C8" s="7">
        <f t="shared" si="2"/>
        <v>311600000</v>
      </c>
      <c r="D8" s="3">
        <f t="shared" si="3"/>
        <v>2755908</v>
      </c>
      <c r="E8" s="8">
        <f t="shared" si="4"/>
        <v>28680000</v>
      </c>
      <c r="F8" s="8">
        <f t="shared" si="5"/>
        <v>93360000</v>
      </c>
      <c r="G8" s="8">
        <f t="shared" si="6"/>
        <v>32560000</v>
      </c>
      <c r="H8" s="1">
        <f t="shared" si="7"/>
        <v>14390268</v>
      </c>
      <c r="I8" s="1">
        <f t="shared" si="8"/>
        <v>112120000</v>
      </c>
      <c r="J8" s="1">
        <f t="shared" si="9"/>
        <v>5850968</v>
      </c>
      <c r="K8" s="5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16</v>
      </c>
      <c r="B9" s="7">
        <f t="shared" si="1"/>
        <v>47580000</v>
      </c>
      <c r="C9" s="7">
        <f t="shared" si="2"/>
        <v>333700000</v>
      </c>
      <c r="D9" s="3">
        <f t="shared" si="3"/>
        <v>3078431</v>
      </c>
      <c r="E9" s="8">
        <f t="shared" si="4"/>
        <v>31510000</v>
      </c>
      <c r="F9" s="8">
        <f t="shared" si="5"/>
        <v>100020000</v>
      </c>
      <c r="G9" s="8">
        <f t="shared" si="6"/>
        <v>34420000</v>
      </c>
      <c r="H9" s="1">
        <f t="shared" si="7"/>
        <v>15259201</v>
      </c>
      <c r="I9" s="1">
        <f t="shared" si="8"/>
        <v>119090000</v>
      </c>
      <c r="J9" s="1">
        <f t="shared" si="9"/>
        <v>6267226</v>
      </c>
      <c r="K9" s="5"/>
      <c r="L9" s="9"/>
      <c r="M9" s="10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17</v>
      </c>
      <c r="B10" s="7">
        <f t="shared" si="1"/>
        <v>51720000</v>
      </c>
      <c r="C10" s="7">
        <f t="shared" si="2"/>
        <v>355800000</v>
      </c>
      <c r="D10" s="3">
        <f t="shared" si="3"/>
        <v>3400954</v>
      </c>
      <c r="E10" s="8">
        <f t="shared" si="4"/>
        <v>34340000</v>
      </c>
      <c r="F10" s="8">
        <f t="shared" si="5"/>
        <v>106680000</v>
      </c>
      <c r="G10" s="8">
        <f t="shared" si="6"/>
        <v>36280000</v>
      </c>
      <c r="H10" s="1">
        <f t="shared" si="7"/>
        <v>16128134</v>
      </c>
      <c r="I10" s="1">
        <f t="shared" si="8"/>
        <v>126060000</v>
      </c>
      <c r="J10" s="1">
        <f t="shared" si="9"/>
        <v>6683484</v>
      </c>
      <c r="K10" s="5"/>
      <c r="L10" s="11"/>
      <c r="M10" s="10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18</v>
      </c>
      <c r="B11" s="7">
        <f t="shared" si="1"/>
        <v>55860000</v>
      </c>
      <c r="C11" s="7">
        <f t="shared" si="2"/>
        <v>377900000</v>
      </c>
      <c r="D11" s="3">
        <f t="shared" si="3"/>
        <v>3723477</v>
      </c>
      <c r="E11" s="8">
        <f t="shared" si="4"/>
        <v>37170000</v>
      </c>
      <c r="F11" s="8">
        <f t="shared" si="5"/>
        <v>113340000</v>
      </c>
      <c r="G11" s="8">
        <f t="shared" si="6"/>
        <v>38140000</v>
      </c>
      <c r="H11" s="1">
        <f t="shared" si="7"/>
        <v>16997067</v>
      </c>
      <c r="I11" s="1">
        <f t="shared" si="8"/>
        <v>133030000</v>
      </c>
      <c r="J11" s="1">
        <f t="shared" si="9"/>
        <v>7099742</v>
      </c>
      <c r="K11" s="5"/>
      <c r="L11" s="11"/>
      <c r="M11" s="1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19</v>
      </c>
      <c r="B12" s="7">
        <f t="shared" si="1"/>
        <v>60000000</v>
      </c>
      <c r="C12" s="7">
        <f t="shared" si="2"/>
        <v>400000000</v>
      </c>
      <c r="D12" s="3">
        <f t="shared" si="3"/>
        <v>4046000</v>
      </c>
      <c r="E12" s="8">
        <f t="shared" si="4"/>
        <v>40000000</v>
      </c>
      <c r="F12" s="8">
        <f t="shared" si="5"/>
        <v>120000000</v>
      </c>
      <c r="G12" s="8">
        <f t="shared" si="6"/>
        <v>40000000</v>
      </c>
      <c r="H12" s="1">
        <f t="shared" si="7"/>
        <v>17866000</v>
      </c>
      <c r="I12" s="1">
        <f t="shared" si="8"/>
        <v>140000000</v>
      </c>
      <c r="J12" s="1">
        <f t="shared" si="9"/>
        <v>7516000</v>
      </c>
      <c r="K12" s="5"/>
      <c r="L12" s="11"/>
      <c r="M12" s="9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f t="shared" ref="A13:A31" si="10">A12 + 1</f>
        <v>2001</v>
      </c>
      <c r="B13" s="12" t="s">
        <v>20</v>
      </c>
      <c r="C13" s="13" t="s">
        <v>21</v>
      </c>
      <c r="D13" s="8" t="s">
        <v>22</v>
      </c>
      <c r="E13" s="14" t="s">
        <v>23</v>
      </c>
      <c r="F13" s="8" t="s">
        <v>24</v>
      </c>
      <c r="G13" s="8" t="s">
        <v>25</v>
      </c>
      <c r="H13" s="8" t="s">
        <v>26</v>
      </c>
      <c r="I13" s="8" t="s">
        <v>27</v>
      </c>
      <c r="J13" s="8" t="s">
        <v>28</v>
      </c>
      <c r="K13" s="10"/>
      <c r="L13" s="10"/>
      <c r="M13" s="15"/>
      <c r="N13" s="10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f t="shared" si="10"/>
        <v>2002</v>
      </c>
      <c r="B14" s="12" t="s">
        <v>29</v>
      </c>
      <c r="C14" s="12" t="s">
        <v>30</v>
      </c>
      <c r="D14" s="8" t="s">
        <v>31</v>
      </c>
      <c r="E14" s="14" t="s">
        <v>32</v>
      </c>
      <c r="F14" s="8" t="s">
        <v>33</v>
      </c>
      <c r="G14" s="8" t="s">
        <v>34</v>
      </c>
      <c r="H14" s="8" t="s">
        <v>35</v>
      </c>
      <c r="I14" s="8" t="s">
        <v>36</v>
      </c>
      <c r="J14" s="8" t="s">
        <v>37</v>
      </c>
      <c r="K14" s="5"/>
      <c r="L14" s="11"/>
      <c r="M14" s="11"/>
      <c r="N14" s="10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f t="shared" si="10"/>
        <v>2003</v>
      </c>
      <c r="B15" s="12" t="s">
        <v>38</v>
      </c>
      <c r="C15" s="12" t="s">
        <v>39</v>
      </c>
      <c r="D15" s="8" t="s">
        <v>40</v>
      </c>
      <c r="E15" s="14" t="s">
        <v>41</v>
      </c>
      <c r="F15" s="8" t="s">
        <v>42</v>
      </c>
      <c r="G15" s="8" t="s">
        <v>43</v>
      </c>
      <c r="H15" s="8" t="s">
        <v>44</v>
      </c>
      <c r="I15" s="8" t="s">
        <v>45</v>
      </c>
      <c r="J15" s="8" t="s">
        <v>46</v>
      </c>
      <c r="K15" s="10"/>
      <c r="L15" s="11"/>
      <c r="M15" s="11"/>
      <c r="N15" s="10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f t="shared" si="10"/>
        <v>2004</v>
      </c>
      <c r="B16" s="12" t="s">
        <v>47</v>
      </c>
      <c r="C16" s="12" t="s">
        <v>48</v>
      </c>
      <c r="D16" s="8" t="s">
        <v>49</v>
      </c>
      <c r="E16" s="8" t="s">
        <v>50</v>
      </c>
      <c r="F16" s="8" t="s">
        <v>51</v>
      </c>
      <c r="G16" s="8" t="s">
        <v>52</v>
      </c>
      <c r="H16" s="8" t="s">
        <v>53</v>
      </c>
      <c r="I16" s="8" t="s">
        <v>54</v>
      </c>
      <c r="J16" s="8" t="s">
        <v>55</v>
      </c>
      <c r="K16" s="10"/>
      <c r="L16" s="10"/>
      <c r="M16" s="10"/>
      <c r="N16" s="10"/>
      <c r="O16" s="10"/>
      <c r="P16" s="10"/>
      <c r="Q16" s="10"/>
      <c r="R16" s="5"/>
      <c r="S16" s="5"/>
      <c r="T16" s="5"/>
      <c r="U16" s="5"/>
      <c r="V16" s="5"/>
      <c r="W16" s="5"/>
      <c r="X16" s="5"/>
      <c r="Y16" s="5"/>
      <c r="Z16" s="5"/>
    </row>
    <row r="17">
      <c r="A17" s="6">
        <f t="shared" si="10"/>
        <v>2005</v>
      </c>
      <c r="B17" s="12" t="s">
        <v>56</v>
      </c>
      <c r="C17" s="12" t="s">
        <v>57</v>
      </c>
      <c r="D17" s="8" t="s">
        <v>58</v>
      </c>
      <c r="E17" s="8" t="s">
        <v>59</v>
      </c>
      <c r="F17" s="8" t="s">
        <v>60</v>
      </c>
      <c r="G17" s="8" t="s">
        <v>61</v>
      </c>
      <c r="H17" s="8" t="s">
        <v>62</v>
      </c>
      <c r="I17" s="8" t="s">
        <v>63</v>
      </c>
      <c r="J17" s="8" t="s">
        <v>64</v>
      </c>
      <c r="K17" s="16"/>
      <c r="L17" s="11"/>
      <c r="M17" s="11"/>
      <c r="N17" s="1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>
        <f t="shared" si="10"/>
        <v>2006</v>
      </c>
      <c r="B18" s="12" t="s">
        <v>65</v>
      </c>
      <c r="C18" s="12" t="s">
        <v>66</v>
      </c>
      <c r="D18" s="8" t="s">
        <v>67</v>
      </c>
      <c r="E18" s="8" t="s">
        <v>68</v>
      </c>
      <c r="F18" s="8" t="s">
        <v>69</v>
      </c>
      <c r="G18" s="8" t="s">
        <v>70</v>
      </c>
      <c r="H18" s="8" t="s">
        <v>71</v>
      </c>
      <c r="I18" s="8" t="s">
        <v>72</v>
      </c>
      <c r="J18" s="8" t="s">
        <v>73</v>
      </c>
      <c r="K18" s="10"/>
      <c r="L18" s="10"/>
      <c r="M18" s="11"/>
      <c r="N18" s="10"/>
      <c r="O18" s="10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>
        <f t="shared" si="10"/>
        <v>2007</v>
      </c>
      <c r="B19" s="12" t="s">
        <v>74</v>
      </c>
      <c r="C19" s="12" t="s">
        <v>75</v>
      </c>
      <c r="D19" s="8" t="s">
        <v>76</v>
      </c>
      <c r="E19" s="8" t="s">
        <v>77</v>
      </c>
      <c r="F19" s="8" t="s">
        <v>78</v>
      </c>
      <c r="G19" s="8" t="s">
        <v>79</v>
      </c>
      <c r="H19" s="8" t="s">
        <v>80</v>
      </c>
      <c r="I19" s="8" t="s">
        <v>81</v>
      </c>
      <c r="J19" s="8" t="s">
        <v>82</v>
      </c>
      <c r="K19" s="16"/>
      <c r="L19" s="11"/>
      <c r="M19" s="11"/>
      <c r="N19" s="10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>
        <f t="shared" si="10"/>
        <v>2008</v>
      </c>
      <c r="B20" s="12" t="s">
        <v>83</v>
      </c>
      <c r="C20" s="12" t="s">
        <v>84</v>
      </c>
      <c r="D20" s="8" t="s">
        <v>85</v>
      </c>
      <c r="E20" s="8" t="s">
        <v>86</v>
      </c>
      <c r="F20" s="8" t="s">
        <v>87</v>
      </c>
      <c r="G20" s="8" t="s">
        <v>88</v>
      </c>
      <c r="H20" s="8" t="s">
        <v>89</v>
      </c>
      <c r="I20" s="8" t="s">
        <v>90</v>
      </c>
      <c r="J20" s="8" t="s">
        <v>91</v>
      </c>
      <c r="K20" s="17"/>
      <c r="L20" s="11"/>
      <c r="M20" s="11"/>
      <c r="N20" s="10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>
        <f t="shared" si="10"/>
        <v>2009</v>
      </c>
      <c r="B21" s="12" t="s">
        <v>92</v>
      </c>
      <c r="C21" s="12" t="s">
        <v>93</v>
      </c>
      <c r="D21" s="8" t="s">
        <v>94</v>
      </c>
      <c r="E21" s="8" t="s">
        <v>95</v>
      </c>
      <c r="F21" s="8" t="s">
        <v>96</v>
      </c>
      <c r="G21" s="8" t="s">
        <v>97</v>
      </c>
      <c r="H21" s="8" t="s">
        <v>98</v>
      </c>
      <c r="I21" s="8" t="s">
        <v>99</v>
      </c>
      <c r="J21" s="8" t="s">
        <v>100</v>
      </c>
      <c r="K21" s="16"/>
      <c r="L21" s="11"/>
      <c r="M21" s="11"/>
      <c r="N21" s="10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>
        <f t="shared" si="10"/>
        <v>2010</v>
      </c>
      <c r="B22" s="12" t="s">
        <v>101</v>
      </c>
      <c r="C22" s="12" t="s">
        <v>102</v>
      </c>
      <c r="D22" s="8" t="s">
        <v>103</v>
      </c>
      <c r="E22" s="8" t="s">
        <v>104</v>
      </c>
      <c r="F22" s="8" t="s">
        <v>105</v>
      </c>
      <c r="G22" s="8" t="s">
        <v>106</v>
      </c>
      <c r="H22" s="8" t="s">
        <v>107</v>
      </c>
      <c r="I22" s="8" t="s">
        <v>108</v>
      </c>
      <c r="J22" s="8" t="s">
        <v>109</v>
      </c>
      <c r="K22" s="16"/>
      <c r="L22" s="11"/>
      <c r="M22" s="11"/>
      <c r="N22" s="10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>
        <f t="shared" si="10"/>
        <v>2011</v>
      </c>
      <c r="B23" s="12" t="s">
        <v>110</v>
      </c>
      <c r="C23" s="12" t="s">
        <v>111</v>
      </c>
      <c r="D23" s="8" t="s">
        <v>112</v>
      </c>
      <c r="E23" s="8" t="s">
        <v>113</v>
      </c>
      <c r="F23" s="8" t="s">
        <v>114</v>
      </c>
      <c r="G23" s="8" t="s">
        <v>115</v>
      </c>
      <c r="H23" s="8" t="s">
        <v>116</v>
      </c>
      <c r="I23" s="8" t="s">
        <v>117</v>
      </c>
      <c r="J23" s="8" t="s">
        <v>118</v>
      </c>
      <c r="K23" s="16"/>
      <c r="L23" s="11"/>
      <c r="M23" s="11"/>
      <c r="N23" s="10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>
        <f t="shared" si="10"/>
        <v>2012</v>
      </c>
      <c r="B24" s="12" t="s">
        <v>119</v>
      </c>
      <c r="C24" s="12" t="s">
        <v>120</v>
      </c>
      <c r="D24" s="8" t="s">
        <v>121</v>
      </c>
      <c r="E24" s="8" t="s">
        <v>122</v>
      </c>
      <c r="F24" s="8" t="s">
        <v>123</v>
      </c>
      <c r="G24" s="8" t="s">
        <v>124</v>
      </c>
      <c r="H24" s="8" t="s">
        <v>125</v>
      </c>
      <c r="I24" s="8" t="s">
        <v>126</v>
      </c>
      <c r="J24" s="8" t="s">
        <v>127</v>
      </c>
      <c r="K24" s="10"/>
      <c r="L24" s="10"/>
      <c r="M24" s="10"/>
      <c r="N24" s="10"/>
      <c r="O24" s="10"/>
      <c r="P24" s="10"/>
      <c r="Q24" s="10"/>
      <c r="R24" s="5"/>
      <c r="S24" s="5"/>
      <c r="T24" s="5"/>
      <c r="U24" s="5"/>
      <c r="V24" s="5"/>
      <c r="W24" s="5"/>
      <c r="X24" s="5"/>
      <c r="Y24" s="5"/>
      <c r="Z24" s="5"/>
    </row>
    <row r="25">
      <c r="A25" s="6">
        <f t="shared" si="10"/>
        <v>2013</v>
      </c>
      <c r="B25" s="12" t="s">
        <v>128</v>
      </c>
      <c r="C25" s="8" t="s">
        <v>129</v>
      </c>
      <c r="D25" s="8" t="s">
        <v>130</v>
      </c>
      <c r="E25" s="8" t="s">
        <v>131</v>
      </c>
      <c r="F25" s="8" t="s">
        <v>132</v>
      </c>
      <c r="G25" s="8" t="s">
        <v>133</v>
      </c>
      <c r="H25" s="8" t="s">
        <v>134</v>
      </c>
      <c r="I25" s="8" t="s">
        <v>135</v>
      </c>
      <c r="J25" s="8" t="s">
        <v>136</v>
      </c>
      <c r="K25" s="10"/>
      <c r="L25" s="10"/>
      <c r="M25" s="11"/>
      <c r="N25" s="10"/>
      <c r="O25" s="10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>
        <f t="shared" si="10"/>
        <v>2014</v>
      </c>
      <c r="B26" s="12" t="s">
        <v>137</v>
      </c>
      <c r="C26" s="8" t="s">
        <v>138</v>
      </c>
      <c r="D26" s="8" t="s">
        <v>139</v>
      </c>
      <c r="E26" s="8" t="s">
        <v>140</v>
      </c>
      <c r="F26" s="8" t="s">
        <v>141</v>
      </c>
      <c r="G26" s="8" t="s">
        <v>142</v>
      </c>
      <c r="H26" s="8" t="s">
        <v>143</v>
      </c>
      <c r="I26" s="8" t="s">
        <v>144</v>
      </c>
      <c r="J26" s="8" t="s">
        <v>145</v>
      </c>
      <c r="K26" s="18"/>
      <c r="L26" s="11"/>
      <c r="M26" s="11"/>
      <c r="N26" s="10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>
        <f t="shared" si="10"/>
        <v>2015</v>
      </c>
      <c r="B27" s="12" t="s">
        <v>146</v>
      </c>
      <c r="C27" s="8" t="s">
        <v>147</v>
      </c>
      <c r="D27" s="8" t="s">
        <v>148</v>
      </c>
      <c r="E27" s="8" t="s">
        <v>149</v>
      </c>
      <c r="F27" s="8" t="s">
        <v>150</v>
      </c>
      <c r="G27" s="8" t="s">
        <v>151</v>
      </c>
      <c r="H27" s="8" t="s">
        <v>152</v>
      </c>
      <c r="I27" s="8" t="s">
        <v>153</v>
      </c>
      <c r="J27" s="8" t="s">
        <v>154</v>
      </c>
      <c r="K27" s="10"/>
      <c r="L27" s="11"/>
      <c r="M27" s="11"/>
      <c r="N27" s="10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>
        <f t="shared" si="10"/>
        <v>2016</v>
      </c>
      <c r="B28" s="12" t="s">
        <v>155</v>
      </c>
      <c r="C28" s="8" t="s">
        <v>156</v>
      </c>
      <c r="D28" s="8" t="s">
        <v>157</v>
      </c>
      <c r="E28" s="8" t="s">
        <v>158</v>
      </c>
      <c r="F28" s="8" t="s">
        <v>159</v>
      </c>
      <c r="G28" s="8" t="s">
        <v>160</v>
      </c>
      <c r="H28" s="8" t="s">
        <v>161</v>
      </c>
      <c r="I28" s="8" t="s">
        <v>162</v>
      </c>
      <c r="J28" s="8" t="s">
        <v>163</v>
      </c>
      <c r="K28" s="10"/>
      <c r="L28" s="5"/>
      <c r="M28" s="11"/>
      <c r="N28" s="10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>
        <f t="shared" si="10"/>
        <v>2017</v>
      </c>
      <c r="B29" s="12" t="s">
        <v>164</v>
      </c>
      <c r="C29" s="8" t="s">
        <v>165</v>
      </c>
      <c r="D29" s="8" t="s">
        <v>166</v>
      </c>
      <c r="E29" s="8" t="s">
        <v>167</v>
      </c>
      <c r="F29" s="8" t="s">
        <v>168</v>
      </c>
      <c r="G29" s="8" t="s">
        <v>169</v>
      </c>
      <c r="H29" s="8" t="s">
        <v>170</v>
      </c>
      <c r="I29" s="8" t="s">
        <v>171</v>
      </c>
      <c r="J29" s="8" t="s">
        <v>172</v>
      </c>
      <c r="K29" s="10"/>
      <c r="L29" s="5"/>
      <c r="M29" s="11"/>
      <c r="N29" s="10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>
        <f t="shared" si="10"/>
        <v>2018</v>
      </c>
      <c r="B30" s="12" t="s">
        <v>173</v>
      </c>
      <c r="C30" s="8" t="s">
        <v>174</v>
      </c>
      <c r="D30" s="8" t="s">
        <v>175</v>
      </c>
      <c r="E30" s="8" t="s">
        <v>176</v>
      </c>
      <c r="F30" s="8" t="s">
        <v>177</v>
      </c>
      <c r="G30" s="8" t="s">
        <v>178</v>
      </c>
      <c r="H30" s="8" t="s">
        <v>179</v>
      </c>
      <c r="I30" s="8" t="s">
        <v>180</v>
      </c>
      <c r="J30" s="8" t="s">
        <v>181</v>
      </c>
      <c r="K30" s="10"/>
      <c r="L30" s="5"/>
      <c r="M30" s="11"/>
      <c r="N30" s="10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>
        <f t="shared" si="10"/>
        <v>2019</v>
      </c>
      <c r="B31" s="12" t="s">
        <v>182</v>
      </c>
      <c r="C31" s="8" t="s">
        <v>183</v>
      </c>
      <c r="D31" s="8" t="s">
        <v>184</v>
      </c>
      <c r="E31" s="8" t="s">
        <v>185</v>
      </c>
      <c r="F31" s="8" t="s">
        <v>186</v>
      </c>
      <c r="G31" s="8" t="s">
        <v>187</v>
      </c>
      <c r="H31" s="8" t="s">
        <v>188</v>
      </c>
      <c r="I31" s="8" t="s">
        <v>189</v>
      </c>
      <c r="J31" s="8" t="s">
        <v>190</v>
      </c>
      <c r="K31" s="10"/>
      <c r="L31" s="5"/>
      <c r="M31" s="11"/>
      <c r="N31" s="10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9"/>
      <c r="B32" s="20"/>
      <c r="C32" s="20"/>
      <c r="D32" s="19"/>
      <c r="E32" s="5"/>
      <c r="F32" s="5"/>
      <c r="G32" s="5"/>
      <c r="H32" s="5"/>
      <c r="I32" s="11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9"/>
      <c r="B33" s="19"/>
      <c r="C33" s="19"/>
      <c r="D33" s="19"/>
      <c r="E33" s="5"/>
      <c r="F33" s="5"/>
      <c r="G33" s="5"/>
      <c r="H33" s="5"/>
      <c r="I33" s="11"/>
      <c r="J33" s="10"/>
      <c r="K33" s="10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9"/>
      <c r="B34" s="19"/>
      <c r="C34" s="19"/>
      <c r="D34" s="19"/>
      <c r="E34" s="5"/>
      <c r="F34" s="9"/>
      <c r="G34" s="10"/>
      <c r="H34" s="5"/>
      <c r="I34" s="11"/>
      <c r="J34" s="10"/>
      <c r="K34" s="10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9"/>
      <c r="B35" s="19"/>
      <c r="C35" s="19"/>
      <c r="D35" s="19"/>
      <c r="E35" s="5"/>
      <c r="F35" s="11"/>
      <c r="G35" s="10"/>
      <c r="H35" s="5"/>
      <c r="I35" s="11"/>
      <c r="J35" s="10"/>
      <c r="K35" s="10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9"/>
      <c r="B36" s="19"/>
      <c r="C36" s="19"/>
      <c r="D36" s="9"/>
      <c r="E36" s="5"/>
      <c r="F36" s="11"/>
      <c r="G36" s="10"/>
      <c r="H36" s="5"/>
      <c r="I36" s="5"/>
      <c r="J36" s="11"/>
      <c r="K36" s="10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9"/>
      <c r="B37" s="19"/>
      <c r="C37" s="19"/>
      <c r="D37" s="9"/>
      <c r="E37" s="10"/>
      <c r="F37" s="11"/>
      <c r="G37" s="10"/>
      <c r="H37" s="5"/>
      <c r="I37" s="5"/>
      <c r="J37" s="11"/>
      <c r="K37" s="10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9"/>
      <c r="B38" s="19"/>
      <c r="C38" s="19"/>
      <c r="D38" s="11"/>
      <c r="E38" s="10"/>
      <c r="F38" s="11"/>
      <c r="G38" s="10"/>
      <c r="H38" s="5"/>
      <c r="I38" s="5"/>
      <c r="J38" s="11"/>
      <c r="K38" s="10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9"/>
      <c r="B39" s="19"/>
      <c r="C39" s="19"/>
      <c r="D39" s="11"/>
      <c r="E39" s="10"/>
      <c r="F39" s="11"/>
      <c r="G39" s="10"/>
      <c r="H39" s="5"/>
      <c r="I39" s="5"/>
      <c r="J39" s="11"/>
      <c r="K39" s="10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9"/>
      <c r="B40" s="19"/>
      <c r="C40" s="19"/>
      <c r="D40" s="11"/>
      <c r="E40" s="10"/>
      <c r="F40" s="11"/>
      <c r="G40" s="10"/>
      <c r="H40" s="5"/>
      <c r="I40" s="5"/>
      <c r="J40" s="11"/>
      <c r="K40" s="10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9"/>
      <c r="B41" s="19"/>
      <c r="C41" s="19"/>
      <c r="D41" s="11"/>
      <c r="E41" s="10"/>
      <c r="F41" s="11"/>
      <c r="G41" s="10"/>
      <c r="H41" s="5"/>
      <c r="I41" s="5"/>
      <c r="J41" s="11"/>
      <c r="K41" s="10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9"/>
      <c r="B42" s="19"/>
      <c r="C42" s="19"/>
      <c r="D42" s="11"/>
      <c r="E42" s="10"/>
      <c r="F42" s="11"/>
      <c r="G42" s="10"/>
      <c r="H42" s="21" t="s">
        <v>191</v>
      </c>
      <c r="I42" s="5"/>
      <c r="J42" s="11"/>
      <c r="K42" s="10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9"/>
      <c r="B43" s="19"/>
      <c r="C43" s="19"/>
      <c r="D43" s="11"/>
      <c r="E43" s="10"/>
      <c r="F43" s="11"/>
      <c r="G43" s="10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11"/>
      <c r="E44" s="10"/>
      <c r="F44" s="11"/>
      <c r="G44" s="10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11"/>
      <c r="E45" s="10"/>
      <c r="F45" s="11"/>
      <c r="G45" s="10"/>
      <c r="H45" s="5"/>
      <c r="I45" s="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11"/>
      <c r="E46" s="10"/>
      <c r="F46" s="11"/>
      <c r="G46" s="10"/>
      <c r="H46" s="5"/>
      <c r="I46" s="9"/>
      <c r="J46" s="1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11"/>
      <c r="E47" s="10"/>
      <c r="F47" s="11"/>
      <c r="G47" s="10"/>
      <c r="H47" s="5"/>
      <c r="I47" s="11"/>
      <c r="J47" s="1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11"/>
      <c r="E48" s="10"/>
      <c r="F48" s="11"/>
      <c r="G48" s="10"/>
      <c r="H48" s="5"/>
      <c r="I48" s="11"/>
      <c r="J48" s="1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11"/>
      <c r="E49" s="10"/>
      <c r="F49" s="11"/>
      <c r="G49" s="10"/>
      <c r="H49" s="5"/>
      <c r="I49" s="11"/>
      <c r="J49" s="1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11"/>
      <c r="E50" s="10"/>
      <c r="F50" s="11"/>
      <c r="G50" s="10"/>
      <c r="H50" s="5"/>
      <c r="I50" s="11"/>
      <c r="J50" s="1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11"/>
      <c r="E51" s="10"/>
      <c r="F51" s="11"/>
      <c r="G51" s="10"/>
      <c r="H51" s="5"/>
      <c r="I51" s="11"/>
      <c r="J51" s="1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11"/>
      <c r="E52" s="10"/>
      <c r="F52" s="11"/>
      <c r="G52" s="10"/>
      <c r="H52" s="5"/>
      <c r="I52" s="11"/>
      <c r="J52" s="1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11"/>
      <c r="E53" s="10"/>
      <c r="F53" s="5"/>
      <c r="G53" s="5"/>
      <c r="H53" s="5"/>
      <c r="I53" s="11"/>
      <c r="J53" s="1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11"/>
      <c r="E54" s="10"/>
      <c r="F54" s="5"/>
      <c r="G54" s="5"/>
      <c r="H54" s="5"/>
      <c r="I54" s="11"/>
      <c r="J54" s="1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11"/>
      <c r="E55" s="10"/>
      <c r="F55" s="5"/>
      <c r="G55" s="5"/>
      <c r="H55" s="5"/>
      <c r="I55" s="11"/>
      <c r="J55" s="1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11"/>
      <c r="J56" s="1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11"/>
      <c r="J57" s="1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9"/>
      <c r="F58" s="5"/>
      <c r="G58" s="5"/>
      <c r="H58" s="5"/>
      <c r="I58" s="11"/>
      <c r="J58" s="1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11"/>
      <c r="F59" s="5"/>
      <c r="G59" s="5"/>
      <c r="H59" s="5"/>
      <c r="I59" s="11"/>
      <c r="J59" s="1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11"/>
      <c r="F60" s="5"/>
      <c r="G60" s="5"/>
      <c r="H60" s="5"/>
      <c r="I60" s="11"/>
      <c r="J60" s="1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11"/>
      <c r="F61" s="5"/>
      <c r="G61" s="5"/>
      <c r="H61" s="5"/>
      <c r="I61" s="11"/>
      <c r="J61" s="1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11"/>
      <c r="F62" s="5"/>
      <c r="G62" s="5"/>
      <c r="H62" s="5"/>
      <c r="I62" s="11"/>
      <c r="J62" s="1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11"/>
      <c r="F63" s="5"/>
      <c r="G63" s="5"/>
      <c r="H63" s="5"/>
      <c r="I63" s="11"/>
      <c r="J63" s="1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11"/>
      <c r="F64" s="5"/>
      <c r="G64" s="5"/>
      <c r="H64" s="5"/>
      <c r="I64" s="11"/>
      <c r="J64" s="1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