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60" windowHeight="11200" firstSheet="5" activeTab="7"/>
  </bookViews>
  <sheets>
    <sheet name="1989-6-3 " sheetId="69" r:id="rId1"/>
    <sheet name="1999-10-1" sheetId="80" r:id="rId2"/>
    <sheet name="2003-10-1(√)" sheetId="64" r:id="rId3"/>
    <sheet name="重庆客流排名(√)" sheetId="50" r:id="rId4"/>
    <sheet name="上海客流和深圳客强排名（完整）(√)" sheetId="26" r:id="rId5"/>
    <sheet name="南京客强记录" sheetId="71" r:id="rId6"/>
    <sheet name="2009-2-14" sheetId="73" r:id="rId7"/>
    <sheet name="南京客强可能夺冠日期" sheetId="55" r:id="rId8"/>
    <sheet name="2010-12-24" sheetId="44" r:id="rId9"/>
    <sheet name="武汉客强排名" sheetId="74" r:id="rId10"/>
    <sheet name="2013-9-30" sheetId="51" r:id="rId11"/>
    <sheet name="2013-10-2" sheetId="70" r:id="rId12"/>
    <sheet name="2014-5-1（完整）" sheetId="32" r:id="rId13"/>
    <sheet name="2014-12-31" sheetId="48" r:id="rId14"/>
    <sheet name="2015-1-1" sheetId="49" r:id="rId15"/>
    <sheet name="2015-9-3" sheetId="79" r:id="rId16"/>
    <sheet name="西安客强排名 (未完成)" sheetId="78" r:id="rId17"/>
    <sheet name="2016-6-9" sheetId="62" r:id="rId18"/>
    <sheet name="2016-8-2" sheetId="30" r:id="rId19"/>
    <sheet name="2016-10-21" sheetId="43" r:id="rId20"/>
    <sheet name="2016-11-22" sheetId="65" r:id="rId21"/>
    <sheet name="2017-2-19" sheetId="45" r:id="rId22"/>
    <sheet name="青岛客强排名" sheetId="34" r:id="rId23"/>
    <sheet name="2017-8-23" sheetId="31" r:id="rId24"/>
    <sheet name="武汉客流排名" sheetId="33" r:id="rId25"/>
    <sheet name="2018-1-26" sheetId="7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SST</author>
  </authors>
  <commentList>
    <comment ref="C3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2009-4-22是2009年以来首次在周五之外突破400万人次的日客运量大关，因此元旦客流小于400万</t>
        </r>
      </text>
    </comment>
    <comment ref="F3" authorId="0">
      <text>
        <r>
          <rPr>
            <b/>
            <sz val="9"/>
            <rFont val="宋体"/>
            <charset val="134"/>
          </rPr>
          <t>SST:</t>
        </r>
        <r>
          <rPr>
            <sz val="9"/>
            <rFont val="宋体"/>
            <charset val="134"/>
          </rPr>
          <t xml:space="preserve">
据预测，2009年1月1日至3日，北京地铁日均客运量280万人次</t>
        </r>
      </text>
    </comment>
  </commentList>
</comments>
</file>

<file path=xl/sharedStrings.xml><?xml version="1.0" encoding="utf-8"?>
<sst xmlns="http://schemas.openxmlformats.org/spreadsheetml/2006/main" count="729" uniqueCount="167">
  <si>
    <t>#内地客流排行榜# 1989-6-3（周六） 客运量及其客流强度</t>
  </si>
  <si>
    <t>排名</t>
  </si>
  <si>
    <t>城市</t>
  </si>
  <si>
    <r>
      <rPr>
        <b/>
        <sz val="11"/>
        <color theme="1"/>
        <rFont val="微软雅黑"/>
        <charset val="134"/>
      </rPr>
      <t xml:space="preserve">客运量         </t>
    </r>
    <r>
      <rPr>
        <b/>
        <sz val="10"/>
        <color theme="1"/>
        <rFont val="微软雅黑"/>
        <charset val="134"/>
      </rPr>
      <t>(=进站+换入)</t>
    </r>
    <r>
      <rPr>
        <b/>
        <sz val="11"/>
        <color theme="1"/>
        <rFont val="微软雅黑"/>
        <charset val="134"/>
      </rPr>
      <t>（万人次）</t>
    </r>
  </si>
  <si>
    <t>运营里程（公里）</t>
  </si>
  <si>
    <r>
      <rPr>
        <b/>
        <sz val="11"/>
        <color theme="1"/>
        <rFont val="微软雅黑"/>
        <charset val="134"/>
      </rPr>
      <t xml:space="preserve">客流强度              </t>
    </r>
    <r>
      <rPr>
        <b/>
        <sz val="10"/>
        <color theme="1"/>
        <rFont val="微软雅黑"/>
        <charset val="134"/>
      </rPr>
      <t>(=客运量/运营里程)</t>
    </r>
    <r>
      <rPr>
        <b/>
        <sz val="11"/>
        <color theme="1"/>
        <rFont val="微软雅黑"/>
        <charset val="134"/>
      </rPr>
      <t>（万人次/公里）</t>
    </r>
  </si>
  <si>
    <t>备注</t>
  </si>
  <si>
    <t>天津</t>
  </si>
  <si>
    <t>历史新高</t>
  </si>
  <si>
    <t>北京</t>
  </si>
  <si>
    <t>停运</t>
  </si>
  <si>
    <t>备注：</t>
  </si>
  <si>
    <t>内地2城汇总</t>
  </si>
  <si>
    <t>#内地客流排行榜# 1999-10-1（国庆节） 客运量及其客流强度</t>
  </si>
  <si>
    <t>上海</t>
  </si>
  <si>
    <t>广州</t>
  </si>
  <si>
    <t>内地4城汇总</t>
  </si>
  <si>
    <t>#内地客流排行榜# 2003-10-1（国庆节） 客运量及其客流强度</t>
  </si>
  <si>
    <t>超2002.10.1的215.7万创历史新高</t>
  </si>
  <si>
    <t>超2003.9.30的168.2万创历史新高</t>
  </si>
  <si>
    <t>大连</t>
  </si>
  <si>
    <t>长春</t>
  </si>
  <si>
    <t>备注：长春、大连暂无数据</t>
  </si>
  <si>
    <t>内地6城汇总</t>
  </si>
  <si>
    <t>#内地客流排行榜# 2005-5-1（劳动节） 客运量及其客流强度</t>
  </si>
  <si>
    <r>
      <rPr>
        <b/>
        <sz val="11"/>
        <color theme="1"/>
        <rFont val="微软雅黑"/>
        <charset val="134"/>
      </rPr>
      <t>约</t>
    </r>
    <r>
      <rPr>
        <b/>
        <sz val="11"/>
        <color theme="1"/>
        <rFont val="Malgun Gothic"/>
        <charset val="129"/>
      </rPr>
      <t>200</t>
    </r>
  </si>
  <si>
    <t>深圳</t>
  </si>
  <si>
    <t>重庆</t>
  </si>
  <si>
    <t>数据不准确</t>
  </si>
  <si>
    <t>武汉</t>
  </si>
  <si>
    <t>备注：长春、武汉、大连暂无数据</t>
  </si>
  <si>
    <t>内地7城汇总</t>
  </si>
  <si>
    <t>#内地客流排行榜# 2007-5-1（周二，劳动节） 客运量及其客流强度</t>
  </si>
  <si>
    <t>历史第二</t>
  </si>
  <si>
    <t>超2007.1.1的175万创历史新高</t>
  </si>
  <si>
    <t>超2006.10.1的40.1万创历史新高</t>
  </si>
  <si>
    <t>南京</t>
  </si>
  <si>
    <t>超2005.10.1的31.95万创历史新高</t>
  </si>
  <si>
    <r>
      <rPr>
        <b/>
        <sz val="9"/>
        <color theme="1"/>
        <rFont val="微软雅黑"/>
        <charset val="134"/>
      </rPr>
      <t>1号线超7.2万；</t>
    </r>
    <r>
      <rPr>
        <b/>
        <sz val="9"/>
        <color rgb="FFFF0000"/>
        <rFont val="微软雅黑"/>
        <charset val="134"/>
      </rPr>
      <t>历史新高</t>
    </r>
  </si>
  <si>
    <t>内地10城汇总</t>
  </si>
  <si>
    <t>#内地客流排行榜# 2009-1-1 （元旦假期）客运量及其客流强度</t>
  </si>
  <si>
    <r>
      <rPr>
        <b/>
        <sz val="11"/>
        <color theme="1"/>
        <rFont val="宋体"/>
        <charset val="134"/>
      </rPr>
      <t>&lt;</t>
    </r>
    <r>
      <rPr>
        <b/>
        <sz val="11"/>
        <color theme="1"/>
        <rFont val="Malgun Gothic"/>
        <charset val="129"/>
      </rPr>
      <t>400</t>
    </r>
  </si>
  <si>
    <r>
      <rPr>
        <b/>
        <sz val="11"/>
        <color theme="1"/>
        <rFont val="宋体"/>
        <charset val="134"/>
      </rPr>
      <t>&lt;</t>
    </r>
    <r>
      <rPr>
        <b/>
        <sz val="11"/>
        <color theme="1"/>
        <rFont val="Malgun Gothic"/>
        <charset val="129"/>
      </rPr>
      <t>2.01</t>
    </r>
  </si>
  <si>
    <t>客流强度小于南京</t>
  </si>
  <si>
    <t>4号线估算</t>
  </si>
  <si>
    <t>备注：重庆、大连、长春暂无数据</t>
  </si>
  <si>
    <t>#内地客流排行榜# 2009-2-14（情人节）客运量及其客流强度</t>
  </si>
  <si>
    <r>
      <rPr>
        <b/>
        <sz val="11"/>
        <color theme="1"/>
        <rFont val="微软雅黑"/>
        <charset val="134"/>
      </rPr>
      <t>&lt;</t>
    </r>
    <r>
      <rPr>
        <b/>
        <sz val="11"/>
        <color theme="1"/>
        <rFont val="Malgun Gothic"/>
        <charset val="129"/>
      </rPr>
      <t>380</t>
    </r>
  </si>
  <si>
    <t>&lt;1.91</t>
  </si>
  <si>
    <t>客流强度大概率小于南京</t>
  </si>
  <si>
    <t>#内地客流排行榜# 2010-2-28 （元宵节）客运量及其客流强度</t>
  </si>
  <si>
    <t>客流强度应该小于南京</t>
  </si>
  <si>
    <t>2月1日至12日(年二十九)，日均253万；2月13日至2月18日（年三十至年初五）日均近160万https://news.qq.com/a/20100220/000985.htm</t>
  </si>
  <si>
    <t>广州需要324万客流才能超过</t>
  </si>
  <si>
    <t>1号线客流35.9万</t>
  </si>
  <si>
    <t>备注：北京、天津、上海、大连、长春、武汉、重庆暂无数据</t>
  </si>
  <si>
    <t>#内地客流排行榜# 2010-12-24（平安夜） 客运量及其客流强度</t>
  </si>
  <si>
    <t>含广佛线佛山段</t>
  </si>
  <si>
    <t>数据不确定</t>
  </si>
  <si>
    <t>沈阳</t>
  </si>
  <si>
    <t>成都</t>
  </si>
  <si>
    <t>截至25日零点</t>
  </si>
  <si>
    <t>备注：深圳、重庆、大连、长春暂无数据</t>
  </si>
  <si>
    <t>内地12城汇总</t>
  </si>
  <si>
    <t>#内地客流排行榜# 2013-9-19（中秋节） 客运量及其客流强度</t>
  </si>
  <si>
    <t>西安</t>
  </si>
  <si>
    <t>杭州</t>
  </si>
  <si>
    <t>苏州</t>
  </si>
  <si>
    <t>昆明</t>
  </si>
  <si>
    <t>哈尔滨</t>
  </si>
  <si>
    <t>备注：天津、长春、大连暂无数据</t>
  </si>
  <si>
    <t>内地17城汇总</t>
  </si>
  <si>
    <t>#内地客流排行榜# 2013-9-30（国庆前夕） 客运量及其客流强度</t>
  </si>
  <si>
    <t>一说4、大兴分开计算客流1100.22万</t>
  </si>
  <si>
    <t>超2013.9.18的148.46万创新高</t>
  </si>
  <si>
    <t>超2013.9.21的92.79万创新高</t>
  </si>
  <si>
    <t>进站95.98万（暂*1.18换乘系数）</t>
  </si>
  <si>
    <t>#内地客流排行榜# 2013-10-2（国庆假期） 客运量及其客流强度</t>
  </si>
  <si>
    <t>进站80.4万（暂*1.18换乘系数）</t>
  </si>
  <si>
    <t>备注：重庆、天津、长春、大连暂无数据</t>
  </si>
  <si>
    <t>#内地客流排行榜# 2014-5-1（周四，劳动节） 客运量及其客流强度</t>
  </si>
  <si>
    <t>4号线与大兴线分开计算为979.26万</t>
  </si>
  <si>
    <t>超2010.11.3的784.4万创历史新高</t>
  </si>
  <si>
    <t>超2013.12.31的340.96万创历史新高</t>
  </si>
  <si>
    <t>超2014.4.30的181.3万创历史新高</t>
  </si>
  <si>
    <r>
      <rPr>
        <b/>
        <sz val="6"/>
        <color theme="1"/>
        <rFont val="微软雅黑"/>
        <charset val="134"/>
      </rPr>
      <t xml:space="preserve">进站129.18万（暂*1.24换乘系数）                                   </t>
    </r>
    <r>
      <rPr>
        <b/>
        <sz val="6"/>
        <color rgb="FFFF0000"/>
        <rFont val="微软雅黑"/>
        <charset val="134"/>
      </rPr>
      <t>超前一日进站125万创新高</t>
    </r>
  </si>
  <si>
    <t>超2014.4.30的105.9万创历史新高</t>
  </si>
  <si>
    <t>超2014.4.30的98万创历史新高</t>
  </si>
  <si>
    <t>超2014.4.5的61.81万创历史新高</t>
  </si>
  <si>
    <t>超2014.4.5的55.39万创历史新高</t>
  </si>
  <si>
    <t>长沙</t>
  </si>
  <si>
    <t>超2014.4.30的20万创历史新高</t>
  </si>
  <si>
    <t>超2012.5.1的20.58万创历史新高</t>
  </si>
  <si>
    <t>郑州</t>
  </si>
  <si>
    <t>超2014.4.30的11.1万创历史新高</t>
  </si>
  <si>
    <t>备注：长春、沈阳暂无数据</t>
  </si>
  <si>
    <t>内地19城汇总</t>
  </si>
  <si>
    <t>#内地客流排行榜# 2014-12-31（跨年夜） 客运量及其客流强度</t>
  </si>
  <si>
    <t>超2014.11.14的948.5万创历史新高</t>
  </si>
  <si>
    <t>超2014.5.1的794.2万创历史新高</t>
  </si>
  <si>
    <t>超2014.5.1的347.18万创历史新高</t>
  </si>
  <si>
    <t>超2014.9.30的195.9万创历史新高</t>
  </si>
  <si>
    <r>
      <rPr>
        <b/>
        <sz val="6"/>
        <color theme="1"/>
        <rFont val="微软雅黑"/>
        <charset val="134"/>
      </rPr>
      <t xml:space="preserve">进站155.69万（暂*1.33换乘系数）                                   </t>
    </r>
    <r>
      <rPr>
        <b/>
        <sz val="6"/>
        <color rgb="FFFF0000"/>
        <rFont val="微软雅黑"/>
        <charset val="134"/>
      </rPr>
      <t>超2014.12.24进站137.92万创新高</t>
    </r>
  </si>
  <si>
    <t>超2014.9.30的187万创历史新高</t>
  </si>
  <si>
    <t>超2014.9.30的104.92万创历史新高</t>
  </si>
  <si>
    <t>超2014.9.30的31.69万创历史新高</t>
  </si>
  <si>
    <t>无锡</t>
  </si>
  <si>
    <t>超2014.7.6的18.6万创历史新高</t>
  </si>
  <si>
    <t>超2013.11.20的21.84万创历史新高</t>
  </si>
  <si>
    <t>宁波</t>
  </si>
  <si>
    <t>备注：其它城市暂无数据</t>
  </si>
  <si>
    <t>内地21城汇总</t>
  </si>
  <si>
    <t>#内地客流排行榜# 2015-1-1（元旦） 客运量及其客流强度</t>
  </si>
  <si>
    <t>4、大兴分开计算为678.49万</t>
  </si>
  <si>
    <t>进站149.53万（暂*1.33换乘系数）</t>
  </si>
  <si>
    <t>50多万人次</t>
  </si>
  <si>
    <t>#内地客流排行榜# 2015-9-3（胜利日假期） 客运量及其客流强度</t>
  </si>
  <si>
    <t>#内地客流排行榜# 2015-10-4（国庆节假期） 客运量及其客流强度</t>
  </si>
  <si>
    <t>台风彩虹</t>
  </si>
  <si>
    <t>#内地客流排行榜# 2016-6-9（周四，端午节） 客运量及其客流强度</t>
  </si>
  <si>
    <t>4号线与大兴线分开计算</t>
  </si>
  <si>
    <t>南昌</t>
  </si>
  <si>
    <t>东莞</t>
  </si>
  <si>
    <t>青岛</t>
  </si>
  <si>
    <t>内地20城汇总</t>
  </si>
  <si>
    <t>#内地客流排行榜# 2016-8-2（周二，六月三十） 客运量及其客流强度</t>
  </si>
  <si>
    <t>台风妮妲</t>
  </si>
  <si>
    <t>内地9城汇总</t>
  </si>
  <si>
    <t>#内地客流排行榜# 2016-10-21（周五） 客运量及其客流强度</t>
  </si>
  <si>
    <t>台风海马</t>
  </si>
  <si>
    <t>#内地客流排行榜# 2016-11-22（周二） 客运量及其客流强度</t>
  </si>
  <si>
    <t>暴雪</t>
  </si>
  <si>
    <t>#内地客流排行榜# 2017-2-19（周五） 客运量及其客流强度</t>
  </si>
  <si>
    <t>南宁</t>
  </si>
  <si>
    <t>福州</t>
  </si>
  <si>
    <t>备注：天津、合肥、大连、无锡、哈尔滨、东莞暂无数据</t>
  </si>
  <si>
    <t>内地22城汇总</t>
  </si>
  <si>
    <t>#内地客流排行榜# 2017-4-30（放假） 客运量及其客流强度</t>
  </si>
  <si>
    <t>超2017.4.28的905.3万创历史新高</t>
  </si>
  <si>
    <t>超前一天的92.76万创历史新高</t>
  </si>
  <si>
    <t>客强一定低于青岛</t>
  </si>
  <si>
    <t>五一小长假期间最高39.22，日均36.34</t>
  </si>
  <si>
    <t>五一小长假期间最高34，日均32.99</t>
  </si>
  <si>
    <t>超2017.4.3的24.7万创历史新高</t>
  </si>
  <si>
    <t>客强很可能高于青岛</t>
  </si>
  <si>
    <t>合肥</t>
  </si>
  <si>
    <t>备注：部分城市暂无数据；广州含广佛线佛山段；北京4号线与大兴线分开计算</t>
  </si>
  <si>
    <t>#内地客流排行榜# 2017-8-23（周三，七月初二） 客运量及其客流强度</t>
  </si>
  <si>
    <t>台风天鸽</t>
  </si>
  <si>
    <t>内地13城汇总</t>
  </si>
  <si>
    <t>#内地客流排行榜# 2017-9-30（周六，上班） 客运量及其客流强度</t>
  </si>
  <si>
    <t>超2017.4.30日的908.3万创历史新高</t>
  </si>
  <si>
    <t>超2017.4.28日的315.43万创历史新高</t>
  </si>
  <si>
    <t>超2017.4.28日的265.42万创历史新高</t>
  </si>
  <si>
    <t>超2017.9.15日的50.55万创历史新高</t>
  </si>
  <si>
    <t>超2017.8.18日的46.8万创历史新高</t>
  </si>
  <si>
    <t>石家庄</t>
  </si>
  <si>
    <t>超2017.7.2日的23.72万创历史新高</t>
  </si>
  <si>
    <t>超2017.5.1日的17.5万创历史新高</t>
  </si>
  <si>
    <t>#内地客流排行榜# 2018-1-26（周五） 客运量及其客流强度</t>
  </si>
  <si>
    <t>超2017.4.28日的346.92万创历史新高</t>
  </si>
  <si>
    <t>2018-1-27因暴雪破纪录</t>
  </si>
  <si>
    <t>超2018.1.1日的143.9万创历史新高</t>
  </si>
  <si>
    <t>2018-1-22因暴雪破纪录</t>
  </si>
  <si>
    <t>工作日首次破百万</t>
  </si>
  <si>
    <t>厦门</t>
  </si>
  <si>
    <t>备注：长春、大连、南昌、哈尔滨、贵阳暂无数据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</si>
</sst>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47">
    <font>
      <sz val="11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b/>
      <sz val="11"/>
      <color theme="1"/>
      <name val="Malgun Gothic"/>
      <charset val="129"/>
    </font>
    <font>
      <b/>
      <sz val="8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rgb="FF7030A0"/>
      <name val="微软雅黑"/>
      <charset val="134"/>
    </font>
    <font>
      <b/>
      <sz val="11"/>
      <color rgb="FF7030A0"/>
      <name val="Malgun Gothic"/>
      <charset val="129"/>
    </font>
    <font>
      <b/>
      <sz val="9"/>
      <color theme="1"/>
      <name val="微软雅黑"/>
      <charset val="134"/>
    </font>
    <font>
      <b/>
      <sz val="11"/>
      <color rgb="FFFF0000"/>
      <name val="Malgun Gothic"/>
      <charset val="129"/>
    </font>
    <font>
      <b/>
      <sz val="11"/>
      <color rgb="FFFF0000"/>
      <name val="微软雅黑"/>
      <charset val="134"/>
    </font>
    <font>
      <b/>
      <sz val="9"/>
      <color rgb="FFFF0000"/>
      <name val="微软雅黑"/>
      <charset val="134"/>
    </font>
    <font>
      <sz val="10"/>
      <color theme="5" tint="-0.499984740745262"/>
      <name val="微软雅黑"/>
      <charset val="134"/>
    </font>
    <font>
      <sz val="11"/>
      <color theme="1"/>
      <name val="微软雅黑"/>
      <charset val="134"/>
    </font>
    <font>
      <b/>
      <sz val="11"/>
      <color rgb="FF00B050"/>
      <name val="Malgun Gothic"/>
      <charset val="129"/>
    </font>
    <font>
      <b/>
      <sz val="11"/>
      <color theme="0" tint="-0.499984740745262"/>
      <name val="Malgun Gothic"/>
      <charset val="129"/>
    </font>
    <font>
      <b/>
      <sz val="9"/>
      <color theme="4" tint="-0.249977111117893"/>
      <name val="微软雅黑"/>
      <charset val="134"/>
    </font>
    <font>
      <b/>
      <sz val="6"/>
      <color theme="1"/>
      <name val="微软雅黑"/>
      <charset val="134"/>
    </font>
    <font>
      <b/>
      <sz val="11"/>
      <color theme="0" tint="-0.499984740745262"/>
      <name val="Malgun Gothic"/>
      <charset val="134"/>
    </font>
    <font>
      <b/>
      <sz val="11"/>
      <color theme="1"/>
      <name val="Malgun Gothic"/>
      <charset val="134"/>
    </font>
    <font>
      <b/>
      <sz val="11"/>
      <color theme="0" tint="-0.499984740745262"/>
      <name val="微软雅黑"/>
      <charset val="134"/>
    </font>
    <font>
      <b/>
      <sz val="9"/>
      <color theme="0" tint="-0.499984740745262"/>
      <name val="微软雅黑"/>
      <charset val="134"/>
    </font>
    <font>
      <b/>
      <sz val="11"/>
      <color rgb="FF00B0F0"/>
      <name val="Malgun Gothic"/>
      <charset val="129"/>
    </font>
    <font>
      <b/>
      <sz val="11"/>
      <color rgb="FFFF0000"/>
      <name val="Malgun Gothic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宋体"/>
      <charset val="134"/>
    </font>
    <font>
      <b/>
      <sz val="6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CE96"/>
        <bgColor indexed="64"/>
      </patternFill>
    </fill>
    <fill>
      <patternFill patternType="solid">
        <fgColor rgb="FFCCFFC9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7" borderId="1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3" applyNumberFormat="0" applyFill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8" borderId="15" applyNumberFormat="0" applyAlignment="0" applyProtection="0">
      <alignment vertical="center"/>
    </xf>
    <xf numFmtId="0" fontId="32" fillId="9" borderId="16" applyNumberFormat="0" applyAlignment="0" applyProtection="0">
      <alignment vertical="center"/>
    </xf>
    <xf numFmtId="0" fontId="33" fillId="9" borderId="15" applyNumberFormat="0" applyAlignment="0" applyProtection="0">
      <alignment vertical="center"/>
    </xf>
    <xf numFmtId="0" fontId="34" fillId="10" borderId="17" applyNumberFormat="0" applyAlignment="0" applyProtection="0">
      <alignment vertical="center"/>
    </xf>
    <xf numFmtId="0" fontId="35" fillId="0" borderId="18" applyNumberFormat="0" applyFill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6" fillId="3" borderId="5" xfId="0" applyNumberFormat="1" applyFont="1" applyFill="1" applyBorder="1" applyAlignment="1">
      <alignment horizontal="center" vertical="center" wrapText="1"/>
    </xf>
    <xf numFmtId="176" fontId="2" fillId="3" borderId="6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176" fontId="8" fillId="3" borderId="1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shrinkToFit="1"/>
    </xf>
    <xf numFmtId="0" fontId="7" fillId="3" borderId="5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76" fontId="2" fillId="4" borderId="1" xfId="0" applyNumberFormat="1" applyFont="1" applyFill="1" applyBorder="1" applyAlignment="1">
      <alignment horizontal="center" vertical="center" wrapText="1"/>
    </xf>
    <xf numFmtId="176" fontId="6" fillId="4" borderId="5" xfId="0" applyNumberFormat="1" applyFont="1" applyFill="1" applyBorder="1" applyAlignment="1">
      <alignment horizontal="center" vertical="center" wrapText="1"/>
    </xf>
    <xf numFmtId="176" fontId="2" fillId="4" borderId="6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8" xfId="0" applyFont="1" applyFill="1" applyBorder="1" applyAlignment="1">
      <alignment horizontal="left" vertical="center" wrapText="1"/>
    </xf>
    <xf numFmtId="0" fontId="11" fillId="5" borderId="9" xfId="0" applyFont="1" applyFill="1" applyBorder="1" applyAlignment="1">
      <alignment horizontal="left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176" fontId="2" fillId="6" borderId="1" xfId="0" applyNumberFormat="1" applyFont="1" applyFill="1" applyBorder="1" applyAlignment="1">
      <alignment horizontal="center" vertical="center" wrapText="1"/>
    </xf>
    <xf numFmtId="176" fontId="6" fillId="6" borderId="10" xfId="0" applyNumberFormat="1" applyFont="1" applyFill="1" applyBorder="1" applyAlignment="1">
      <alignment horizontal="center" vertical="center" wrapText="1"/>
    </xf>
    <xf numFmtId="176" fontId="2" fillId="6" borderId="11" xfId="0" applyNumberFormat="1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176" fontId="8" fillId="4" borderId="1" xfId="0" applyNumberFormat="1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shrinkToFit="1"/>
    </xf>
    <xf numFmtId="176" fontId="13" fillId="3" borderId="6" xfId="0" applyNumberFormat="1" applyFont="1" applyFill="1" applyBorder="1" applyAlignment="1">
      <alignment horizontal="center" vertical="center" wrapText="1"/>
    </xf>
    <xf numFmtId="176" fontId="8" fillId="4" borderId="6" xfId="0" applyNumberFormat="1" applyFont="1" applyFill="1" applyBorder="1" applyAlignment="1">
      <alignment horizontal="center" vertical="center" wrapText="1"/>
    </xf>
    <xf numFmtId="176" fontId="13" fillId="4" borderId="6" xfId="0" applyNumberFormat="1" applyFont="1" applyFill="1" applyBorder="1" applyAlignment="1">
      <alignment horizontal="center" vertical="center" wrapText="1"/>
    </xf>
    <xf numFmtId="176" fontId="14" fillId="3" borderId="1" xfId="0" applyNumberFormat="1" applyFont="1" applyFill="1" applyBorder="1" applyAlignment="1">
      <alignment horizontal="center" vertical="center" wrapText="1"/>
    </xf>
    <xf numFmtId="176" fontId="14" fillId="4" borderId="1" xfId="0" applyNumberFormat="1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shrinkToFit="1"/>
    </xf>
    <xf numFmtId="0" fontId="15" fillId="4" borderId="5" xfId="0" applyFont="1" applyFill="1" applyBorder="1" applyAlignment="1">
      <alignment horizontal="center" vertical="center" shrinkToFit="1"/>
    </xf>
    <xf numFmtId="176" fontId="8" fillId="3" borderId="6" xfId="0" applyNumberFormat="1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16" fillId="3" borderId="5" xfId="0" applyFont="1" applyFill="1" applyBorder="1" applyAlignment="1">
      <alignment horizontal="center" vertical="center" wrapText="1" shrinkToFit="1"/>
    </xf>
    <xf numFmtId="176" fontId="17" fillId="4" borderId="1" xfId="0" applyNumberFormat="1" applyFont="1" applyFill="1" applyBorder="1" applyAlignment="1">
      <alignment horizontal="center" vertical="center" wrapText="1"/>
    </xf>
    <xf numFmtId="176" fontId="18" fillId="3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shrinkToFit="1"/>
    </xf>
    <xf numFmtId="0" fontId="16" fillId="3" borderId="5" xfId="0" applyFont="1" applyFill="1" applyBorder="1" applyAlignment="1">
      <alignment horizontal="center" vertical="center" wrapText="1"/>
    </xf>
    <xf numFmtId="176" fontId="21" fillId="4" borderId="1" xfId="0" applyNumberFormat="1" applyFont="1" applyFill="1" applyBorder="1" applyAlignment="1">
      <alignment horizontal="center" vertical="center" wrapText="1"/>
    </xf>
    <xf numFmtId="176" fontId="18" fillId="4" borderId="1" xfId="0" applyNumberFormat="1" applyFont="1" applyFill="1" applyBorder="1" applyAlignment="1">
      <alignment horizontal="center" vertical="center" wrapText="1"/>
    </xf>
    <xf numFmtId="176" fontId="18" fillId="3" borderId="6" xfId="0" applyNumberFormat="1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8" fillId="4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colors>
    <mruColors>
      <color rgb="00FFE7E7"/>
      <color rgb="00CCFFC9"/>
      <color rgb="00FFCE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9" Type="http://schemas.openxmlformats.org/officeDocument/2006/relationships/styles" Target="styles.xml"/><Relationship Id="rId28" Type="http://schemas.openxmlformats.org/officeDocument/2006/relationships/sharedStrings" Target="sharedStrings.xml"/><Relationship Id="rId27" Type="http://schemas.openxmlformats.org/officeDocument/2006/relationships/theme" Target="theme/theme1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1"/>
    </sheetView>
  </sheetViews>
  <sheetFormatPr defaultColWidth="8.625" defaultRowHeight="16.9" customHeight="1" outlineLevelRow="5" outlineLevelCol="5"/>
  <cols>
    <col min="1" max="1" width="4.75" style="1" customWidth="1"/>
    <col min="2" max="2" width="10.75" style="1" customWidth="1"/>
    <col min="3" max="3" width="12" style="2" customWidth="1"/>
    <col min="4" max="4" width="10" style="2" customWidth="1"/>
    <col min="5" max="5" width="16.5083333333333" style="2" customWidth="1"/>
    <col min="6" max="6" width="25.625" style="3" customWidth="1"/>
    <col min="7" max="16384" width="8.625" style="1"/>
  </cols>
  <sheetData>
    <row r="1" ht="22.5" customHeight="1" spans="1:6">
      <c r="A1" s="4" t="s">
        <v>0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38">
        <v>1</v>
      </c>
      <c r="B3" s="39" t="s">
        <v>7</v>
      </c>
      <c r="C3" s="38">
        <v>7</v>
      </c>
      <c r="D3" s="25">
        <v>7.428</v>
      </c>
      <c r="E3" s="26">
        <f t="shared" ref="E3:E4" si="0">C3/D3</f>
        <v>0.942380183091007</v>
      </c>
      <c r="F3" s="66" t="s">
        <v>8</v>
      </c>
    </row>
    <row r="4" customHeight="1" spans="1:6">
      <c r="A4" s="22">
        <v>2</v>
      </c>
      <c r="B4" s="23" t="s">
        <v>9</v>
      </c>
      <c r="C4" s="22">
        <v>0</v>
      </c>
      <c r="D4" s="25">
        <v>40</v>
      </c>
      <c r="E4" s="26">
        <f t="shared" si="0"/>
        <v>0</v>
      </c>
      <c r="F4" s="27" t="s">
        <v>10</v>
      </c>
    </row>
    <row r="5" customHeight="1" spans="1:6">
      <c r="A5" s="29" t="s">
        <v>11</v>
      </c>
      <c r="B5" s="30"/>
      <c r="C5" s="30"/>
      <c r="D5" s="30"/>
      <c r="E5" s="30"/>
      <c r="F5" s="31"/>
    </row>
    <row r="6" customHeight="1" spans="1:6">
      <c r="A6" s="32" t="s">
        <v>12</v>
      </c>
      <c r="B6" s="33"/>
      <c r="C6" s="34">
        <f>SUM(C3:C4)</f>
        <v>7</v>
      </c>
      <c r="D6" s="35">
        <f>SUM(D3:D4)</f>
        <v>47.428</v>
      </c>
      <c r="E6" s="36">
        <f>C6/D6</f>
        <v>0.147592139664333</v>
      </c>
      <c r="F6" s="37"/>
    </row>
  </sheetData>
  <mergeCells count="3">
    <mergeCell ref="A1:F1"/>
    <mergeCell ref="A5:F5"/>
    <mergeCell ref="A6:B6"/>
  </mergeCells>
  <conditionalFormatting sqref="E3:E4">
    <cfRule type="cellIs" dxfId="0" priority="37" operator="between">
      <formula>0.7</formula>
      <formula>$E$6</formula>
    </cfRule>
  </conditionalFormatting>
  <conditionalFormatting sqref="E3:E4 E6">
    <cfRule type="cellIs" dxfId="1" priority="1" operator="lessThan">
      <formula>0.7</formula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{e021e44d-7348-411f-8cc8-e16fe53393ed}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21e44d-7348-411f-8cc8-e16fe5339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E3:E4 E6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64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817</v>
      </c>
      <c r="D3" s="13">
        <v>456.62</v>
      </c>
      <c r="E3" s="14">
        <f>C3/D3</f>
        <v>1.78923393631466</v>
      </c>
      <c r="F3" s="21"/>
    </row>
    <row r="4" customHeight="1" spans="1:6">
      <c r="A4" s="10">
        <v>2</v>
      </c>
      <c r="B4" s="11" t="s">
        <v>15</v>
      </c>
      <c r="C4" s="12">
        <v>692.2</v>
      </c>
      <c r="D4" s="13">
        <v>236</v>
      </c>
      <c r="E4" s="14">
        <f>C4/D4</f>
        <v>2.93305084745763</v>
      </c>
      <c r="F4" s="21"/>
    </row>
    <row r="5" customHeight="1" spans="1:6">
      <c r="A5" s="10">
        <v>3</v>
      </c>
      <c r="B5" s="11" t="s">
        <v>14</v>
      </c>
      <c r="C5" s="12">
        <v>642.4</v>
      </c>
      <c r="D5" s="13">
        <v>456.56</v>
      </c>
      <c r="E5" s="14">
        <f>C5/D5</f>
        <v>1.40704398107587</v>
      </c>
      <c r="F5" s="21"/>
    </row>
    <row r="6" customHeight="1" spans="1:6">
      <c r="A6" s="10">
        <v>4</v>
      </c>
      <c r="B6" s="11" t="s">
        <v>26</v>
      </c>
      <c r="C6" s="12">
        <v>310.84</v>
      </c>
      <c r="D6" s="13">
        <v>178.34</v>
      </c>
      <c r="E6" s="14">
        <f t="shared" ref="E6:E19" si="0">C6/D6</f>
        <v>1.74296287989234</v>
      </c>
      <c r="F6" s="21"/>
    </row>
    <row r="7" customHeight="1" spans="1:6">
      <c r="A7" s="10">
        <v>5</v>
      </c>
      <c r="B7" s="11" t="s">
        <v>27</v>
      </c>
      <c r="C7" s="12"/>
      <c r="D7" s="13">
        <v>143.4</v>
      </c>
      <c r="E7" s="14">
        <f t="shared" si="0"/>
        <v>0</v>
      </c>
      <c r="F7" s="21"/>
    </row>
    <row r="8" customHeight="1" spans="1:6">
      <c r="A8" s="10">
        <v>6</v>
      </c>
      <c r="B8" s="11" t="s">
        <v>36</v>
      </c>
      <c r="C8" s="12">
        <v>147.7</v>
      </c>
      <c r="D8" s="13">
        <v>84.7</v>
      </c>
      <c r="E8" s="14">
        <f t="shared" si="0"/>
        <v>1.74380165289256</v>
      </c>
      <c r="F8" s="21"/>
    </row>
    <row r="9" customHeight="1" spans="1:6">
      <c r="A9" s="17">
        <v>7</v>
      </c>
      <c r="B9" s="18" t="s">
        <v>29</v>
      </c>
      <c r="C9" s="19">
        <v>103</v>
      </c>
      <c r="D9" s="13">
        <v>56.55</v>
      </c>
      <c r="E9" s="14">
        <f t="shared" si="0"/>
        <v>1.82139699381079</v>
      </c>
      <c r="F9" s="21"/>
    </row>
    <row r="10" customHeight="1" spans="1:6">
      <c r="A10" s="22">
        <v>8</v>
      </c>
      <c r="B10" s="23" t="s">
        <v>60</v>
      </c>
      <c r="C10" s="24">
        <v>69.51</v>
      </c>
      <c r="D10" s="25">
        <v>49.44</v>
      </c>
      <c r="E10" s="26">
        <f t="shared" si="0"/>
        <v>1.40594660194175</v>
      </c>
      <c r="F10" s="47"/>
    </row>
    <row r="11" customHeight="1" spans="1:6">
      <c r="A11" s="22">
        <v>9</v>
      </c>
      <c r="B11" s="23" t="s">
        <v>7</v>
      </c>
      <c r="C11" s="24"/>
      <c r="D11" s="25">
        <v>130.9</v>
      </c>
      <c r="E11" s="26">
        <f t="shared" si="0"/>
        <v>0</v>
      </c>
      <c r="F11" s="47"/>
    </row>
    <row r="12" customHeight="1" spans="1:6">
      <c r="A12" s="22">
        <v>10</v>
      </c>
      <c r="B12" s="23" t="s">
        <v>65</v>
      </c>
      <c r="C12" s="24">
        <v>59.4237</v>
      </c>
      <c r="D12" s="25">
        <v>45.9</v>
      </c>
      <c r="E12" s="26">
        <f t="shared" si="0"/>
        <v>1.2946339869281</v>
      </c>
      <c r="F12" s="47"/>
    </row>
    <row r="13" customHeight="1" spans="1:6">
      <c r="A13" s="22">
        <v>11</v>
      </c>
      <c r="B13" s="23" t="s">
        <v>66</v>
      </c>
      <c r="C13" s="24">
        <v>51.22</v>
      </c>
      <c r="D13" s="25">
        <v>47.97</v>
      </c>
      <c r="E13" s="26">
        <f t="shared" si="0"/>
        <v>1.06775067750678</v>
      </c>
      <c r="F13" s="47"/>
    </row>
    <row r="14" customHeight="1" spans="1:6">
      <c r="A14" s="22">
        <v>12</v>
      </c>
      <c r="B14" s="23" t="s">
        <v>59</v>
      </c>
      <c r="C14" s="24"/>
      <c r="D14" s="25">
        <v>49.66</v>
      </c>
      <c r="E14" s="26">
        <f t="shared" si="0"/>
        <v>0</v>
      </c>
      <c r="F14" s="47"/>
    </row>
    <row r="15" customHeight="1" spans="1:6">
      <c r="A15" s="22">
        <v>13</v>
      </c>
      <c r="B15" s="23" t="s">
        <v>67</v>
      </c>
      <c r="C15" s="24"/>
      <c r="D15" s="25">
        <v>52.1</v>
      </c>
      <c r="E15" s="26">
        <f t="shared" si="0"/>
        <v>0</v>
      </c>
      <c r="F15" s="47"/>
    </row>
    <row r="16" customHeight="1" spans="1:6">
      <c r="A16" s="22">
        <v>14</v>
      </c>
      <c r="B16" s="23" t="s">
        <v>20</v>
      </c>
      <c r="C16" s="24">
        <v>21</v>
      </c>
      <c r="D16" s="25">
        <v>103.85</v>
      </c>
      <c r="E16" s="26">
        <f t="shared" si="0"/>
        <v>0.202214732787675</v>
      </c>
      <c r="F16" s="47"/>
    </row>
    <row r="17" customHeight="1" spans="1:6">
      <c r="A17" s="22">
        <v>15</v>
      </c>
      <c r="B17" s="23" t="s">
        <v>21</v>
      </c>
      <c r="C17" s="24"/>
      <c r="D17" s="25">
        <v>48.23</v>
      </c>
      <c r="E17" s="26">
        <f t="shared" si="0"/>
        <v>0</v>
      </c>
      <c r="F17" s="47"/>
    </row>
    <row r="18" customHeight="1" spans="1:6">
      <c r="A18" s="22">
        <v>16</v>
      </c>
      <c r="B18" s="23" t="s">
        <v>68</v>
      </c>
      <c r="C18" s="24"/>
      <c r="D18" s="25">
        <v>59.4</v>
      </c>
      <c r="E18" s="26">
        <f t="shared" si="0"/>
        <v>0</v>
      </c>
      <c r="F18" s="47"/>
    </row>
    <row r="19" customHeight="1" spans="1:6">
      <c r="A19" s="22">
        <v>17</v>
      </c>
      <c r="B19" s="23" t="s">
        <v>69</v>
      </c>
      <c r="C19" s="24"/>
      <c r="D19" s="25">
        <v>17.47</v>
      </c>
      <c r="E19" s="26">
        <f t="shared" si="0"/>
        <v>0</v>
      </c>
      <c r="F19" s="47"/>
    </row>
    <row r="20" customHeight="1" spans="1:6">
      <c r="A20" s="29" t="s">
        <v>70</v>
      </c>
      <c r="B20" s="30"/>
      <c r="C20" s="30"/>
      <c r="D20" s="30"/>
      <c r="E20" s="30"/>
      <c r="F20" s="31"/>
    </row>
    <row r="21" customHeight="1" spans="1:6">
      <c r="A21" s="32" t="s">
        <v>71</v>
      </c>
      <c r="B21" s="33"/>
      <c r="C21" s="34">
        <f>SUM(C3:C19)+70+20</f>
        <v>3004.2937</v>
      </c>
      <c r="D21" s="35">
        <f>SUM(D3:D19)</f>
        <v>2217.09</v>
      </c>
      <c r="E21" s="36">
        <f>C21/D21</f>
        <v>1.35506167994984</v>
      </c>
      <c r="F21" s="37"/>
    </row>
    <row r="23" customHeight="1" spans="3:3">
      <c r="C23" s="51"/>
    </row>
  </sheetData>
  <sortState ref="B3:F5">
    <sortCondition ref="C3:C5" descending="1"/>
  </sortState>
  <mergeCells count="3">
    <mergeCell ref="A1:F1"/>
    <mergeCell ref="A20:F20"/>
    <mergeCell ref="A21:B21"/>
  </mergeCells>
  <conditionalFormatting sqref="E3:E19 E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{75a5434e-19be-4664-b7e9-9b6b98523325}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a5434e-19be-4664-b7e9-9b6b985233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E3:E19 E21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72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1031</v>
      </c>
      <c r="D3" s="13">
        <v>456.62</v>
      </c>
      <c r="E3" s="14">
        <f t="shared" ref="E3:E19" si="0">C3/D3</f>
        <v>2.25789496736893</v>
      </c>
      <c r="F3" s="21" t="s">
        <v>73</v>
      </c>
    </row>
    <row r="4" customHeight="1" spans="1:6">
      <c r="A4" s="10">
        <v>2</v>
      </c>
      <c r="B4" s="11" t="s">
        <v>14</v>
      </c>
      <c r="C4" s="12">
        <v>817.3</v>
      </c>
      <c r="D4" s="13">
        <v>456.56</v>
      </c>
      <c r="E4" s="14">
        <f t="shared" si="0"/>
        <v>1.79012616085509</v>
      </c>
      <c r="F4" s="21"/>
    </row>
    <row r="5" customHeight="1" spans="1:6">
      <c r="A5" s="10">
        <v>3</v>
      </c>
      <c r="B5" s="11" t="s">
        <v>15</v>
      </c>
      <c r="C5" s="12">
        <v>692.2</v>
      </c>
      <c r="D5" s="13">
        <v>236</v>
      </c>
      <c r="E5" s="14">
        <f t="shared" si="0"/>
        <v>2.93305084745763</v>
      </c>
      <c r="F5" s="21"/>
    </row>
    <row r="6" customHeight="1" spans="1:6">
      <c r="A6" s="10">
        <v>4</v>
      </c>
      <c r="B6" s="11" t="s">
        <v>26</v>
      </c>
      <c r="C6" s="12">
        <v>304.39</v>
      </c>
      <c r="D6" s="13">
        <v>178.34</v>
      </c>
      <c r="E6" s="14">
        <f t="shared" si="0"/>
        <v>1.70679600762588</v>
      </c>
      <c r="F6" s="21"/>
    </row>
    <row r="7" customHeight="1" spans="1:6">
      <c r="A7" s="17">
        <v>5</v>
      </c>
      <c r="B7" s="18" t="s">
        <v>27</v>
      </c>
      <c r="C7" s="19">
        <v>164.2</v>
      </c>
      <c r="D7" s="13">
        <v>143.4</v>
      </c>
      <c r="E7" s="14">
        <f t="shared" si="0"/>
        <v>1.14504881450488</v>
      </c>
      <c r="F7" s="20" t="s">
        <v>74</v>
      </c>
    </row>
    <row r="8" customHeight="1" spans="1:6">
      <c r="A8" s="17">
        <v>6</v>
      </c>
      <c r="B8" s="18" t="s">
        <v>36</v>
      </c>
      <c r="C8" s="19">
        <v>162.4</v>
      </c>
      <c r="D8" s="13">
        <v>84.7</v>
      </c>
      <c r="E8" s="14">
        <f t="shared" si="0"/>
        <v>1.91735537190083</v>
      </c>
      <c r="F8" s="20" t="s">
        <v>75</v>
      </c>
    </row>
    <row r="9" customHeight="1" spans="1:6">
      <c r="A9" s="17">
        <v>7</v>
      </c>
      <c r="B9" s="18" t="s">
        <v>29</v>
      </c>
      <c r="C9" s="19">
        <v>113.26</v>
      </c>
      <c r="D9" s="13">
        <v>56.55</v>
      </c>
      <c r="E9" s="14">
        <f t="shared" si="0"/>
        <v>2.00282935455349</v>
      </c>
      <c r="F9" s="21" t="s">
        <v>76</v>
      </c>
    </row>
    <row r="10" customHeight="1" spans="1:6">
      <c r="A10" s="38">
        <v>8</v>
      </c>
      <c r="B10" s="39" t="s">
        <v>60</v>
      </c>
      <c r="C10" s="40">
        <v>94.62</v>
      </c>
      <c r="D10" s="25">
        <v>49.44</v>
      </c>
      <c r="E10" s="26">
        <f t="shared" si="0"/>
        <v>1.91383495145631</v>
      </c>
      <c r="F10" s="47"/>
    </row>
    <row r="11" customHeight="1" spans="1:6">
      <c r="A11" s="22">
        <v>9</v>
      </c>
      <c r="B11" s="23" t="s">
        <v>7</v>
      </c>
      <c r="C11" s="24"/>
      <c r="D11" s="25">
        <v>130.9</v>
      </c>
      <c r="E11" s="26">
        <f t="shared" si="0"/>
        <v>0</v>
      </c>
      <c r="F11" s="47"/>
    </row>
    <row r="12" customHeight="1" spans="1:6">
      <c r="A12" s="38">
        <v>10</v>
      </c>
      <c r="B12" s="39" t="s">
        <v>65</v>
      </c>
      <c r="C12" s="40">
        <v>73.59</v>
      </c>
      <c r="D12" s="25">
        <v>45.9</v>
      </c>
      <c r="E12" s="26">
        <f t="shared" si="0"/>
        <v>1.60326797385621</v>
      </c>
      <c r="F12" s="47"/>
    </row>
    <row r="13" customHeight="1" spans="1:6">
      <c r="A13" s="22">
        <v>11</v>
      </c>
      <c r="B13" s="23" t="s">
        <v>66</v>
      </c>
      <c r="C13" s="24"/>
      <c r="D13" s="25">
        <v>47.97</v>
      </c>
      <c r="E13" s="26">
        <f t="shared" si="0"/>
        <v>0</v>
      </c>
      <c r="F13" s="47"/>
    </row>
    <row r="14" customHeight="1" spans="1:6">
      <c r="A14" s="38">
        <v>12</v>
      </c>
      <c r="B14" s="39" t="s">
        <v>59</v>
      </c>
      <c r="C14" s="40">
        <v>92.5</v>
      </c>
      <c r="D14" s="25">
        <v>49.66</v>
      </c>
      <c r="E14" s="26">
        <f t="shared" si="0"/>
        <v>1.86266612968184</v>
      </c>
      <c r="F14" s="47"/>
    </row>
    <row r="15" customHeight="1" spans="1:6">
      <c r="A15" s="22">
        <v>13</v>
      </c>
      <c r="B15" s="23" t="s">
        <v>67</v>
      </c>
      <c r="C15" s="24"/>
      <c r="D15" s="25">
        <v>52.1</v>
      </c>
      <c r="E15" s="26">
        <f t="shared" si="0"/>
        <v>0</v>
      </c>
      <c r="F15" s="47"/>
    </row>
    <row r="16" customHeight="1" spans="1:6">
      <c r="A16" s="38">
        <v>14</v>
      </c>
      <c r="B16" s="39" t="s">
        <v>20</v>
      </c>
      <c r="C16" s="40">
        <v>18</v>
      </c>
      <c r="D16" s="25">
        <v>103.85</v>
      </c>
      <c r="E16" s="26">
        <f t="shared" si="0"/>
        <v>0.173326913818007</v>
      </c>
      <c r="F16" s="47"/>
    </row>
    <row r="17" customHeight="1" spans="1:6">
      <c r="A17" s="22">
        <v>15</v>
      </c>
      <c r="B17" s="23" t="s">
        <v>21</v>
      </c>
      <c r="C17" s="24"/>
      <c r="D17" s="25">
        <v>48.23</v>
      </c>
      <c r="E17" s="26">
        <f t="shared" si="0"/>
        <v>0</v>
      </c>
      <c r="F17" s="47"/>
    </row>
    <row r="18" customHeight="1" spans="1:6">
      <c r="A18" s="22">
        <v>16</v>
      </c>
      <c r="B18" s="23" t="s">
        <v>68</v>
      </c>
      <c r="C18" s="24"/>
      <c r="D18" s="25">
        <v>59.4</v>
      </c>
      <c r="E18" s="26">
        <f t="shared" si="0"/>
        <v>0</v>
      </c>
      <c r="F18" s="47"/>
    </row>
    <row r="19" customHeight="1" spans="1:6">
      <c r="A19" s="22">
        <v>17</v>
      </c>
      <c r="B19" s="23" t="s">
        <v>69</v>
      </c>
      <c r="C19" s="24"/>
      <c r="D19" s="25">
        <v>17.47</v>
      </c>
      <c r="E19" s="26">
        <f t="shared" si="0"/>
        <v>0</v>
      </c>
      <c r="F19" s="47"/>
    </row>
    <row r="20" customHeight="1" spans="1:6">
      <c r="A20" s="29" t="s">
        <v>70</v>
      </c>
      <c r="B20" s="30"/>
      <c r="C20" s="30"/>
      <c r="D20" s="30"/>
      <c r="E20" s="30"/>
      <c r="F20" s="31"/>
    </row>
    <row r="21" customHeight="1" spans="1:6">
      <c r="A21" s="32" t="s">
        <v>71</v>
      </c>
      <c r="B21" s="33"/>
      <c r="C21" s="34">
        <f>SUM(C3:C19)+70+20</f>
        <v>3653.46</v>
      </c>
      <c r="D21" s="35">
        <f>SUM(D3:D19)</f>
        <v>2217.09</v>
      </c>
      <c r="E21" s="36">
        <f>C21/D21</f>
        <v>1.64786273899571</v>
      </c>
      <c r="F21" s="37"/>
    </row>
    <row r="23" customHeight="1" spans="3:3">
      <c r="C23" s="51"/>
    </row>
  </sheetData>
  <mergeCells count="3">
    <mergeCell ref="A1:F1"/>
    <mergeCell ref="A20:F20"/>
    <mergeCell ref="A21:B21"/>
  </mergeCells>
  <conditionalFormatting sqref="E3:E19 E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{f8a15d58-425b-45b5-bd0c-10b786abdc26}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a15d58-425b-45b5-bd0c-10b786abd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E3:E19 E21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77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928.7</v>
      </c>
      <c r="D3" s="13">
        <v>456.62</v>
      </c>
      <c r="E3" s="14">
        <f>C3/D3</f>
        <v>2.03385747448644</v>
      </c>
      <c r="F3" s="21"/>
    </row>
    <row r="4" customHeight="1" spans="1:6">
      <c r="A4" s="10">
        <v>2</v>
      </c>
      <c r="B4" s="11" t="s">
        <v>15</v>
      </c>
      <c r="C4" s="12">
        <v>680.9</v>
      </c>
      <c r="D4" s="13">
        <v>236</v>
      </c>
      <c r="E4" s="14">
        <f>C4/D4</f>
        <v>2.88516949152542</v>
      </c>
      <c r="F4" s="21"/>
    </row>
    <row r="5" customHeight="1" spans="1:6">
      <c r="A5" s="10">
        <v>3</v>
      </c>
      <c r="B5" s="11" t="s">
        <v>14</v>
      </c>
      <c r="C5" s="12">
        <v>657.3</v>
      </c>
      <c r="D5" s="13">
        <v>456.56</v>
      </c>
      <c r="E5" s="14">
        <f>C5/D5</f>
        <v>1.43967934115998</v>
      </c>
      <c r="F5" s="21"/>
    </row>
    <row r="6" customHeight="1" spans="1:6">
      <c r="A6" s="10">
        <v>4</v>
      </c>
      <c r="B6" s="11" t="s">
        <v>26</v>
      </c>
      <c r="C6" s="12">
        <v>313.98</v>
      </c>
      <c r="D6" s="13">
        <v>178.34</v>
      </c>
      <c r="E6" s="14">
        <f t="shared" ref="E6:E17" si="0">C6/D6</f>
        <v>1.76056969832903</v>
      </c>
      <c r="F6" s="21"/>
    </row>
    <row r="7" customHeight="1" spans="1:6">
      <c r="A7" s="10">
        <v>5</v>
      </c>
      <c r="B7" s="11" t="s">
        <v>36</v>
      </c>
      <c r="C7" s="12">
        <v>143</v>
      </c>
      <c r="D7" s="13">
        <v>84.7</v>
      </c>
      <c r="E7" s="14">
        <f t="shared" si="0"/>
        <v>1.68831168831169</v>
      </c>
      <c r="F7" s="21"/>
    </row>
    <row r="8" customHeight="1" spans="1:6">
      <c r="A8" s="22">
        <v>6</v>
      </c>
      <c r="B8" s="23" t="s">
        <v>29</v>
      </c>
      <c r="C8" s="24">
        <v>94.87</v>
      </c>
      <c r="D8" s="25">
        <v>56.55</v>
      </c>
      <c r="E8" s="26">
        <f t="shared" si="0"/>
        <v>1.67763041556145</v>
      </c>
      <c r="F8" s="47" t="s">
        <v>78</v>
      </c>
    </row>
    <row r="9" customHeight="1" spans="1:6">
      <c r="A9" s="22">
        <v>7</v>
      </c>
      <c r="B9" s="23" t="s">
        <v>60</v>
      </c>
      <c r="C9" s="24">
        <v>86.52</v>
      </c>
      <c r="D9" s="25">
        <v>49.44</v>
      </c>
      <c r="E9" s="26">
        <f t="shared" si="0"/>
        <v>1.75</v>
      </c>
      <c r="F9" s="47"/>
    </row>
    <row r="10" customHeight="1" spans="1:6">
      <c r="A10" s="22">
        <v>8</v>
      </c>
      <c r="B10" s="23" t="s">
        <v>65</v>
      </c>
      <c r="C10" s="24">
        <v>72.6</v>
      </c>
      <c r="D10" s="25">
        <v>45.9</v>
      </c>
      <c r="E10" s="26">
        <f t="shared" si="0"/>
        <v>1.58169934640523</v>
      </c>
      <c r="F10" s="47"/>
    </row>
    <row r="11" customHeight="1" spans="1:6">
      <c r="A11" s="22">
        <v>9</v>
      </c>
      <c r="B11" s="23" t="s">
        <v>66</v>
      </c>
      <c r="C11" s="24"/>
      <c r="D11" s="25">
        <v>47.97</v>
      </c>
      <c r="E11" s="26">
        <f t="shared" si="0"/>
        <v>0</v>
      </c>
      <c r="F11" s="47"/>
    </row>
    <row r="12" customHeight="1" spans="1:6">
      <c r="A12" s="22">
        <v>10</v>
      </c>
      <c r="B12" s="23" t="s">
        <v>59</v>
      </c>
      <c r="C12" s="40"/>
      <c r="D12" s="25">
        <v>49.66</v>
      </c>
      <c r="E12" s="26">
        <f t="shared" si="0"/>
        <v>0</v>
      </c>
      <c r="F12" s="47"/>
    </row>
    <row r="13" customHeight="1" spans="1:6">
      <c r="A13" s="22">
        <v>11</v>
      </c>
      <c r="B13" s="23" t="s">
        <v>67</v>
      </c>
      <c r="C13" s="24"/>
      <c r="D13" s="25">
        <v>52.1</v>
      </c>
      <c r="E13" s="26">
        <f t="shared" si="0"/>
        <v>0</v>
      </c>
      <c r="F13" s="47"/>
    </row>
    <row r="14" customHeight="1" spans="1:6">
      <c r="A14" s="22">
        <v>12</v>
      </c>
      <c r="B14" s="23" t="s">
        <v>20</v>
      </c>
      <c r="C14" s="24"/>
      <c r="D14" s="25">
        <v>103.85</v>
      </c>
      <c r="E14" s="26">
        <f t="shared" si="0"/>
        <v>0</v>
      </c>
      <c r="F14" s="47"/>
    </row>
    <row r="15" customHeight="1" spans="1:6">
      <c r="A15" s="22">
        <v>13</v>
      </c>
      <c r="B15" s="23" t="s">
        <v>21</v>
      </c>
      <c r="C15" s="24"/>
      <c r="D15" s="25">
        <v>48.23</v>
      </c>
      <c r="E15" s="26">
        <f t="shared" si="0"/>
        <v>0</v>
      </c>
      <c r="F15" s="47"/>
    </row>
    <row r="16" customHeight="1" spans="1:6">
      <c r="A16" s="22">
        <v>14</v>
      </c>
      <c r="B16" s="23" t="s">
        <v>68</v>
      </c>
      <c r="C16" s="24"/>
      <c r="D16" s="25">
        <v>59.4</v>
      </c>
      <c r="E16" s="26">
        <f t="shared" si="0"/>
        <v>0</v>
      </c>
      <c r="F16" s="47"/>
    </row>
    <row r="17" customHeight="1" spans="1:6">
      <c r="A17" s="22">
        <v>15</v>
      </c>
      <c r="B17" s="23" t="s">
        <v>69</v>
      </c>
      <c r="C17" s="24"/>
      <c r="D17" s="25">
        <v>17.47</v>
      </c>
      <c r="E17" s="26">
        <f t="shared" si="0"/>
        <v>0</v>
      </c>
      <c r="F17" s="47"/>
    </row>
    <row r="18" customHeight="1" spans="1:6">
      <c r="A18" s="29" t="s">
        <v>79</v>
      </c>
      <c r="B18" s="30"/>
      <c r="C18" s="30"/>
      <c r="D18" s="30"/>
      <c r="E18" s="30"/>
      <c r="F18" s="31"/>
    </row>
    <row r="19" customHeight="1" spans="1:6">
      <c r="A19" s="32" t="s">
        <v>71</v>
      </c>
      <c r="B19" s="33"/>
      <c r="C19" s="34">
        <f>SUM(C3:C17)+70+20</f>
        <v>3067.87</v>
      </c>
      <c r="D19" s="35">
        <f>SUM(D3:D17)</f>
        <v>1942.79</v>
      </c>
      <c r="E19" s="36">
        <f>C19/D19</f>
        <v>1.57910530731577</v>
      </c>
      <c r="F19" s="37"/>
    </row>
    <row r="21" customHeight="1" spans="3:3">
      <c r="C21" s="51"/>
    </row>
  </sheetData>
  <mergeCells count="3">
    <mergeCell ref="A1:F1"/>
    <mergeCell ref="A18:F18"/>
    <mergeCell ref="A19:B19"/>
  </mergeCells>
  <conditionalFormatting sqref="E3:E17 E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{b6170601-4575-424c-a329-ded5aa964248}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170601-4575-424c-a329-ded5aa9642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E3:E17 E19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opLeftCell="A6"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80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54">
        <v>952</v>
      </c>
      <c r="D3" s="13">
        <v>464.61</v>
      </c>
      <c r="E3" s="14">
        <f t="shared" ref="E3:E21" si="0">C3/D3</f>
        <v>2.04903036955726</v>
      </c>
      <c r="F3" s="21" t="s">
        <v>81</v>
      </c>
    </row>
    <row r="4" customHeight="1" spans="1:6">
      <c r="A4" s="10">
        <v>2</v>
      </c>
      <c r="B4" s="11" t="s">
        <v>14</v>
      </c>
      <c r="C4" s="12">
        <v>815.9</v>
      </c>
      <c r="D4" s="13">
        <v>538</v>
      </c>
      <c r="E4" s="14">
        <f t="shared" si="0"/>
        <v>1.51654275092937</v>
      </c>
      <c r="F4" s="21"/>
    </row>
    <row r="5" customHeight="1" spans="1:6">
      <c r="A5" s="17">
        <v>3</v>
      </c>
      <c r="B5" s="18" t="s">
        <v>15</v>
      </c>
      <c r="C5" s="19">
        <v>794.2</v>
      </c>
      <c r="D5" s="13">
        <v>260.7</v>
      </c>
      <c r="E5" s="14">
        <f t="shared" si="0"/>
        <v>3.0464135021097</v>
      </c>
      <c r="F5" s="20" t="s">
        <v>82</v>
      </c>
    </row>
    <row r="6" customHeight="1" spans="1:6">
      <c r="A6" s="17">
        <v>4</v>
      </c>
      <c r="B6" s="18" t="s">
        <v>26</v>
      </c>
      <c r="C6" s="19">
        <v>347.18</v>
      </c>
      <c r="D6" s="13">
        <v>178.34</v>
      </c>
      <c r="E6" s="14">
        <f t="shared" si="0"/>
        <v>1.94673096332847</v>
      </c>
      <c r="F6" s="20" t="s">
        <v>83</v>
      </c>
    </row>
    <row r="7" customHeight="1" spans="1:6">
      <c r="A7" s="17">
        <v>5</v>
      </c>
      <c r="B7" s="18" t="s">
        <v>27</v>
      </c>
      <c r="C7" s="19">
        <v>182.9</v>
      </c>
      <c r="D7" s="13">
        <v>170</v>
      </c>
      <c r="E7" s="14">
        <f t="shared" si="0"/>
        <v>1.07588235294118</v>
      </c>
      <c r="F7" s="20" t="s">
        <v>84</v>
      </c>
    </row>
    <row r="8" customHeight="1" spans="1:6">
      <c r="A8" s="10">
        <v>6</v>
      </c>
      <c r="B8" s="11" t="s">
        <v>36</v>
      </c>
      <c r="C8" s="12">
        <v>169.5</v>
      </c>
      <c r="D8" s="13">
        <v>84.7</v>
      </c>
      <c r="E8" s="14">
        <f t="shared" si="0"/>
        <v>2.00118063754427</v>
      </c>
      <c r="F8" s="21"/>
    </row>
    <row r="9" customHeight="1" spans="1:6">
      <c r="A9" s="17">
        <v>7</v>
      </c>
      <c r="B9" s="18" t="s">
        <v>29</v>
      </c>
      <c r="C9" s="19">
        <v>160.18</v>
      </c>
      <c r="D9" s="13">
        <v>73.05</v>
      </c>
      <c r="E9" s="14">
        <f t="shared" si="0"/>
        <v>2.1927446954141</v>
      </c>
      <c r="F9" s="52" t="s">
        <v>85</v>
      </c>
    </row>
    <row r="10" customHeight="1" spans="1:6">
      <c r="A10" s="17">
        <v>8</v>
      </c>
      <c r="B10" s="18" t="s">
        <v>7</v>
      </c>
      <c r="C10" s="19">
        <v>108.07</v>
      </c>
      <c r="D10" s="13">
        <v>134.9</v>
      </c>
      <c r="E10" s="14">
        <f t="shared" si="0"/>
        <v>0.801111934766494</v>
      </c>
      <c r="F10" s="20" t="s">
        <v>86</v>
      </c>
    </row>
    <row r="11" customHeight="1" spans="1:6">
      <c r="A11" s="22">
        <v>9</v>
      </c>
      <c r="B11" s="23" t="s">
        <v>60</v>
      </c>
      <c r="C11" s="24">
        <v>99.51</v>
      </c>
      <c r="D11" s="25">
        <v>49.44</v>
      </c>
      <c r="E11" s="26">
        <f t="shared" si="0"/>
        <v>2.0127427184466</v>
      </c>
      <c r="F11" s="47"/>
    </row>
    <row r="12" customHeight="1" spans="1:6">
      <c r="A12" s="38">
        <v>10</v>
      </c>
      <c r="B12" s="39" t="s">
        <v>65</v>
      </c>
      <c r="C12" s="40">
        <v>98.5</v>
      </c>
      <c r="D12" s="25">
        <v>45.9</v>
      </c>
      <c r="E12" s="26">
        <f t="shared" si="0"/>
        <v>2.14596949891068</v>
      </c>
      <c r="F12" s="41" t="s">
        <v>87</v>
      </c>
    </row>
    <row r="13" customHeight="1" spans="1:6">
      <c r="A13" s="38">
        <v>11</v>
      </c>
      <c r="B13" s="39" t="s">
        <v>66</v>
      </c>
      <c r="C13" s="40">
        <v>80.79</v>
      </c>
      <c r="D13" s="25">
        <v>47.97</v>
      </c>
      <c r="E13" s="26">
        <f t="shared" si="0"/>
        <v>1.68417761100688</v>
      </c>
      <c r="F13" s="41" t="s">
        <v>88</v>
      </c>
    </row>
    <row r="14" customHeight="1" spans="1:6">
      <c r="A14" s="55">
        <v>12</v>
      </c>
      <c r="B14" s="56" t="s">
        <v>59</v>
      </c>
      <c r="C14" s="53">
        <v>75</v>
      </c>
      <c r="D14" s="25">
        <v>55</v>
      </c>
      <c r="E14" s="26">
        <f t="shared" si="0"/>
        <v>1.36363636363636</v>
      </c>
      <c r="F14" s="57" t="s">
        <v>28</v>
      </c>
    </row>
    <row r="15" customHeight="1" spans="1:6">
      <c r="A15" s="38">
        <v>13</v>
      </c>
      <c r="B15" s="39" t="s">
        <v>67</v>
      </c>
      <c r="C15" s="40">
        <v>63.8</v>
      </c>
      <c r="D15" s="25">
        <v>52.1</v>
      </c>
      <c r="E15" s="26">
        <f t="shared" si="0"/>
        <v>1.22456813819578</v>
      </c>
      <c r="F15" s="41" t="s">
        <v>89</v>
      </c>
    </row>
    <row r="16" customHeight="1" spans="1:6">
      <c r="A16" s="38">
        <v>14</v>
      </c>
      <c r="B16" s="39" t="s">
        <v>90</v>
      </c>
      <c r="C16" s="40">
        <v>35.27</v>
      </c>
      <c r="D16" s="25">
        <v>22.3</v>
      </c>
      <c r="E16" s="26">
        <f t="shared" si="0"/>
        <v>1.58161434977578</v>
      </c>
      <c r="F16" s="41" t="s">
        <v>91</v>
      </c>
    </row>
    <row r="17" customHeight="1" spans="1:6">
      <c r="A17" s="38">
        <v>15</v>
      </c>
      <c r="B17" s="39" t="s">
        <v>20</v>
      </c>
      <c r="C17" s="40">
        <v>25.22</v>
      </c>
      <c r="D17" s="25">
        <v>103.85</v>
      </c>
      <c r="E17" s="26">
        <f t="shared" si="0"/>
        <v>0.242850264805007</v>
      </c>
      <c r="F17" s="41" t="s">
        <v>92</v>
      </c>
    </row>
    <row r="18" customHeight="1" spans="1:6">
      <c r="A18" s="22">
        <v>16</v>
      </c>
      <c r="B18" s="23" t="s">
        <v>93</v>
      </c>
      <c r="C18" s="24">
        <v>24.41</v>
      </c>
      <c r="D18" s="25">
        <v>26.2</v>
      </c>
      <c r="E18" s="26">
        <f t="shared" si="0"/>
        <v>0.931679389312977</v>
      </c>
      <c r="F18" s="47"/>
    </row>
    <row r="19" customHeight="1" spans="1:6">
      <c r="A19" s="55">
        <v>17</v>
      </c>
      <c r="B19" s="56" t="s">
        <v>21</v>
      </c>
      <c r="C19" s="53">
        <v>20</v>
      </c>
      <c r="D19" s="25">
        <v>48.23</v>
      </c>
      <c r="E19" s="26">
        <f t="shared" si="0"/>
        <v>0.414679659962679</v>
      </c>
      <c r="F19" s="57" t="s">
        <v>28</v>
      </c>
    </row>
    <row r="20" customHeight="1" spans="1:6">
      <c r="A20" s="38">
        <v>18</v>
      </c>
      <c r="B20" s="39" t="s">
        <v>68</v>
      </c>
      <c r="C20" s="40">
        <v>17</v>
      </c>
      <c r="D20" s="25">
        <v>59.4</v>
      </c>
      <c r="E20" s="26">
        <f t="shared" si="0"/>
        <v>0.286195286195286</v>
      </c>
      <c r="F20" s="41" t="s">
        <v>94</v>
      </c>
    </row>
    <row r="21" customHeight="1" spans="1:6">
      <c r="A21" s="22">
        <v>19</v>
      </c>
      <c r="B21" s="23" t="s">
        <v>69</v>
      </c>
      <c r="C21" s="24">
        <v>15.5</v>
      </c>
      <c r="D21" s="25">
        <v>17.47</v>
      </c>
      <c r="E21" s="26">
        <f t="shared" si="0"/>
        <v>0.88723526044648</v>
      </c>
      <c r="F21" s="50"/>
    </row>
    <row r="22" customHeight="1" spans="1:6">
      <c r="A22" s="29" t="s">
        <v>95</v>
      </c>
      <c r="B22" s="30"/>
      <c r="C22" s="30"/>
      <c r="D22" s="30"/>
      <c r="E22" s="30"/>
      <c r="F22" s="31"/>
    </row>
    <row r="23" customHeight="1" spans="1:6">
      <c r="A23" s="32" t="s">
        <v>96</v>
      </c>
      <c r="B23" s="33"/>
      <c r="C23" s="34">
        <f>SUM(C3:C21)+70+20</f>
        <v>4174.93</v>
      </c>
      <c r="D23" s="35">
        <f>SUM(D3:D21)</f>
        <v>2432.16</v>
      </c>
      <c r="E23" s="36">
        <f>C23/D23</f>
        <v>1.71655236497599</v>
      </c>
      <c r="F23" s="37"/>
    </row>
    <row r="25" customHeight="1" spans="3:3">
      <c r="C25" s="51"/>
    </row>
  </sheetData>
  <sortState ref="B3:F8">
    <sortCondition ref="C3:C8" descending="1"/>
  </sortState>
  <mergeCells count="3">
    <mergeCell ref="A1:F1"/>
    <mergeCell ref="A22:F22"/>
    <mergeCell ref="A23:B23"/>
  </mergeCells>
  <conditionalFormatting sqref="E3:E21">
    <cfRule type="cellIs" dxfId="0" priority="1" operator="between">
      <formula>0.7</formula>
      <formula>$E$23</formula>
    </cfRule>
  </conditionalFormatting>
  <conditionalFormatting sqref="E3:E21 E23">
    <cfRule type="cellIs" dxfId="1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{1cf6f6af-a132-47e4-9067-0ddbcb567dc2}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f6f6af-a132-47e4-9067-0ddbcb567d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E3:E21 E23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opLeftCell="A2" workbookViewId="0">
      <selection activeCell="I29" sqref="I29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97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7">
        <v>1</v>
      </c>
      <c r="B3" s="18" t="s">
        <v>14</v>
      </c>
      <c r="C3" s="19">
        <v>1028.6</v>
      </c>
      <c r="D3" s="13">
        <v>549</v>
      </c>
      <c r="E3" s="14">
        <f>C3/D3</f>
        <v>1.8735883424408</v>
      </c>
      <c r="F3" s="20" t="s">
        <v>98</v>
      </c>
    </row>
    <row r="4" customHeight="1" spans="1:6">
      <c r="A4" s="10">
        <v>2</v>
      </c>
      <c r="B4" s="11" t="s">
        <v>9</v>
      </c>
      <c r="C4" s="12">
        <v>998.47</v>
      </c>
      <c r="D4" s="13">
        <v>525.71</v>
      </c>
      <c r="E4" s="14">
        <f>C4/D4</f>
        <v>1.89927907020981</v>
      </c>
      <c r="F4" s="21"/>
    </row>
    <row r="5" customHeight="1" spans="1:6">
      <c r="A5" s="17">
        <v>3</v>
      </c>
      <c r="B5" s="18" t="s">
        <v>15</v>
      </c>
      <c r="C5" s="19">
        <v>861.29</v>
      </c>
      <c r="D5" s="13">
        <v>260.7</v>
      </c>
      <c r="E5" s="14">
        <f t="shared" ref="E5:E23" si="0">C5/D5</f>
        <v>3.30375911008822</v>
      </c>
      <c r="F5" s="20" t="s">
        <v>99</v>
      </c>
    </row>
    <row r="6" customHeight="1" spans="1:6">
      <c r="A6" s="17">
        <v>4</v>
      </c>
      <c r="B6" s="18" t="s">
        <v>26</v>
      </c>
      <c r="C6" s="19">
        <v>394.9</v>
      </c>
      <c r="D6" s="13">
        <v>178.34</v>
      </c>
      <c r="E6" s="14">
        <f t="shared" si="0"/>
        <v>2.21430974543008</v>
      </c>
      <c r="F6" s="20" t="s">
        <v>100</v>
      </c>
    </row>
    <row r="7" customHeight="1" spans="1:6">
      <c r="A7" s="17">
        <v>5</v>
      </c>
      <c r="B7" s="18" t="s">
        <v>27</v>
      </c>
      <c r="C7" s="19">
        <v>240</v>
      </c>
      <c r="D7" s="13">
        <v>202.2</v>
      </c>
      <c r="E7" s="14">
        <f t="shared" si="0"/>
        <v>1.18694362017804</v>
      </c>
      <c r="F7" s="20" t="s">
        <v>101</v>
      </c>
    </row>
    <row r="8" customHeight="1" spans="1:6">
      <c r="A8" s="17">
        <v>6</v>
      </c>
      <c r="B8" s="18" t="s">
        <v>29</v>
      </c>
      <c r="C8" s="19">
        <v>207.1</v>
      </c>
      <c r="D8" s="13">
        <v>95.25</v>
      </c>
      <c r="E8" s="14">
        <f t="shared" si="0"/>
        <v>2.1742782152231</v>
      </c>
      <c r="F8" s="52" t="s">
        <v>102</v>
      </c>
    </row>
    <row r="9" customHeight="1" spans="1:6">
      <c r="A9" s="17">
        <v>7</v>
      </c>
      <c r="B9" s="18" t="s">
        <v>36</v>
      </c>
      <c r="C9" s="19">
        <v>198.89</v>
      </c>
      <c r="D9" s="13">
        <v>180.1</v>
      </c>
      <c r="E9" s="14">
        <f t="shared" si="0"/>
        <v>1.10433092726263</v>
      </c>
      <c r="F9" s="20" t="s">
        <v>103</v>
      </c>
    </row>
    <row r="10" customHeight="1" spans="1:6">
      <c r="A10" s="17">
        <v>8</v>
      </c>
      <c r="B10" s="18" t="s">
        <v>60</v>
      </c>
      <c r="C10" s="19">
        <v>117.62</v>
      </c>
      <c r="D10" s="13">
        <v>60.54</v>
      </c>
      <c r="E10" s="14">
        <f t="shared" si="0"/>
        <v>1.94284770399736</v>
      </c>
      <c r="F10" s="20" t="s">
        <v>104</v>
      </c>
    </row>
    <row r="11" customHeight="1" spans="1:6">
      <c r="A11" s="10">
        <v>9</v>
      </c>
      <c r="B11" s="11" t="s">
        <v>65</v>
      </c>
      <c r="C11" s="12">
        <v>116.28</v>
      </c>
      <c r="D11" s="13">
        <v>51.8</v>
      </c>
      <c r="E11" s="14">
        <f t="shared" si="0"/>
        <v>2.24478764478765</v>
      </c>
      <c r="F11" s="21"/>
    </row>
    <row r="12" customHeight="1" spans="1:6">
      <c r="A12" s="10">
        <v>10</v>
      </c>
      <c r="B12" s="11" t="s">
        <v>7</v>
      </c>
      <c r="C12" s="45">
        <v>100</v>
      </c>
      <c r="D12" s="13">
        <v>139.2</v>
      </c>
      <c r="E12" s="14">
        <f t="shared" si="0"/>
        <v>0.718390804597701</v>
      </c>
      <c r="F12" s="21" t="s">
        <v>28</v>
      </c>
    </row>
    <row r="13" customHeight="1" spans="1:6">
      <c r="A13" s="22">
        <v>11</v>
      </c>
      <c r="B13" s="23" t="s">
        <v>59</v>
      </c>
      <c r="C13" s="46">
        <v>95</v>
      </c>
      <c r="D13" s="25">
        <v>55</v>
      </c>
      <c r="E13" s="26">
        <f t="shared" si="0"/>
        <v>1.72727272727273</v>
      </c>
      <c r="F13" s="47" t="s">
        <v>28</v>
      </c>
    </row>
    <row r="14" customHeight="1" spans="1:6">
      <c r="A14" s="22">
        <v>12</v>
      </c>
      <c r="B14" s="23" t="s">
        <v>66</v>
      </c>
      <c r="C14" s="46">
        <v>75</v>
      </c>
      <c r="D14" s="25">
        <v>66</v>
      </c>
      <c r="E14" s="26">
        <f t="shared" si="0"/>
        <v>1.13636363636364</v>
      </c>
      <c r="F14" s="47" t="s">
        <v>28</v>
      </c>
    </row>
    <row r="15" customHeight="1" spans="1:6">
      <c r="A15" s="22">
        <v>13</v>
      </c>
      <c r="B15" s="23" t="s">
        <v>67</v>
      </c>
      <c r="C15" s="24">
        <v>45.8345</v>
      </c>
      <c r="D15" s="25">
        <v>52.1</v>
      </c>
      <c r="E15" s="26">
        <f t="shared" si="0"/>
        <v>0.879740882917466</v>
      </c>
      <c r="F15" s="47"/>
    </row>
    <row r="16" customHeight="1" spans="1:6">
      <c r="A16" s="38">
        <v>14</v>
      </c>
      <c r="B16" s="39" t="s">
        <v>93</v>
      </c>
      <c r="C16" s="40">
        <v>35.14</v>
      </c>
      <c r="D16" s="25">
        <v>26.2</v>
      </c>
      <c r="E16" s="26">
        <f t="shared" si="0"/>
        <v>1.3412213740458</v>
      </c>
      <c r="F16" s="41" t="s">
        <v>105</v>
      </c>
    </row>
    <row r="17" customHeight="1" spans="1:6">
      <c r="A17" s="22">
        <v>15</v>
      </c>
      <c r="B17" s="23" t="s">
        <v>90</v>
      </c>
      <c r="C17" s="53">
        <v>30</v>
      </c>
      <c r="D17" s="25">
        <v>22.3</v>
      </c>
      <c r="E17" s="26">
        <f t="shared" si="0"/>
        <v>1.34529147982063</v>
      </c>
      <c r="F17" s="47" t="s">
        <v>28</v>
      </c>
    </row>
    <row r="18" customHeight="1" spans="1:6">
      <c r="A18" s="38">
        <v>16</v>
      </c>
      <c r="B18" s="39" t="s">
        <v>106</v>
      </c>
      <c r="C18" s="40">
        <v>26</v>
      </c>
      <c r="D18" s="25">
        <v>56.16</v>
      </c>
      <c r="E18" s="26">
        <f t="shared" si="0"/>
        <v>0.462962962962963</v>
      </c>
      <c r="F18" s="41" t="s">
        <v>107</v>
      </c>
    </row>
    <row r="19" customHeight="1" spans="1:6">
      <c r="A19" s="22">
        <v>17</v>
      </c>
      <c r="B19" s="23" t="s">
        <v>68</v>
      </c>
      <c r="C19" s="24">
        <v>24.5</v>
      </c>
      <c r="D19" s="25">
        <v>59.4</v>
      </c>
      <c r="E19" s="26">
        <f t="shared" si="0"/>
        <v>0.412457912457912</v>
      </c>
      <c r="F19" s="47"/>
    </row>
    <row r="20" customHeight="1" spans="1:6">
      <c r="A20" s="38">
        <v>18</v>
      </c>
      <c r="B20" s="39" t="s">
        <v>69</v>
      </c>
      <c r="C20" s="40">
        <v>24</v>
      </c>
      <c r="D20" s="25">
        <v>17.47</v>
      </c>
      <c r="E20" s="26">
        <f t="shared" si="0"/>
        <v>1.37378362907842</v>
      </c>
      <c r="F20" s="41" t="s">
        <v>108</v>
      </c>
    </row>
    <row r="21" customHeight="1" spans="1:6">
      <c r="A21" s="22">
        <v>19</v>
      </c>
      <c r="B21" s="23" t="s">
        <v>21</v>
      </c>
      <c r="C21" s="46">
        <v>22</v>
      </c>
      <c r="D21" s="25">
        <v>48.23</v>
      </c>
      <c r="E21" s="26">
        <f t="shared" si="0"/>
        <v>0.456147625958947</v>
      </c>
      <c r="F21" s="47" t="s">
        <v>28</v>
      </c>
    </row>
    <row r="22" customHeight="1" spans="1:6">
      <c r="A22" s="22">
        <v>20</v>
      </c>
      <c r="B22" s="23" t="s">
        <v>20</v>
      </c>
      <c r="C22" s="46">
        <v>20</v>
      </c>
      <c r="D22" s="25">
        <v>103.74</v>
      </c>
      <c r="E22" s="26">
        <f t="shared" si="0"/>
        <v>0.192789666473877</v>
      </c>
      <c r="F22" s="47" t="s">
        <v>28</v>
      </c>
    </row>
    <row r="23" customHeight="1" spans="1:6">
      <c r="A23" s="22">
        <v>21</v>
      </c>
      <c r="B23" s="23" t="s">
        <v>109</v>
      </c>
      <c r="C23" s="46">
        <v>10</v>
      </c>
      <c r="D23" s="25">
        <v>20.88</v>
      </c>
      <c r="E23" s="26">
        <f t="shared" si="0"/>
        <v>0.478927203065134</v>
      </c>
      <c r="F23" s="47" t="s">
        <v>28</v>
      </c>
    </row>
    <row r="24" customHeight="1" spans="1:6">
      <c r="A24" s="29" t="s">
        <v>110</v>
      </c>
      <c r="B24" s="30"/>
      <c r="C24" s="30"/>
      <c r="D24" s="30"/>
      <c r="E24" s="30"/>
      <c r="F24" s="31"/>
    </row>
    <row r="25" customHeight="1" spans="1:6">
      <c r="A25" s="32" t="s">
        <v>111</v>
      </c>
      <c r="B25" s="33"/>
      <c r="C25" s="34">
        <f>SUM(C3:C23)+70+20</f>
        <v>4760.6245</v>
      </c>
      <c r="D25" s="35">
        <f>SUM(D3:D23)</f>
        <v>2770.32</v>
      </c>
      <c r="E25" s="36">
        <f>C25/D25</f>
        <v>1.71843848364088</v>
      </c>
      <c r="F25" s="37"/>
    </row>
    <row r="27" customHeight="1" spans="3:3">
      <c r="C27" s="51"/>
    </row>
  </sheetData>
  <sortState ref="B3:F4">
    <sortCondition ref="C3:C4" descending="1"/>
  </sortState>
  <mergeCells count="3">
    <mergeCell ref="A1:F1"/>
    <mergeCell ref="A24:F24"/>
    <mergeCell ref="A25:B25"/>
  </mergeCells>
  <conditionalFormatting sqref="E3:E23">
    <cfRule type="cellIs" dxfId="0" priority="1" operator="between">
      <formula>0.7</formula>
      <formula>$E$25</formula>
    </cfRule>
  </conditionalFormatting>
  <conditionalFormatting sqref="E3:E23 E25">
    <cfRule type="cellIs" dxfId="1" priority="2" operator="lessThan">
      <formula>0.7</formula>
    </cfRule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{74acbb83-af6d-4251-a746-b2daa7a70272}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acbb83-af6d-4251-a746-b2daa7a702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E3:E23 E25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112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15</v>
      </c>
      <c r="C3" s="12">
        <v>826.5</v>
      </c>
      <c r="D3" s="13">
        <v>260.7</v>
      </c>
      <c r="E3" s="14">
        <f t="shared" ref="E3:E13" si="0">C3/D3</f>
        <v>3.17031070195627</v>
      </c>
      <c r="F3" s="21"/>
    </row>
    <row r="4" customHeight="1" spans="1:6">
      <c r="A4" s="10">
        <v>2</v>
      </c>
      <c r="B4" s="11" t="s">
        <v>14</v>
      </c>
      <c r="C4" s="12">
        <v>685.5</v>
      </c>
      <c r="D4" s="13">
        <v>549</v>
      </c>
      <c r="E4" s="14">
        <f t="shared" si="0"/>
        <v>1.24863387978142</v>
      </c>
      <c r="F4" s="21"/>
    </row>
    <row r="5" customHeight="1" spans="1:6">
      <c r="A5" s="10">
        <v>3</v>
      </c>
      <c r="B5" s="11" t="s">
        <v>9</v>
      </c>
      <c r="C5" s="12">
        <v>656</v>
      </c>
      <c r="D5" s="13">
        <v>525.71</v>
      </c>
      <c r="E5" s="14">
        <f t="shared" si="0"/>
        <v>1.24783625953472</v>
      </c>
      <c r="F5" s="21" t="s">
        <v>113</v>
      </c>
    </row>
    <row r="6" customHeight="1" spans="1:6">
      <c r="A6" s="10">
        <v>4</v>
      </c>
      <c r="B6" s="11" t="s">
        <v>26</v>
      </c>
      <c r="C6" s="12">
        <v>366.5</v>
      </c>
      <c r="D6" s="13">
        <v>178.34</v>
      </c>
      <c r="E6" s="14">
        <f t="shared" si="0"/>
        <v>2.0550633621173</v>
      </c>
      <c r="F6" s="21"/>
    </row>
    <row r="7" customHeight="1" spans="1:6">
      <c r="A7" s="10">
        <v>5</v>
      </c>
      <c r="B7" s="11" t="s">
        <v>27</v>
      </c>
      <c r="C7" s="12">
        <v>199.9</v>
      </c>
      <c r="D7" s="13">
        <v>202.2</v>
      </c>
      <c r="E7" s="14">
        <f t="shared" si="0"/>
        <v>0.98862512363996</v>
      </c>
      <c r="F7" s="21"/>
    </row>
    <row r="8" customHeight="1" spans="1:6">
      <c r="A8" s="10">
        <v>6</v>
      </c>
      <c r="B8" s="11" t="s">
        <v>29</v>
      </c>
      <c r="C8" s="12">
        <v>199</v>
      </c>
      <c r="D8" s="13">
        <v>95.25</v>
      </c>
      <c r="E8" s="14">
        <f t="shared" si="0"/>
        <v>2.08923884514436</v>
      </c>
      <c r="F8" s="21" t="s">
        <v>114</v>
      </c>
    </row>
    <row r="9" customHeight="1" spans="1:6">
      <c r="A9" s="10">
        <v>7</v>
      </c>
      <c r="B9" s="11" t="s">
        <v>36</v>
      </c>
      <c r="C9" s="12">
        <v>169.6</v>
      </c>
      <c r="D9" s="13">
        <v>180.1</v>
      </c>
      <c r="E9" s="14">
        <f t="shared" si="0"/>
        <v>0.941699056079956</v>
      </c>
      <c r="F9" s="21"/>
    </row>
    <row r="10" customHeight="1" spans="1:6">
      <c r="A10" s="10">
        <v>8</v>
      </c>
      <c r="B10" s="11" t="s">
        <v>65</v>
      </c>
      <c r="C10" s="12">
        <v>110.17</v>
      </c>
      <c r="D10" s="13">
        <v>51.8</v>
      </c>
      <c r="E10" s="14">
        <f t="shared" si="0"/>
        <v>2.12683397683398</v>
      </c>
      <c r="F10" s="21"/>
    </row>
    <row r="11" customHeight="1" spans="1:6">
      <c r="A11" s="10">
        <v>9</v>
      </c>
      <c r="B11" s="11" t="s">
        <v>60</v>
      </c>
      <c r="C11" s="12">
        <v>101.96</v>
      </c>
      <c r="D11" s="13">
        <v>60.54</v>
      </c>
      <c r="E11" s="14">
        <f t="shared" si="0"/>
        <v>1.68417575156921</v>
      </c>
      <c r="F11" s="21"/>
    </row>
    <row r="12" customHeight="1" spans="1:6">
      <c r="A12" s="22">
        <v>10</v>
      </c>
      <c r="B12" s="23" t="s">
        <v>7</v>
      </c>
      <c r="C12" s="24"/>
      <c r="D12" s="25">
        <v>139.2</v>
      </c>
      <c r="E12" s="26">
        <f t="shared" si="0"/>
        <v>0</v>
      </c>
      <c r="F12" s="47"/>
    </row>
    <row r="13" customHeight="1" spans="1:6">
      <c r="A13" s="22">
        <v>11</v>
      </c>
      <c r="B13" s="23" t="s">
        <v>67</v>
      </c>
      <c r="C13" s="24">
        <v>58.46</v>
      </c>
      <c r="D13" s="25">
        <v>52.1</v>
      </c>
      <c r="E13" s="26">
        <f t="shared" si="0"/>
        <v>1.12207293666027</v>
      </c>
      <c r="F13" s="47"/>
    </row>
    <row r="14" customHeight="1" spans="1:6">
      <c r="A14" s="22">
        <v>12</v>
      </c>
      <c r="B14" s="23" t="s">
        <v>66</v>
      </c>
      <c r="C14" s="24">
        <v>50</v>
      </c>
      <c r="D14" s="25">
        <v>66</v>
      </c>
      <c r="E14" s="26">
        <f t="shared" ref="E14:E17" si="1">C14/D14</f>
        <v>0.757575757575758</v>
      </c>
      <c r="F14" s="47" t="s">
        <v>115</v>
      </c>
    </row>
    <row r="15" customHeight="1" spans="1:6">
      <c r="A15" s="22">
        <v>13</v>
      </c>
      <c r="B15" s="23" t="s">
        <v>59</v>
      </c>
      <c r="C15" s="24"/>
      <c r="D15" s="25">
        <v>55</v>
      </c>
      <c r="E15" s="26">
        <f t="shared" si="1"/>
        <v>0</v>
      </c>
      <c r="F15" s="47"/>
    </row>
    <row r="16" customHeight="1" spans="1:6">
      <c r="A16" s="38">
        <v>14</v>
      </c>
      <c r="B16" s="39" t="s">
        <v>90</v>
      </c>
      <c r="C16" s="40">
        <v>37.7</v>
      </c>
      <c r="D16" s="25">
        <v>22.3</v>
      </c>
      <c r="E16" s="26">
        <v>0</v>
      </c>
      <c r="F16" s="47"/>
    </row>
    <row r="17" customHeight="1" spans="1:6">
      <c r="A17" s="38">
        <v>15</v>
      </c>
      <c r="B17" s="39" t="s">
        <v>106</v>
      </c>
      <c r="C17" s="40">
        <v>37.43</v>
      </c>
      <c r="D17" s="25">
        <v>56.16</v>
      </c>
      <c r="E17" s="26">
        <f t="shared" si="1"/>
        <v>0.666488603988604</v>
      </c>
      <c r="F17" s="47"/>
    </row>
    <row r="18" customHeight="1" spans="1:6">
      <c r="A18" s="22">
        <v>16</v>
      </c>
      <c r="B18" s="23" t="s">
        <v>68</v>
      </c>
      <c r="C18" s="24">
        <v>22.4</v>
      </c>
      <c r="D18" s="25">
        <v>59.4</v>
      </c>
      <c r="E18" s="26">
        <f t="shared" ref="E18:E23" si="2">C18/D18</f>
        <v>0.377104377104377</v>
      </c>
      <c r="F18" s="47"/>
    </row>
    <row r="19" customHeight="1" spans="1:6">
      <c r="A19" s="22">
        <v>17</v>
      </c>
      <c r="B19" s="23" t="s">
        <v>93</v>
      </c>
      <c r="C19" s="24"/>
      <c r="D19" s="25">
        <v>26.2</v>
      </c>
      <c r="E19" s="26">
        <f t="shared" si="2"/>
        <v>0</v>
      </c>
      <c r="F19" s="47"/>
    </row>
    <row r="20" customHeight="1" spans="1:6">
      <c r="A20" s="22">
        <v>18</v>
      </c>
      <c r="B20" s="23" t="s">
        <v>69</v>
      </c>
      <c r="C20" s="24"/>
      <c r="D20" s="25">
        <v>17.47</v>
      </c>
      <c r="E20" s="26">
        <f t="shared" si="2"/>
        <v>0</v>
      </c>
      <c r="F20" s="50"/>
    </row>
    <row r="21" customHeight="1" spans="1:6">
      <c r="A21" s="22">
        <v>19</v>
      </c>
      <c r="B21" s="23" t="s">
        <v>20</v>
      </c>
      <c r="C21" s="24"/>
      <c r="D21" s="25"/>
      <c r="E21" s="26" t="e">
        <f t="shared" si="2"/>
        <v>#DIV/0!</v>
      </c>
      <c r="F21" s="47"/>
    </row>
    <row r="22" customHeight="1" spans="1:6">
      <c r="A22" s="22">
        <v>20</v>
      </c>
      <c r="B22" s="23" t="s">
        <v>109</v>
      </c>
      <c r="C22" s="40"/>
      <c r="D22" s="25"/>
      <c r="E22" s="26" t="e">
        <f t="shared" si="2"/>
        <v>#DIV/0!</v>
      </c>
      <c r="F22" s="47"/>
    </row>
    <row r="23" customHeight="1" spans="1:6">
      <c r="A23" s="22">
        <v>21</v>
      </c>
      <c r="B23" s="23" t="s">
        <v>21</v>
      </c>
      <c r="C23" s="24"/>
      <c r="D23" s="25"/>
      <c r="E23" s="26" t="e">
        <f t="shared" si="2"/>
        <v>#DIV/0!</v>
      </c>
      <c r="F23" s="47"/>
    </row>
    <row r="24" customHeight="1" spans="1:6">
      <c r="A24" s="29" t="s">
        <v>110</v>
      </c>
      <c r="B24" s="30"/>
      <c r="C24" s="30"/>
      <c r="D24" s="30"/>
      <c r="E24" s="30"/>
      <c r="F24" s="31"/>
    </row>
    <row r="25" customHeight="1" spans="1:6">
      <c r="A25" s="32" t="s">
        <v>111</v>
      </c>
      <c r="B25" s="33"/>
      <c r="C25" s="34">
        <f>SUM(C3:C23)+70+20</f>
        <v>3611.12</v>
      </c>
      <c r="D25" s="35">
        <f>SUM(D3:D23)</f>
        <v>2597.47</v>
      </c>
      <c r="E25" s="36">
        <f>C25/D25</f>
        <v>1.39024512313905</v>
      </c>
      <c r="F25" s="37"/>
    </row>
    <row r="27" customHeight="1" spans="3:3">
      <c r="C27" s="51"/>
    </row>
  </sheetData>
  <sortState ref="B18:F23">
    <sortCondition ref="C18:C23" descending="1"/>
  </sortState>
  <mergeCells count="3">
    <mergeCell ref="A1:F1"/>
    <mergeCell ref="A24:F24"/>
    <mergeCell ref="A25:B25"/>
  </mergeCells>
  <conditionalFormatting sqref="E3:E23 E2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{ce921b7a-bd0e-4c4e-b96a-6f9f2ece0e01}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921b7a-bd0e-4c4e-b96a-6f9f2ece0e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E3:E23 E25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116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14</v>
      </c>
      <c r="C3" s="12">
        <v>607.1</v>
      </c>
      <c r="D3" s="13">
        <v>543.31</v>
      </c>
      <c r="E3" s="42">
        <f t="shared" ref="E3:E15" si="0">C3/D3</f>
        <v>1.11740995012056</v>
      </c>
      <c r="F3" s="15"/>
    </row>
    <row r="4" customHeight="1" spans="1:6">
      <c r="A4" s="10">
        <v>2</v>
      </c>
      <c r="B4" s="11" t="s">
        <v>15</v>
      </c>
      <c r="C4" s="12">
        <v>558.4</v>
      </c>
      <c r="D4" s="13">
        <v>260.7</v>
      </c>
      <c r="E4" s="14">
        <f t="shared" si="0"/>
        <v>2.14192558496356</v>
      </c>
      <c r="F4" s="15"/>
    </row>
    <row r="5" customHeight="1" spans="1:6">
      <c r="A5" s="10">
        <v>3</v>
      </c>
      <c r="B5" s="11" t="s">
        <v>9</v>
      </c>
      <c r="C5" s="12">
        <v>374</v>
      </c>
      <c r="D5" s="13">
        <v>525.71</v>
      </c>
      <c r="E5" s="42">
        <f t="shared" si="0"/>
        <v>0.711418843088395</v>
      </c>
      <c r="F5" s="15"/>
    </row>
    <row r="6" customHeight="1" spans="1:6">
      <c r="A6" s="10">
        <v>4</v>
      </c>
      <c r="B6" s="11" t="s">
        <v>26</v>
      </c>
      <c r="C6" s="12">
        <v>295</v>
      </c>
      <c r="D6" s="13">
        <v>178.336</v>
      </c>
      <c r="E6" s="14">
        <f t="shared" si="0"/>
        <v>1.65418087206173</v>
      </c>
      <c r="F6" s="15"/>
    </row>
    <row r="7" customHeight="1" spans="1:6">
      <c r="A7" s="10">
        <v>5</v>
      </c>
      <c r="B7" s="11" t="s">
        <v>36</v>
      </c>
      <c r="C7" s="12">
        <v>206.2</v>
      </c>
      <c r="D7" s="13">
        <v>225</v>
      </c>
      <c r="E7" s="42">
        <f t="shared" si="0"/>
        <v>0.916444444444444</v>
      </c>
      <c r="F7" s="16"/>
    </row>
    <row r="8" customHeight="1" spans="1:6">
      <c r="A8" s="10">
        <v>6</v>
      </c>
      <c r="B8" s="11" t="s">
        <v>29</v>
      </c>
      <c r="C8" s="12">
        <v>145</v>
      </c>
      <c r="D8" s="13">
        <v>95.25</v>
      </c>
      <c r="E8" s="14">
        <f t="shared" si="0"/>
        <v>1.52230971128609</v>
      </c>
      <c r="F8" s="16"/>
    </row>
    <row r="9" customHeight="1" spans="1:6">
      <c r="A9" s="22">
        <v>7</v>
      </c>
      <c r="B9" s="23" t="s">
        <v>60</v>
      </c>
      <c r="C9" s="24">
        <v>77.42</v>
      </c>
      <c r="D9" s="25">
        <v>66.08</v>
      </c>
      <c r="E9" s="26">
        <f t="shared" si="0"/>
        <v>1.17161016949153</v>
      </c>
      <c r="F9" s="27"/>
    </row>
    <row r="10" customHeight="1" spans="1:6">
      <c r="A10" s="22">
        <v>8</v>
      </c>
      <c r="B10" s="23" t="s">
        <v>66</v>
      </c>
      <c r="C10" s="24">
        <v>70.3</v>
      </c>
      <c r="D10" s="25">
        <v>75.68</v>
      </c>
      <c r="E10" s="44">
        <f t="shared" si="0"/>
        <v>0.928911205073996</v>
      </c>
      <c r="F10" s="28"/>
    </row>
    <row r="11" customHeight="1" spans="1:6">
      <c r="A11" s="22">
        <v>9</v>
      </c>
      <c r="B11" s="23" t="s">
        <v>67</v>
      </c>
      <c r="C11" s="24">
        <v>44.97</v>
      </c>
      <c r="D11" s="25">
        <v>52.1</v>
      </c>
      <c r="E11" s="44">
        <f t="shared" si="0"/>
        <v>0.863147792706334</v>
      </c>
      <c r="F11" s="28"/>
    </row>
    <row r="12" customHeight="1" spans="1:6">
      <c r="A12" s="22">
        <v>10</v>
      </c>
      <c r="B12" s="23" t="s">
        <v>106</v>
      </c>
      <c r="C12" s="24">
        <v>24.89</v>
      </c>
      <c r="D12" s="25">
        <v>56.16</v>
      </c>
      <c r="E12" s="43">
        <f t="shared" si="0"/>
        <v>0.443198005698006</v>
      </c>
      <c r="F12" s="28"/>
    </row>
    <row r="13" customHeight="1" spans="1:6">
      <c r="A13" s="22">
        <v>11</v>
      </c>
      <c r="B13" s="23" t="s">
        <v>68</v>
      </c>
      <c r="C13" s="24">
        <v>24.1</v>
      </c>
      <c r="D13" s="25">
        <v>59.4</v>
      </c>
      <c r="E13" s="43">
        <f t="shared" si="0"/>
        <v>0.405723905723906</v>
      </c>
      <c r="F13" s="28"/>
    </row>
    <row r="14" customHeight="1" spans="1:6">
      <c r="A14" s="22">
        <v>12</v>
      </c>
      <c r="B14" s="23" t="s">
        <v>93</v>
      </c>
      <c r="C14" s="24">
        <v>22.8</v>
      </c>
      <c r="D14" s="25">
        <v>26.2</v>
      </c>
      <c r="E14" s="44">
        <f t="shared" si="0"/>
        <v>0.870229007633588</v>
      </c>
      <c r="F14" s="28"/>
    </row>
    <row r="15" customHeight="1" spans="1:6">
      <c r="A15" s="22">
        <v>13</v>
      </c>
      <c r="B15" s="23" t="s">
        <v>65</v>
      </c>
      <c r="C15" s="24"/>
      <c r="D15" s="25">
        <v>51.8</v>
      </c>
      <c r="E15" s="26">
        <f t="shared" si="0"/>
        <v>0</v>
      </c>
      <c r="F15" s="28"/>
    </row>
    <row r="16" customHeight="1" spans="1:6">
      <c r="A16" s="29" t="s">
        <v>110</v>
      </c>
      <c r="B16" s="30"/>
      <c r="C16" s="30"/>
      <c r="D16" s="30"/>
      <c r="E16" s="30"/>
      <c r="F16" s="31"/>
    </row>
    <row r="17" customHeight="1" spans="1:6">
      <c r="A17" s="32" t="s">
        <v>63</v>
      </c>
      <c r="B17" s="33"/>
      <c r="C17" s="34">
        <f>SUM(C3:C15)</f>
        <v>2450.18</v>
      </c>
      <c r="D17" s="35">
        <f>SUM(D3:D15)</f>
        <v>2215.726</v>
      </c>
      <c r="E17" s="36">
        <f t="shared" ref="E17" si="1">C17/D17</f>
        <v>1.10581362496987</v>
      </c>
      <c r="F17" s="37"/>
    </row>
  </sheetData>
  <sortState ref="B3:F15">
    <sortCondition ref="C3:C15" descending="1"/>
  </sortState>
  <mergeCells count="3">
    <mergeCell ref="A1:F1"/>
    <mergeCell ref="A16:F16"/>
    <mergeCell ref="A17:B17"/>
  </mergeCells>
  <conditionalFormatting sqref="E3:E15 E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{0b1d62af-8848-4889-94b3-ebbbc7a06802}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b1d62af-8848-4889-94b3-ebbbc7a06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E3:E15 E17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D5" sqref="D5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117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700</v>
      </c>
      <c r="D3" s="13">
        <v>553.21</v>
      </c>
      <c r="E3" s="14">
        <f>C3/D3</f>
        <v>1.26534227508541</v>
      </c>
      <c r="F3" s="15"/>
    </row>
    <row r="4" customHeight="1" spans="1:6">
      <c r="A4" s="10">
        <v>2</v>
      </c>
      <c r="B4" s="11" t="s">
        <v>14</v>
      </c>
      <c r="C4" s="12">
        <v>624.7</v>
      </c>
      <c r="D4" s="13">
        <v>583.91</v>
      </c>
      <c r="E4" s="42">
        <f>C4/D4</f>
        <v>1.06985665599151</v>
      </c>
      <c r="F4" s="15"/>
    </row>
    <row r="5" customHeight="1" spans="1:6">
      <c r="A5" s="10">
        <v>3</v>
      </c>
      <c r="B5" s="11" t="s">
        <v>15</v>
      </c>
      <c r="C5" s="12">
        <v>459</v>
      </c>
      <c r="D5" s="13">
        <v>260.7</v>
      </c>
      <c r="E5" s="14">
        <f>C5/D5</f>
        <v>1.76064441887227</v>
      </c>
      <c r="F5" s="15" t="s">
        <v>118</v>
      </c>
    </row>
    <row r="6" customHeight="1" spans="1:6">
      <c r="A6" s="10">
        <v>4</v>
      </c>
      <c r="B6" s="11" t="s">
        <v>36</v>
      </c>
      <c r="C6" s="12">
        <v>213.6</v>
      </c>
      <c r="D6" s="13">
        <v>225</v>
      </c>
      <c r="E6" s="42">
        <f>C6/D6</f>
        <v>0.949333333333333</v>
      </c>
      <c r="F6" s="16"/>
    </row>
    <row r="7" customHeight="1" spans="1:6">
      <c r="A7" s="10">
        <v>5</v>
      </c>
      <c r="B7" s="11" t="s">
        <v>26</v>
      </c>
      <c r="C7" s="12">
        <v>200</v>
      </c>
      <c r="D7" s="13">
        <v>230.036</v>
      </c>
      <c r="E7" s="42">
        <f>C7/D7</f>
        <v>0.869429132831383</v>
      </c>
      <c r="F7" s="15"/>
    </row>
    <row r="8" customHeight="1" spans="1:6">
      <c r="A8" s="10">
        <v>6</v>
      </c>
      <c r="B8" s="11" t="s">
        <v>29</v>
      </c>
      <c r="C8" s="12">
        <v>159</v>
      </c>
      <c r="D8" s="13">
        <v>125.25</v>
      </c>
      <c r="E8" s="14">
        <f t="shared" ref="E8:E15" si="0">C8/D8</f>
        <v>1.26946107784431</v>
      </c>
      <c r="F8" s="16"/>
    </row>
    <row r="9" customHeight="1" spans="1:6">
      <c r="A9" s="10">
        <v>7</v>
      </c>
      <c r="B9" s="11" t="s">
        <v>65</v>
      </c>
      <c r="C9" s="12">
        <v>107.2</v>
      </c>
      <c r="D9" s="13">
        <v>51.8</v>
      </c>
      <c r="E9" s="14">
        <f t="shared" si="0"/>
        <v>2.06949806949807</v>
      </c>
      <c r="F9" s="16"/>
    </row>
    <row r="10" customHeight="1" spans="1:6">
      <c r="A10" s="22">
        <v>8</v>
      </c>
      <c r="B10" s="23" t="s">
        <v>60</v>
      </c>
      <c r="C10" s="24">
        <v>96.18</v>
      </c>
      <c r="D10" s="25">
        <v>108.52</v>
      </c>
      <c r="E10" s="44">
        <f t="shared" si="0"/>
        <v>0.886288241798747</v>
      </c>
      <c r="F10" s="27"/>
    </row>
    <row r="11" customHeight="1" spans="1:6">
      <c r="A11" s="22">
        <v>9</v>
      </c>
      <c r="B11" s="23" t="s">
        <v>66</v>
      </c>
      <c r="C11" s="24">
        <v>71</v>
      </c>
      <c r="D11" s="25">
        <v>75.68</v>
      </c>
      <c r="E11" s="44">
        <f t="shared" si="0"/>
        <v>0.938160676532769</v>
      </c>
      <c r="F11" s="28"/>
    </row>
    <row r="12" customHeight="1" spans="1:6">
      <c r="A12" s="22">
        <v>10</v>
      </c>
      <c r="B12" s="23" t="s">
        <v>67</v>
      </c>
      <c r="C12" s="24">
        <v>42.353</v>
      </c>
      <c r="D12" s="25">
        <v>67.7</v>
      </c>
      <c r="E12" s="43">
        <f t="shared" si="0"/>
        <v>0.625598227474151</v>
      </c>
      <c r="F12" s="28"/>
    </row>
    <row r="13" customHeight="1" spans="1:6">
      <c r="A13" s="22">
        <v>11</v>
      </c>
      <c r="B13" s="23" t="s">
        <v>109</v>
      </c>
      <c r="C13" s="24">
        <v>21.8952</v>
      </c>
      <c r="D13" s="25">
        <v>49.23</v>
      </c>
      <c r="E13" s="43">
        <f t="shared" si="0"/>
        <v>0.444753199268739</v>
      </c>
      <c r="F13" s="28"/>
    </row>
    <row r="14" customHeight="1" spans="1:6">
      <c r="A14" s="22">
        <v>12</v>
      </c>
      <c r="B14" s="23" t="s">
        <v>93</v>
      </c>
      <c r="C14" s="24">
        <v>21</v>
      </c>
      <c r="D14" s="25">
        <v>47</v>
      </c>
      <c r="E14" s="43">
        <f t="shared" si="0"/>
        <v>0.446808510638298</v>
      </c>
      <c r="F14" s="28"/>
    </row>
    <row r="15" customHeight="1" spans="1:6">
      <c r="A15" s="22">
        <v>13</v>
      </c>
      <c r="B15" s="23" t="s">
        <v>68</v>
      </c>
      <c r="C15" s="24">
        <v>19.6</v>
      </c>
      <c r="D15" s="25">
        <v>59.4</v>
      </c>
      <c r="E15" s="43">
        <f t="shared" si="0"/>
        <v>0.32996632996633</v>
      </c>
      <c r="F15" s="28"/>
    </row>
    <row r="16" customHeight="1" spans="1:6">
      <c r="A16" s="29" t="s">
        <v>110</v>
      </c>
      <c r="B16" s="30"/>
      <c r="C16" s="30"/>
      <c r="D16" s="30"/>
      <c r="E16" s="30"/>
      <c r="F16" s="31"/>
    </row>
    <row r="17" customHeight="1" spans="1:6">
      <c r="A17" s="32" t="s">
        <v>63</v>
      </c>
      <c r="B17" s="33"/>
      <c r="C17" s="34">
        <f>SUM(C3:C15)</f>
        <v>2735.5282</v>
      </c>
      <c r="D17" s="35">
        <f>SUM(D3:D15)</f>
        <v>2437.436</v>
      </c>
      <c r="E17" s="36">
        <f t="shared" ref="E17" si="1">C17/D17</f>
        <v>1.12229744698938</v>
      </c>
      <c r="F17" s="37"/>
    </row>
  </sheetData>
  <sortState ref="B3:F7">
    <sortCondition ref="C3:C7" descending="1"/>
  </sortState>
  <mergeCells count="3">
    <mergeCell ref="A1:F1"/>
    <mergeCell ref="A16:F16"/>
    <mergeCell ref="A17:B17"/>
  </mergeCells>
  <conditionalFormatting sqref="E3:E15 E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{62a3796f-6fa2-4152-8dfe-2efd60192a85}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2a3796f-6fa2-4152-8dfe-2efd60192a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E3:E15 E17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119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767.2</v>
      </c>
      <c r="D3" s="13">
        <v>553.21</v>
      </c>
      <c r="E3" s="14">
        <f t="shared" ref="E3:E26" si="0">C3/D3</f>
        <v>1.38681513349361</v>
      </c>
      <c r="F3" s="15" t="s">
        <v>120</v>
      </c>
    </row>
    <row r="4" customHeight="1" spans="1:6">
      <c r="A4" s="10">
        <v>2</v>
      </c>
      <c r="B4" s="11" t="s">
        <v>14</v>
      </c>
      <c r="C4" s="12">
        <v>743.3</v>
      </c>
      <c r="D4" s="13">
        <v>584</v>
      </c>
      <c r="E4" s="14">
        <f t="shared" si="0"/>
        <v>1.27277397260274</v>
      </c>
      <c r="F4" s="15"/>
    </row>
    <row r="5" customHeight="1" spans="1:6">
      <c r="A5" s="10">
        <v>3</v>
      </c>
      <c r="B5" s="11" t="s">
        <v>15</v>
      </c>
      <c r="C5" s="12">
        <v>718.9</v>
      </c>
      <c r="D5" s="13">
        <v>267</v>
      </c>
      <c r="E5" s="14">
        <f t="shared" si="0"/>
        <v>2.69250936329588</v>
      </c>
      <c r="F5" s="15" t="s">
        <v>57</v>
      </c>
    </row>
    <row r="6" customHeight="1" spans="1:6">
      <c r="A6" s="10">
        <v>4</v>
      </c>
      <c r="B6" s="11" t="s">
        <v>26</v>
      </c>
      <c r="C6" s="12">
        <v>320.3</v>
      </c>
      <c r="D6" s="13">
        <v>178</v>
      </c>
      <c r="E6" s="14">
        <f t="shared" si="0"/>
        <v>1.79943820224719</v>
      </c>
      <c r="F6" s="16"/>
    </row>
    <row r="7" customHeight="1" spans="1:6">
      <c r="A7" s="10">
        <v>5</v>
      </c>
      <c r="B7" s="11" t="s">
        <v>36</v>
      </c>
      <c r="C7" s="12">
        <v>220</v>
      </c>
      <c r="D7" s="13">
        <v>225</v>
      </c>
      <c r="E7" s="14">
        <f t="shared" si="0"/>
        <v>0.977777777777778</v>
      </c>
      <c r="F7" s="16"/>
    </row>
    <row r="8" customHeight="1" spans="1:6">
      <c r="A8" s="10">
        <v>6</v>
      </c>
      <c r="B8" s="11" t="s">
        <v>29</v>
      </c>
      <c r="C8" s="12">
        <v>204.44</v>
      </c>
      <c r="D8" s="13">
        <v>125.25</v>
      </c>
      <c r="E8" s="14">
        <f t="shared" si="0"/>
        <v>1.63225548902196</v>
      </c>
      <c r="F8" s="16"/>
    </row>
    <row r="9" customHeight="1" spans="1:6">
      <c r="A9" s="10">
        <v>7</v>
      </c>
      <c r="B9" s="11" t="s">
        <v>27</v>
      </c>
      <c r="C9" s="45">
        <v>200</v>
      </c>
      <c r="D9" s="13">
        <v>202.2</v>
      </c>
      <c r="E9" s="14">
        <f t="shared" si="0"/>
        <v>0.989119683481701</v>
      </c>
      <c r="F9" s="15" t="s">
        <v>28</v>
      </c>
    </row>
    <row r="10" customHeight="1" spans="1:6">
      <c r="A10" s="10">
        <v>8</v>
      </c>
      <c r="B10" s="11" t="s">
        <v>65</v>
      </c>
      <c r="C10" s="45">
        <v>120</v>
      </c>
      <c r="D10" s="13">
        <v>51.8</v>
      </c>
      <c r="E10" s="14">
        <f t="shared" si="0"/>
        <v>2.31660231660232</v>
      </c>
      <c r="F10" s="16"/>
    </row>
    <row r="11" customHeight="1" spans="1:6">
      <c r="A11" s="10">
        <v>9</v>
      </c>
      <c r="B11" s="11" t="s">
        <v>66</v>
      </c>
      <c r="C11" s="45">
        <v>100</v>
      </c>
      <c r="D11" s="13">
        <v>81.28</v>
      </c>
      <c r="E11" s="14">
        <f t="shared" si="0"/>
        <v>1.23031496062992</v>
      </c>
      <c r="F11" s="16"/>
    </row>
    <row r="12" customHeight="1" spans="1:6">
      <c r="A12" s="22">
        <v>10</v>
      </c>
      <c r="B12" s="23" t="s">
        <v>60</v>
      </c>
      <c r="C12" s="24">
        <v>94.94</v>
      </c>
      <c r="D12" s="25">
        <v>88.19</v>
      </c>
      <c r="E12" s="26">
        <f t="shared" si="0"/>
        <v>1.07653929016895</v>
      </c>
      <c r="F12" s="28"/>
    </row>
    <row r="13" customHeight="1" spans="1:6">
      <c r="A13" s="22">
        <v>11</v>
      </c>
      <c r="B13" s="23" t="s">
        <v>7</v>
      </c>
      <c r="C13" s="46">
        <v>90</v>
      </c>
      <c r="D13" s="25">
        <v>139.2</v>
      </c>
      <c r="E13" s="26">
        <f t="shared" si="0"/>
        <v>0.646551724137931</v>
      </c>
      <c r="F13" s="28"/>
    </row>
    <row r="14" customHeight="1" spans="1:6">
      <c r="A14" s="22">
        <v>12</v>
      </c>
      <c r="B14" s="23" t="s">
        <v>59</v>
      </c>
      <c r="C14" s="46">
        <v>80</v>
      </c>
      <c r="D14" s="25">
        <v>55</v>
      </c>
      <c r="E14" s="26">
        <f t="shared" si="0"/>
        <v>1.45454545454545</v>
      </c>
      <c r="F14" s="28"/>
    </row>
    <row r="15" customHeight="1" spans="1:6">
      <c r="A15" s="22">
        <v>13</v>
      </c>
      <c r="B15" s="23" t="s">
        <v>67</v>
      </c>
      <c r="C15" s="24">
        <v>55.18</v>
      </c>
      <c r="D15" s="25">
        <v>52.1</v>
      </c>
      <c r="E15" s="26">
        <f t="shared" si="0"/>
        <v>1.05911708253359</v>
      </c>
      <c r="F15" s="28"/>
    </row>
    <row r="16" customHeight="1" spans="1:6">
      <c r="A16" s="22">
        <v>14</v>
      </c>
      <c r="B16" s="23" t="s">
        <v>90</v>
      </c>
      <c r="C16" s="46">
        <v>41</v>
      </c>
      <c r="D16" s="25">
        <v>26.7</v>
      </c>
      <c r="E16" s="26">
        <f t="shared" si="0"/>
        <v>1.53558052434457</v>
      </c>
      <c r="F16" s="28"/>
    </row>
    <row r="17" customHeight="1" spans="1:6">
      <c r="A17" s="22">
        <v>15</v>
      </c>
      <c r="B17" s="23" t="s">
        <v>121</v>
      </c>
      <c r="C17" s="46">
        <v>36</v>
      </c>
      <c r="D17" s="25">
        <v>28.84</v>
      </c>
      <c r="E17" s="26">
        <f t="shared" si="0"/>
        <v>1.24826629680999</v>
      </c>
      <c r="F17" s="27"/>
    </row>
    <row r="18" customHeight="1" spans="1:6">
      <c r="A18" s="22">
        <v>16</v>
      </c>
      <c r="B18" s="23" t="s">
        <v>109</v>
      </c>
      <c r="C18" s="46">
        <v>34</v>
      </c>
      <c r="D18" s="25">
        <v>74.52</v>
      </c>
      <c r="E18" s="26">
        <f t="shared" si="0"/>
        <v>0.456253354804079</v>
      </c>
      <c r="F18" s="27"/>
    </row>
    <row r="19" customHeight="1" spans="1:6">
      <c r="A19" s="22">
        <v>17</v>
      </c>
      <c r="B19" s="23" t="s">
        <v>106</v>
      </c>
      <c r="C19" s="24">
        <v>28.24</v>
      </c>
      <c r="D19" s="25">
        <v>56.16</v>
      </c>
      <c r="E19" s="26">
        <f t="shared" si="0"/>
        <v>0.502849002849003</v>
      </c>
      <c r="F19" s="28"/>
    </row>
    <row r="20" customHeight="1" spans="1:6">
      <c r="A20" s="22">
        <v>18</v>
      </c>
      <c r="B20" s="23" t="s">
        <v>93</v>
      </c>
      <c r="C20" s="24">
        <v>27.4</v>
      </c>
      <c r="D20" s="25">
        <v>26.2</v>
      </c>
      <c r="E20" s="26">
        <f t="shared" si="0"/>
        <v>1.04580152671756</v>
      </c>
      <c r="F20" s="28"/>
    </row>
    <row r="21" customHeight="1" spans="1:6">
      <c r="A21" s="22">
        <v>19</v>
      </c>
      <c r="B21" s="23" t="s">
        <v>20</v>
      </c>
      <c r="C21" s="46">
        <v>30</v>
      </c>
      <c r="D21" s="25">
        <v>140.55</v>
      </c>
      <c r="E21" s="26">
        <f t="shared" si="0"/>
        <v>0.213447171824973</v>
      </c>
      <c r="F21" s="28"/>
    </row>
    <row r="22" customHeight="1" spans="1:6">
      <c r="A22" s="38">
        <v>20</v>
      </c>
      <c r="B22" s="39" t="s">
        <v>122</v>
      </c>
      <c r="C22" s="40">
        <v>25.32</v>
      </c>
      <c r="D22" s="25">
        <v>37.79</v>
      </c>
      <c r="E22" s="26">
        <f t="shared" si="0"/>
        <v>0.670018523418894</v>
      </c>
      <c r="F22" s="27"/>
    </row>
    <row r="23" customHeight="1" spans="1:6">
      <c r="A23" s="22">
        <v>21</v>
      </c>
      <c r="B23" s="23" t="s">
        <v>68</v>
      </c>
      <c r="C23" s="24">
        <v>23.5713</v>
      </c>
      <c r="D23" s="25">
        <v>59.4</v>
      </c>
      <c r="E23" s="26">
        <f t="shared" si="0"/>
        <v>0.396823232323232</v>
      </c>
      <c r="F23" s="27"/>
    </row>
    <row r="24" customHeight="1" spans="1:6">
      <c r="A24" s="22">
        <v>22</v>
      </c>
      <c r="B24" s="23" t="s">
        <v>69</v>
      </c>
      <c r="C24" s="46">
        <v>21</v>
      </c>
      <c r="D24" s="25">
        <v>17.47</v>
      </c>
      <c r="E24" s="26">
        <f t="shared" si="0"/>
        <v>1.20206067544362</v>
      </c>
      <c r="F24" s="27"/>
    </row>
    <row r="25" customHeight="1" spans="1:6">
      <c r="A25" s="22">
        <v>23</v>
      </c>
      <c r="B25" s="23" t="s">
        <v>21</v>
      </c>
      <c r="C25" s="46">
        <v>20</v>
      </c>
      <c r="D25" s="25">
        <v>48.23</v>
      </c>
      <c r="E25" s="26">
        <f t="shared" si="0"/>
        <v>0.414679659962679</v>
      </c>
      <c r="F25" s="27"/>
    </row>
    <row r="26" customHeight="1" spans="1:6">
      <c r="A26" s="22">
        <v>24</v>
      </c>
      <c r="B26" s="23" t="s">
        <v>123</v>
      </c>
      <c r="C26" s="24">
        <v>2.7178</v>
      </c>
      <c r="D26" s="25">
        <v>11</v>
      </c>
      <c r="E26" s="26">
        <f t="shared" si="0"/>
        <v>0.247072727272727</v>
      </c>
      <c r="F26" s="27"/>
    </row>
    <row r="27" customHeight="1" spans="1:6">
      <c r="A27" s="29" t="s">
        <v>110</v>
      </c>
      <c r="B27" s="30"/>
      <c r="C27" s="30"/>
      <c r="D27" s="30"/>
      <c r="E27" s="30"/>
      <c r="F27" s="31"/>
    </row>
    <row r="28" customHeight="1" spans="1:6">
      <c r="A28" s="32" t="s">
        <v>124</v>
      </c>
      <c r="B28" s="33"/>
      <c r="C28" s="34">
        <f>SUM(C3:C26)</f>
        <v>4003.5091</v>
      </c>
      <c r="D28" s="35">
        <f>SUM(D3:D26)</f>
        <v>3129.09</v>
      </c>
      <c r="E28" s="36">
        <f t="shared" ref="E28" si="1">C28/D28</f>
        <v>1.27944836997338</v>
      </c>
      <c r="F28" s="37"/>
    </row>
  </sheetData>
  <sortState ref="B3:F26">
    <sortCondition ref="C3:C26" descending="1"/>
  </sortState>
  <mergeCells count="3">
    <mergeCell ref="A1:F1"/>
    <mergeCell ref="A27:F27"/>
    <mergeCell ref="A28:B28"/>
  </mergeCells>
  <conditionalFormatting sqref="E3:E26 E2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{91fb58ff-ef45-442c-8917-972f7acfef8d}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b58ff-ef45-442c-8917-972f7acfef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E3:E26 E28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125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1196</v>
      </c>
      <c r="D3" s="13">
        <v>553.21</v>
      </c>
      <c r="E3" s="14">
        <f t="shared" ref="E3:E10" si="0">C3/D3</f>
        <v>2.1619276585745</v>
      </c>
      <c r="F3" s="15" t="s">
        <v>120</v>
      </c>
    </row>
    <row r="4" customHeight="1" spans="1:6">
      <c r="A4" s="10">
        <v>2</v>
      </c>
      <c r="B4" s="11" t="s">
        <v>14</v>
      </c>
      <c r="C4" s="12">
        <v>1041.5</v>
      </c>
      <c r="D4" s="13">
        <v>592.5</v>
      </c>
      <c r="E4" s="14">
        <f t="shared" si="0"/>
        <v>1.757805907173</v>
      </c>
      <c r="F4" s="15"/>
    </row>
    <row r="5" customHeight="1" spans="1:6">
      <c r="A5" s="10">
        <v>3</v>
      </c>
      <c r="B5" s="11" t="s">
        <v>15</v>
      </c>
      <c r="C5" s="12">
        <v>281.2</v>
      </c>
      <c r="D5" s="13">
        <v>267</v>
      </c>
      <c r="E5" s="42">
        <f t="shared" si="0"/>
        <v>1.05318352059925</v>
      </c>
      <c r="F5" s="15" t="s">
        <v>57</v>
      </c>
    </row>
    <row r="6" customHeight="1" spans="1:6">
      <c r="A6" s="10">
        <v>4</v>
      </c>
      <c r="B6" s="11" t="s">
        <v>36</v>
      </c>
      <c r="C6" s="12">
        <v>215.5</v>
      </c>
      <c r="D6" s="13">
        <v>225</v>
      </c>
      <c r="E6" s="42">
        <f t="shared" si="0"/>
        <v>0.957777777777778</v>
      </c>
      <c r="F6" s="16"/>
    </row>
    <row r="7" customHeight="1" spans="1:6">
      <c r="A7" s="10">
        <v>5</v>
      </c>
      <c r="B7" s="11" t="s">
        <v>60</v>
      </c>
      <c r="C7" s="12">
        <v>180.68</v>
      </c>
      <c r="D7" s="13">
        <v>108.52</v>
      </c>
      <c r="E7" s="14">
        <f t="shared" si="0"/>
        <v>1.66494655363067</v>
      </c>
      <c r="F7" s="15"/>
    </row>
    <row r="8" customHeight="1" spans="1:6">
      <c r="A8" s="10">
        <v>6</v>
      </c>
      <c r="B8" s="11" t="s">
        <v>29</v>
      </c>
      <c r="C8" s="12">
        <v>177.41</v>
      </c>
      <c r="D8" s="13">
        <v>125.25</v>
      </c>
      <c r="E8" s="42">
        <f t="shared" si="0"/>
        <v>1.41644710578842</v>
      </c>
      <c r="F8" s="16"/>
    </row>
    <row r="9" customHeight="1" spans="1:6">
      <c r="A9" s="10">
        <v>7</v>
      </c>
      <c r="B9" s="11" t="s">
        <v>26</v>
      </c>
      <c r="C9" s="12">
        <v>130.37</v>
      </c>
      <c r="D9" s="13">
        <v>229.9</v>
      </c>
      <c r="E9" s="49">
        <f t="shared" si="0"/>
        <v>0.567072640278382</v>
      </c>
      <c r="F9" s="15" t="s">
        <v>126</v>
      </c>
    </row>
    <row r="10" customHeight="1" spans="1:6">
      <c r="A10" s="10">
        <v>8</v>
      </c>
      <c r="B10" s="11" t="s">
        <v>65</v>
      </c>
      <c r="C10" s="12">
        <v>100.42</v>
      </c>
      <c r="D10" s="13">
        <v>51.8</v>
      </c>
      <c r="E10" s="14">
        <f t="shared" si="0"/>
        <v>1.93861003861004</v>
      </c>
      <c r="F10" s="16"/>
    </row>
    <row r="11" customHeight="1" spans="1:6">
      <c r="A11" s="22">
        <v>9</v>
      </c>
      <c r="B11" s="23" t="s">
        <v>93</v>
      </c>
      <c r="C11" s="24">
        <v>22.8</v>
      </c>
      <c r="D11" s="25">
        <v>26.2</v>
      </c>
      <c r="E11" s="44">
        <f t="shared" ref="E11" si="1">C11/D11</f>
        <v>0.870229007633588</v>
      </c>
      <c r="F11" s="28"/>
    </row>
    <row r="12" customHeight="1" spans="1:6">
      <c r="A12" s="29" t="s">
        <v>110</v>
      </c>
      <c r="B12" s="30"/>
      <c r="C12" s="30"/>
      <c r="D12" s="30"/>
      <c r="E12" s="30"/>
      <c r="F12" s="31"/>
    </row>
    <row r="13" customHeight="1" spans="1:6">
      <c r="A13" s="32" t="s">
        <v>127</v>
      </c>
      <c r="B13" s="33"/>
      <c r="C13" s="34">
        <f>SUM(C3:C11)</f>
        <v>3345.88</v>
      </c>
      <c r="D13" s="35">
        <f>SUM(D3:D11)</f>
        <v>2179.38</v>
      </c>
      <c r="E13" s="36">
        <f t="shared" ref="E13" si="2">C13/D13</f>
        <v>1.5352439684681</v>
      </c>
      <c r="F13" s="37"/>
    </row>
  </sheetData>
  <sortState ref="B3:F10">
    <sortCondition ref="C3:C10" descending="1"/>
  </sortState>
  <mergeCells count="3">
    <mergeCell ref="A1:F1"/>
    <mergeCell ref="A12:F12"/>
    <mergeCell ref="A13:B13"/>
  </mergeCells>
  <conditionalFormatting sqref="E3:E11 E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{44016e7f-2976-45ec-888a-db6eb2795b2f}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016e7f-2976-45ec-888a-db6eb2795b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E3:E11 E13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A1" sqref="A1:F1"/>
    </sheetView>
  </sheetViews>
  <sheetFormatPr defaultColWidth="8.625" defaultRowHeight="16.9" customHeight="1" outlineLevelRow="7" outlineLevelCol="5"/>
  <cols>
    <col min="1" max="1" width="4.75" style="1" customWidth="1"/>
    <col min="2" max="2" width="10.75" style="1" customWidth="1"/>
    <col min="3" max="3" width="12" style="2" customWidth="1"/>
    <col min="4" max="4" width="10" style="2" customWidth="1"/>
    <col min="5" max="5" width="16.5083333333333" style="2" customWidth="1"/>
    <col min="6" max="6" width="25.625" style="3" customWidth="1"/>
    <col min="7" max="16384" width="8.625" style="1"/>
  </cols>
  <sheetData>
    <row r="1" ht="22.5" customHeight="1" spans="1:6">
      <c r="A1" s="4" t="s">
        <v>13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0">
        <v>167</v>
      </c>
      <c r="D3" s="13">
        <v>54.4</v>
      </c>
      <c r="E3" s="14">
        <f>C3/D3</f>
        <v>3.06985294117647</v>
      </c>
      <c r="F3" s="20"/>
    </row>
    <row r="4" customHeight="1" spans="1:6">
      <c r="A4" s="22">
        <v>2</v>
      </c>
      <c r="B4" s="23" t="s">
        <v>14</v>
      </c>
      <c r="C4" s="67">
        <v>56.7802</v>
      </c>
      <c r="D4" s="25">
        <v>21.35</v>
      </c>
      <c r="E4" s="26">
        <f>C4/D4</f>
        <v>2.65949414519906</v>
      </c>
      <c r="F4" s="41"/>
    </row>
    <row r="5" customHeight="1" spans="1:6">
      <c r="A5" s="38">
        <v>3</v>
      </c>
      <c r="B5" s="39" t="s">
        <v>15</v>
      </c>
      <c r="C5" s="38">
        <v>37.3</v>
      </c>
      <c r="D5" s="25">
        <v>18.497</v>
      </c>
      <c r="E5" s="26">
        <f t="shared" ref="E5:E6" si="0">C5/D5</f>
        <v>2.01654322322539</v>
      </c>
      <c r="F5" s="66" t="s">
        <v>8</v>
      </c>
    </row>
    <row r="6" customHeight="1" spans="1:6">
      <c r="A6" s="22">
        <v>4</v>
      </c>
      <c r="B6" s="23" t="s">
        <v>7</v>
      </c>
      <c r="C6" s="22">
        <v>1.96</v>
      </c>
      <c r="D6" s="25">
        <v>7.43</v>
      </c>
      <c r="E6" s="26">
        <f t="shared" si="0"/>
        <v>0.263795423956931</v>
      </c>
      <c r="F6" s="27"/>
    </row>
    <row r="7" customHeight="1" spans="1:6">
      <c r="A7" s="29" t="s">
        <v>11</v>
      </c>
      <c r="B7" s="30"/>
      <c r="C7" s="30"/>
      <c r="D7" s="30"/>
      <c r="E7" s="30"/>
      <c r="F7" s="31"/>
    </row>
    <row r="8" customHeight="1" spans="1:6">
      <c r="A8" s="32" t="s">
        <v>16</v>
      </c>
      <c r="B8" s="33"/>
      <c r="C8" s="34">
        <f>SUM(C3:C6)</f>
        <v>263.0402</v>
      </c>
      <c r="D8" s="35">
        <f>SUM(D3:D6)</f>
        <v>101.677</v>
      </c>
      <c r="E8" s="36">
        <f>C8/D8</f>
        <v>2.58701771295377</v>
      </c>
      <c r="F8" s="37"/>
    </row>
  </sheetData>
  <mergeCells count="3">
    <mergeCell ref="A1:F1"/>
    <mergeCell ref="A7:F7"/>
    <mergeCell ref="A8:B8"/>
  </mergeCells>
  <conditionalFormatting sqref="E3:E6">
    <cfRule type="cellIs" dxfId="0" priority="3" operator="between">
      <formula>0.7</formula>
      <formula>$E$8</formula>
    </cfRule>
  </conditionalFormatting>
  <conditionalFormatting sqref="E3:E6 E8">
    <cfRule type="cellIs" dxfId="1" priority="1" operator="lessThan">
      <formula>0.7</formula>
    </cfRule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{bc6c38f5-3103-4bba-bd30-b085415357fc}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6c38f5-3103-4bba-bd30-b085415357f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E3:E6 E8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128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1301.87</v>
      </c>
      <c r="D3" s="13">
        <v>553.21</v>
      </c>
      <c r="E3" s="14">
        <f t="shared" ref="E3:E10" si="0">C3/D3</f>
        <v>2.35330163952206</v>
      </c>
      <c r="F3" s="15" t="s">
        <v>120</v>
      </c>
    </row>
    <row r="4" customHeight="1" spans="1:6">
      <c r="A4" s="10">
        <v>2</v>
      </c>
      <c r="B4" s="11" t="s">
        <v>14</v>
      </c>
      <c r="C4" s="12">
        <v>1065</v>
      </c>
      <c r="D4" s="13">
        <v>592.5</v>
      </c>
      <c r="E4" s="42">
        <f t="shared" si="0"/>
        <v>1.79746835443038</v>
      </c>
      <c r="F4" s="15"/>
    </row>
    <row r="5" customHeight="1" spans="1:6">
      <c r="A5" s="10">
        <v>3</v>
      </c>
      <c r="B5" s="11" t="s">
        <v>15</v>
      </c>
      <c r="C5" s="12">
        <v>663.2</v>
      </c>
      <c r="D5" s="13">
        <v>267</v>
      </c>
      <c r="E5" s="14">
        <f t="shared" si="0"/>
        <v>2.48389513108614</v>
      </c>
      <c r="F5" s="15" t="s">
        <v>57</v>
      </c>
    </row>
    <row r="6" customHeight="1" spans="1:6">
      <c r="A6" s="10">
        <v>4</v>
      </c>
      <c r="B6" s="11" t="s">
        <v>36</v>
      </c>
      <c r="C6" s="12">
        <v>258.7</v>
      </c>
      <c r="D6" s="13">
        <v>225</v>
      </c>
      <c r="E6" s="42">
        <f t="shared" si="0"/>
        <v>1.14977777777778</v>
      </c>
      <c r="F6" s="16"/>
    </row>
    <row r="7" customHeight="1" spans="1:6">
      <c r="A7" s="10">
        <v>5</v>
      </c>
      <c r="B7" s="11" t="s">
        <v>29</v>
      </c>
      <c r="C7" s="12">
        <v>222.04</v>
      </c>
      <c r="D7" s="13">
        <v>125.25</v>
      </c>
      <c r="E7" s="42">
        <f t="shared" si="0"/>
        <v>1.7727744510978</v>
      </c>
      <c r="F7" s="16"/>
    </row>
    <row r="8" customHeight="1" spans="1:6">
      <c r="A8" s="10">
        <v>6</v>
      </c>
      <c r="B8" s="11" t="s">
        <v>60</v>
      </c>
      <c r="C8" s="12">
        <v>210.04</v>
      </c>
      <c r="D8" s="13">
        <v>108.52</v>
      </c>
      <c r="E8" s="14">
        <f t="shared" si="0"/>
        <v>1.93549576115002</v>
      </c>
      <c r="F8" s="15"/>
    </row>
    <row r="9" customHeight="1" spans="1:6">
      <c r="A9" s="10">
        <v>7</v>
      </c>
      <c r="B9" s="11" t="s">
        <v>26</v>
      </c>
      <c r="C9" s="12">
        <v>146.18</v>
      </c>
      <c r="D9" s="13">
        <v>229.9</v>
      </c>
      <c r="E9" s="49">
        <f t="shared" si="0"/>
        <v>0.635841670291431</v>
      </c>
      <c r="F9" s="15" t="s">
        <v>129</v>
      </c>
    </row>
    <row r="10" customHeight="1" spans="1:6">
      <c r="A10" s="10">
        <v>8</v>
      </c>
      <c r="B10" s="11" t="s">
        <v>65</v>
      </c>
      <c r="C10" s="12">
        <v>119.54</v>
      </c>
      <c r="D10" s="13">
        <v>51.8</v>
      </c>
      <c r="E10" s="14">
        <f t="shared" si="0"/>
        <v>2.30772200772201</v>
      </c>
      <c r="F10" s="16"/>
    </row>
    <row r="11" customHeight="1" spans="1:6">
      <c r="A11" s="22">
        <v>9</v>
      </c>
      <c r="B11" s="23" t="s">
        <v>93</v>
      </c>
      <c r="C11" s="24">
        <v>54.3</v>
      </c>
      <c r="D11" s="25">
        <v>47</v>
      </c>
      <c r="E11" s="44">
        <f t="shared" ref="E11" si="1">C11/D11</f>
        <v>1.15531914893617</v>
      </c>
      <c r="F11" s="28"/>
    </row>
    <row r="12" customHeight="1" spans="1:6">
      <c r="A12" s="29" t="s">
        <v>110</v>
      </c>
      <c r="B12" s="30"/>
      <c r="C12" s="30"/>
      <c r="D12" s="30"/>
      <c r="E12" s="30"/>
      <c r="F12" s="31"/>
    </row>
    <row r="13" customHeight="1" spans="1:6">
      <c r="A13" s="32" t="s">
        <v>127</v>
      </c>
      <c r="B13" s="33"/>
      <c r="C13" s="34">
        <f>SUM(C3:C11)</f>
        <v>4040.87</v>
      </c>
      <c r="D13" s="35">
        <f>SUM(D3:D11)</f>
        <v>2200.18</v>
      </c>
      <c r="E13" s="36">
        <f t="shared" ref="E13" si="2">C13/D13</f>
        <v>1.83660882291449</v>
      </c>
      <c r="F13" s="37"/>
    </row>
  </sheetData>
  <sortState ref="B3:F10">
    <sortCondition ref="C3:C10" descending="1"/>
  </sortState>
  <mergeCells count="3">
    <mergeCell ref="A1:F1"/>
    <mergeCell ref="A12:F12"/>
    <mergeCell ref="A13:B13"/>
  </mergeCells>
  <conditionalFormatting sqref="E3:E11 E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{87a45177-c116-4cf0-ac63-98edb1ba36b8}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a45177-c116-4cf0-ac63-98edb1ba36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E3:E11 E13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130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1163.61</v>
      </c>
      <c r="D3" s="13">
        <v>553.21</v>
      </c>
      <c r="E3" s="14">
        <f t="shared" ref="E3:E10" si="0">C3/D3</f>
        <v>2.10337846387448</v>
      </c>
      <c r="F3" s="15" t="s">
        <v>120</v>
      </c>
    </row>
    <row r="4" customHeight="1" spans="1:6">
      <c r="A4" s="10">
        <v>2</v>
      </c>
      <c r="B4" s="11" t="s">
        <v>14</v>
      </c>
      <c r="C4" s="12">
        <v>1045.1</v>
      </c>
      <c r="D4" s="13">
        <v>592.5</v>
      </c>
      <c r="E4" s="14">
        <f t="shared" si="0"/>
        <v>1.76388185654008</v>
      </c>
      <c r="F4" s="15"/>
    </row>
    <row r="5" customHeight="1" spans="1:6">
      <c r="A5" s="10">
        <v>3</v>
      </c>
      <c r="B5" s="11" t="s">
        <v>15</v>
      </c>
      <c r="C5" s="12">
        <v>671.7</v>
      </c>
      <c r="D5" s="13">
        <v>267</v>
      </c>
      <c r="E5" s="14">
        <f t="shared" si="0"/>
        <v>2.51573033707865</v>
      </c>
      <c r="F5" s="15" t="s">
        <v>57</v>
      </c>
    </row>
    <row r="6" customHeight="1" spans="1:6">
      <c r="A6" s="10">
        <v>4</v>
      </c>
      <c r="B6" s="11" t="s">
        <v>26</v>
      </c>
      <c r="C6" s="12">
        <v>394.6</v>
      </c>
      <c r="D6" s="13">
        <v>285.04</v>
      </c>
      <c r="E6" s="14">
        <f t="shared" si="0"/>
        <v>1.38436710637104</v>
      </c>
      <c r="F6" s="15"/>
    </row>
    <row r="7" customHeight="1" spans="1:6">
      <c r="A7" s="10">
        <v>5</v>
      </c>
      <c r="B7" s="11" t="s">
        <v>36</v>
      </c>
      <c r="C7" s="12">
        <v>231.7</v>
      </c>
      <c r="D7" s="13">
        <v>225</v>
      </c>
      <c r="E7" s="14">
        <f t="shared" si="0"/>
        <v>1.02977777777778</v>
      </c>
      <c r="F7" s="16"/>
    </row>
    <row r="8" customHeight="1" spans="1:6">
      <c r="A8" s="10">
        <v>6</v>
      </c>
      <c r="B8" s="11" t="s">
        <v>60</v>
      </c>
      <c r="C8" s="12">
        <v>185.92</v>
      </c>
      <c r="D8" s="13">
        <v>108.52</v>
      </c>
      <c r="E8" s="14">
        <f t="shared" si="0"/>
        <v>1.71323258385551</v>
      </c>
      <c r="F8" s="15"/>
    </row>
    <row r="9" customHeight="1" spans="1:6">
      <c r="A9" s="10">
        <v>7</v>
      </c>
      <c r="B9" s="11" t="s">
        <v>29</v>
      </c>
      <c r="C9" s="12">
        <v>185.58</v>
      </c>
      <c r="D9" s="13">
        <v>125.25</v>
      </c>
      <c r="E9" s="14">
        <f t="shared" si="0"/>
        <v>1.48167664670659</v>
      </c>
      <c r="F9" s="16"/>
    </row>
    <row r="10" customHeight="1" spans="1:6">
      <c r="A10" s="10">
        <v>8</v>
      </c>
      <c r="B10" s="11" t="s">
        <v>65</v>
      </c>
      <c r="C10" s="12">
        <v>161</v>
      </c>
      <c r="D10" s="13">
        <v>91.15</v>
      </c>
      <c r="E10" s="14">
        <f t="shared" si="0"/>
        <v>1.76631925397696</v>
      </c>
      <c r="F10" s="16"/>
    </row>
    <row r="11" customHeight="1" spans="1:6">
      <c r="A11" s="22">
        <v>9</v>
      </c>
      <c r="B11" s="39" t="s">
        <v>93</v>
      </c>
      <c r="C11" s="40">
        <v>73.9</v>
      </c>
      <c r="D11" s="25">
        <v>47</v>
      </c>
      <c r="E11" s="26">
        <f t="shared" ref="E11" si="1">C11/D11</f>
        <v>1.57234042553192</v>
      </c>
      <c r="F11" s="27" t="s">
        <v>131</v>
      </c>
    </row>
    <row r="12" customHeight="1" spans="1:6">
      <c r="A12" s="22">
        <v>10</v>
      </c>
      <c r="B12" s="23" t="s">
        <v>69</v>
      </c>
      <c r="C12" s="46">
        <v>22</v>
      </c>
      <c r="D12" s="25">
        <v>17.47</v>
      </c>
      <c r="E12" s="26">
        <f t="shared" ref="E12" si="2">C12/D12</f>
        <v>1.25930165998855</v>
      </c>
      <c r="F12" s="27"/>
    </row>
    <row r="13" customHeight="1" spans="1:6">
      <c r="A13" s="29" t="s">
        <v>110</v>
      </c>
      <c r="B13" s="30"/>
      <c r="C13" s="30"/>
      <c r="D13" s="30"/>
      <c r="E13" s="30"/>
      <c r="F13" s="31"/>
    </row>
    <row r="14" customHeight="1" spans="1:6">
      <c r="A14" s="32" t="s">
        <v>127</v>
      </c>
      <c r="B14" s="33"/>
      <c r="C14" s="34">
        <f>SUM(C3:C12)</f>
        <v>4135.11</v>
      </c>
      <c r="D14" s="35">
        <f>SUM(D3:D12)</f>
        <v>2312.14</v>
      </c>
      <c r="E14" s="36">
        <f t="shared" ref="E14" si="3">C14/D14</f>
        <v>1.78843409136125</v>
      </c>
      <c r="F14" s="37"/>
    </row>
  </sheetData>
  <sortState ref="B3:F10">
    <sortCondition ref="C3:C10" descending="1"/>
  </sortState>
  <mergeCells count="3">
    <mergeCell ref="A1:F1"/>
    <mergeCell ref="A13:F13"/>
    <mergeCell ref="A14:B14"/>
  </mergeCells>
  <conditionalFormatting sqref="E3:E12 E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{0ddab24b-e89a-4b96-ab7f-e58346b17df1}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dab24b-e89a-4b96-ab7f-e58346b17d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E3:E12 E14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132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1241.25</v>
      </c>
      <c r="D3" s="13">
        <v>573.39</v>
      </c>
      <c r="E3" s="14">
        <f t="shared" ref="E3:E11" si="0">C3/D3</f>
        <v>2.16475697169466</v>
      </c>
      <c r="F3" s="15" t="s">
        <v>120</v>
      </c>
    </row>
    <row r="4" customHeight="1" spans="1:6">
      <c r="A4" s="10">
        <v>2</v>
      </c>
      <c r="B4" s="11" t="s">
        <v>14</v>
      </c>
      <c r="C4" s="12">
        <v>1098.8</v>
      </c>
      <c r="D4" s="13">
        <v>592.5</v>
      </c>
      <c r="E4" s="14">
        <f t="shared" si="0"/>
        <v>1.85451476793249</v>
      </c>
      <c r="F4" s="15"/>
    </row>
    <row r="5" customHeight="1" spans="1:6">
      <c r="A5" s="10">
        <v>3</v>
      </c>
      <c r="B5" s="11" t="s">
        <v>15</v>
      </c>
      <c r="C5" s="12">
        <v>832.2</v>
      </c>
      <c r="D5" s="13">
        <v>308.7</v>
      </c>
      <c r="E5" s="14">
        <f t="shared" si="0"/>
        <v>2.6958211856171</v>
      </c>
      <c r="F5" s="15" t="s">
        <v>57</v>
      </c>
    </row>
    <row r="6" customHeight="1" spans="1:6">
      <c r="A6" s="10">
        <v>4</v>
      </c>
      <c r="B6" s="11" t="s">
        <v>26</v>
      </c>
      <c r="C6" s="12">
        <v>485.6</v>
      </c>
      <c r="D6" s="13">
        <v>285.04</v>
      </c>
      <c r="E6" s="14">
        <f t="shared" si="0"/>
        <v>1.70362054448498</v>
      </c>
      <c r="F6" s="16"/>
    </row>
    <row r="7" customHeight="1" spans="1:6">
      <c r="A7" s="10">
        <v>5</v>
      </c>
      <c r="B7" s="11" t="s">
        <v>36</v>
      </c>
      <c r="C7" s="12">
        <v>297.2</v>
      </c>
      <c r="D7" s="13">
        <v>258.15</v>
      </c>
      <c r="E7" s="14">
        <f t="shared" si="0"/>
        <v>1.15126864226225</v>
      </c>
      <c r="F7" s="16"/>
    </row>
    <row r="8" customHeight="1" spans="1:6">
      <c r="A8" s="10">
        <v>6</v>
      </c>
      <c r="B8" s="11" t="s">
        <v>29</v>
      </c>
      <c r="C8" s="12">
        <v>275.3</v>
      </c>
      <c r="D8" s="13">
        <v>181.8</v>
      </c>
      <c r="E8" s="14">
        <f t="shared" si="0"/>
        <v>1.51430143014301</v>
      </c>
      <c r="F8" s="16"/>
    </row>
    <row r="9" customHeight="1" spans="1:6">
      <c r="A9" s="10">
        <v>7</v>
      </c>
      <c r="B9" s="11" t="s">
        <v>60</v>
      </c>
      <c r="C9" s="12">
        <v>236.16</v>
      </c>
      <c r="D9" s="13">
        <v>108.52</v>
      </c>
      <c r="E9" s="14">
        <f t="shared" si="0"/>
        <v>2.17618872097309</v>
      </c>
      <c r="F9" s="15"/>
    </row>
    <row r="10" customHeight="1" spans="1:6">
      <c r="A10" s="10">
        <v>8</v>
      </c>
      <c r="B10" s="11" t="s">
        <v>27</v>
      </c>
      <c r="C10" s="12"/>
      <c r="D10" s="13">
        <v>213.3</v>
      </c>
      <c r="E10" s="14">
        <f t="shared" si="0"/>
        <v>0</v>
      </c>
      <c r="F10" s="15"/>
    </row>
    <row r="11" customHeight="1" spans="1:6">
      <c r="A11" s="10">
        <v>9</v>
      </c>
      <c r="B11" s="11" t="s">
        <v>65</v>
      </c>
      <c r="C11" s="12">
        <v>163.75</v>
      </c>
      <c r="D11" s="13">
        <v>91.15</v>
      </c>
      <c r="E11" s="14">
        <f t="shared" si="0"/>
        <v>1.79648930334613</v>
      </c>
      <c r="F11" s="16"/>
    </row>
    <row r="12" customHeight="1" spans="1:6">
      <c r="A12" s="10">
        <v>10</v>
      </c>
      <c r="B12" s="11" t="s">
        <v>7</v>
      </c>
      <c r="C12" s="12"/>
      <c r="D12" s="13">
        <v>166.1</v>
      </c>
      <c r="E12" s="14">
        <f t="shared" ref="E12:E24" si="1">C12/D12</f>
        <v>0</v>
      </c>
      <c r="F12" s="16"/>
    </row>
    <row r="13" customHeight="1" spans="1:6">
      <c r="A13" s="10">
        <v>11</v>
      </c>
      <c r="B13" s="11" t="s">
        <v>66</v>
      </c>
      <c r="C13" s="12"/>
      <c r="D13" s="13">
        <v>81.28</v>
      </c>
      <c r="E13" s="14">
        <f t="shared" si="1"/>
        <v>0</v>
      </c>
      <c r="F13" s="16"/>
    </row>
    <row r="14" customHeight="1" spans="1:6">
      <c r="A14" s="22">
        <v>12</v>
      </c>
      <c r="B14" s="23" t="s">
        <v>93</v>
      </c>
      <c r="C14" s="24">
        <v>79.7</v>
      </c>
      <c r="D14" s="25">
        <v>95.4</v>
      </c>
      <c r="E14" s="26">
        <f t="shared" si="1"/>
        <v>0.835429769392034</v>
      </c>
      <c r="F14" s="28"/>
    </row>
    <row r="15" customHeight="1" spans="1:6">
      <c r="A15" s="22">
        <v>13</v>
      </c>
      <c r="B15" s="23" t="s">
        <v>90</v>
      </c>
      <c r="C15" s="24">
        <v>69.2</v>
      </c>
      <c r="D15" s="25">
        <v>50.6</v>
      </c>
      <c r="E15" s="26">
        <f t="shared" si="1"/>
        <v>1.36758893280632</v>
      </c>
      <c r="F15" s="28"/>
    </row>
    <row r="16" customHeight="1" spans="1:6">
      <c r="A16" s="22">
        <v>14</v>
      </c>
      <c r="B16" s="23" t="s">
        <v>67</v>
      </c>
      <c r="C16" s="24">
        <v>52.2</v>
      </c>
      <c r="D16" s="25">
        <v>52.1</v>
      </c>
      <c r="E16" s="26">
        <f t="shared" si="1"/>
        <v>1.00191938579655</v>
      </c>
      <c r="F16" s="28"/>
    </row>
    <row r="17" customHeight="1" spans="1:6">
      <c r="A17" s="22">
        <v>15</v>
      </c>
      <c r="B17" s="23" t="s">
        <v>133</v>
      </c>
      <c r="C17" s="24"/>
      <c r="D17" s="25">
        <v>1</v>
      </c>
      <c r="E17" s="26">
        <f t="shared" si="1"/>
        <v>0</v>
      </c>
      <c r="F17" s="28"/>
    </row>
    <row r="18" customHeight="1" spans="1:6">
      <c r="A18" s="22">
        <v>16</v>
      </c>
      <c r="B18" s="23" t="s">
        <v>123</v>
      </c>
      <c r="C18" s="24"/>
      <c r="D18" s="25">
        <v>1</v>
      </c>
      <c r="E18" s="26">
        <f t="shared" si="1"/>
        <v>0</v>
      </c>
      <c r="F18" s="28"/>
    </row>
    <row r="19" customHeight="1" spans="1:6">
      <c r="A19" s="22">
        <v>17</v>
      </c>
      <c r="B19" s="23" t="s">
        <v>59</v>
      </c>
      <c r="C19" s="24"/>
      <c r="D19" s="25">
        <v>1</v>
      </c>
      <c r="E19" s="26">
        <f t="shared" si="1"/>
        <v>0</v>
      </c>
      <c r="F19" s="28"/>
    </row>
    <row r="20" customHeight="1" spans="1:6">
      <c r="A20" s="22">
        <v>18</v>
      </c>
      <c r="B20" s="23" t="s">
        <v>68</v>
      </c>
      <c r="C20" s="40"/>
      <c r="D20" s="25">
        <v>1</v>
      </c>
      <c r="E20" s="26">
        <f t="shared" si="1"/>
        <v>0</v>
      </c>
      <c r="F20" s="28"/>
    </row>
    <row r="21" customHeight="1" spans="1:6">
      <c r="A21" s="22">
        <v>19</v>
      </c>
      <c r="B21" s="23" t="s">
        <v>121</v>
      </c>
      <c r="C21" s="40"/>
      <c r="D21" s="25">
        <v>1</v>
      </c>
      <c r="E21" s="26">
        <f t="shared" si="1"/>
        <v>0</v>
      </c>
      <c r="F21" s="28"/>
    </row>
    <row r="22" customHeight="1" spans="1:6">
      <c r="A22" s="22">
        <v>20</v>
      </c>
      <c r="B22" s="23" t="s">
        <v>109</v>
      </c>
      <c r="C22" s="24"/>
      <c r="D22" s="25">
        <v>1</v>
      </c>
      <c r="E22" s="26">
        <f t="shared" si="1"/>
        <v>0</v>
      </c>
      <c r="F22" s="28"/>
    </row>
    <row r="23" customHeight="1" spans="1:6">
      <c r="A23" s="22">
        <v>21</v>
      </c>
      <c r="B23" s="23" t="s">
        <v>21</v>
      </c>
      <c r="C23" s="40"/>
      <c r="D23" s="25">
        <v>1</v>
      </c>
      <c r="E23" s="26">
        <f t="shared" si="1"/>
        <v>0</v>
      </c>
      <c r="F23" s="28"/>
    </row>
    <row r="24" customHeight="1" spans="1:6">
      <c r="A24" s="22">
        <v>22</v>
      </c>
      <c r="B24" s="23" t="s">
        <v>134</v>
      </c>
      <c r="C24" s="40"/>
      <c r="D24" s="25">
        <v>1</v>
      </c>
      <c r="E24" s="26">
        <f t="shared" si="1"/>
        <v>0</v>
      </c>
      <c r="F24" s="28"/>
    </row>
    <row r="25" customHeight="1" spans="1:6">
      <c r="A25" s="29" t="s">
        <v>135</v>
      </c>
      <c r="B25" s="30"/>
      <c r="C25" s="30"/>
      <c r="D25" s="30"/>
      <c r="E25" s="30"/>
      <c r="F25" s="31"/>
    </row>
    <row r="26" customHeight="1" spans="1:6">
      <c r="A26" s="32" t="s">
        <v>136</v>
      </c>
      <c r="B26" s="33"/>
      <c r="C26" s="34">
        <f>SUM(C3:C24)</f>
        <v>4831.36</v>
      </c>
      <c r="D26" s="35">
        <f>SUM(D3:D24)</f>
        <v>3066.03</v>
      </c>
      <c r="E26" s="36">
        <f t="shared" ref="E26" si="2">C26/D26</f>
        <v>1.57577062194434</v>
      </c>
      <c r="F26" s="37"/>
    </row>
  </sheetData>
  <sortState ref="B3:F11">
    <sortCondition ref="C3:C11" descending="1"/>
  </sortState>
  <mergeCells count="3">
    <mergeCell ref="A1:F1"/>
    <mergeCell ref="A25:F25"/>
    <mergeCell ref="A26:B26"/>
  </mergeCells>
  <conditionalFormatting sqref="E3:E24 E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{3e8a3a9f-17da-4cbc-a60a-2ce168fdcd5b}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8a3a9f-17da-4cbc-a60a-2ce168fdcd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E3:E24 E26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137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7">
        <v>1</v>
      </c>
      <c r="B3" s="18" t="s">
        <v>15</v>
      </c>
      <c r="C3" s="19">
        <v>908.3</v>
      </c>
      <c r="D3" s="13">
        <v>308.7</v>
      </c>
      <c r="E3" s="14">
        <f t="shared" ref="E3:E29" si="0">C3/D3</f>
        <v>2.94233884029802</v>
      </c>
      <c r="F3" s="20" t="s">
        <v>138</v>
      </c>
    </row>
    <row r="4" customHeight="1" spans="1:6">
      <c r="A4" s="10">
        <v>2</v>
      </c>
      <c r="B4" s="11" t="s">
        <v>14</v>
      </c>
      <c r="C4" s="12">
        <v>858.7</v>
      </c>
      <c r="D4" s="13">
        <v>592.5</v>
      </c>
      <c r="E4" s="14">
        <f t="shared" si="0"/>
        <v>1.44928270042194</v>
      </c>
      <c r="F4" s="21"/>
    </row>
    <row r="5" customHeight="1" spans="1:6">
      <c r="A5" s="10">
        <v>3</v>
      </c>
      <c r="B5" s="11" t="s">
        <v>9</v>
      </c>
      <c r="C5" s="12">
        <v>845.17</v>
      </c>
      <c r="D5" s="13">
        <v>573.39</v>
      </c>
      <c r="E5" s="14">
        <f t="shared" si="0"/>
        <v>1.4739880360662</v>
      </c>
      <c r="F5" s="21" t="s">
        <v>120</v>
      </c>
    </row>
    <row r="6" customHeight="1" spans="1:6">
      <c r="A6" s="10">
        <v>4</v>
      </c>
      <c r="B6" s="11" t="s">
        <v>26</v>
      </c>
      <c r="C6" s="12">
        <v>493.55</v>
      </c>
      <c r="D6" s="13">
        <v>285.04</v>
      </c>
      <c r="E6" s="14">
        <f t="shared" si="0"/>
        <v>1.73151136682571</v>
      </c>
      <c r="F6" s="21"/>
    </row>
    <row r="7" customHeight="1" spans="1:6">
      <c r="A7" s="10">
        <v>5</v>
      </c>
      <c r="B7" s="11" t="s">
        <v>36</v>
      </c>
      <c r="C7" s="12">
        <v>294.5</v>
      </c>
      <c r="D7" s="13">
        <v>258.15</v>
      </c>
      <c r="E7" s="14">
        <f t="shared" si="0"/>
        <v>1.14080960681774</v>
      </c>
      <c r="F7" s="21"/>
    </row>
    <row r="8" customHeight="1" spans="1:6">
      <c r="A8" s="10">
        <v>6</v>
      </c>
      <c r="B8" s="11" t="s">
        <v>29</v>
      </c>
      <c r="C8" s="12">
        <v>281.76</v>
      </c>
      <c r="D8" s="13">
        <v>181.8</v>
      </c>
      <c r="E8" s="14">
        <f t="shared" si="0"/>
        <v>1.54983498349835</v>
      </c>
      <c r="F8" s="21"/>
    </row>
    <row r="9" customHeight="1" spans="1:6">
      <c r="A9" s="10">
        <v>7</v>
      </c>
      <c r="B9" s="11" t="s">
        <v>27</v>
      </c>
      <c r="C9" s="12">
        <v>223.7</v>
      </c>
      <c r="D9" s="13">
        <v>213.3</v>
      </c>
      <c r="E9" s="14">
        <f t="shared" si="0"/>
        <v>1.04875761837787</v>
      </c>
      <c r="F9" s="21"/>
    </row>
    <row r="10" customHeight="1" spans="1:6">
      <c r="A10" s="10">
        <v>8</v>
      </c>
      <c r="B10" s="11" t="s">
        <v>60</v>
      </c>
      <c r="C10" s="12">
        <v>193.06</v>
      </c>
      <c r="D10" s="13">
        <v>108.52</v>
      </c>
      <c r="E10" s="14">
        <f t="shared" si="0"/>
        <v>1.77902690748249</v>
      </c>
      <c r="F10" s="21"/>
    </row>
    <row r="11" customHeight="1" spans="1:6">
      <c r="A11" s="10">
        <v>9</v>
      </c>
      <c r="B11" s="11" t="s">
        <v>65</v>
      </c>
      <c r="C11" s="12">
        <v>187.37</v>
      </c>
      <c r="D11" s="13">
        <v>91.15</v>
      </c>
      <c r="E11" s="14">
        <f t="shared" si="0"/>
        <v>2.05562260010971</v>
      </c>
      <c r="F11" s="21"/>
    </row>
    <row r="12" customHeight="1" spans="1:6">
      <c r="A12" s="17">
        <v>10</v>
      </c>
      <c r="B12" s="18" t="s">
        <v>67</v>
      </c>
      <c r="C12" s="19">
        <v>113.86</v>
      </c>
      <c r="D12" s="13">
        <v>121</v>
      </c>
      <c r="E12" s="14">
        <f t="shared" si="0"/>
        <v>0.94099173553719</v>
      </c>
      <c r="F12" s="20" t="s">
        <v>139</v>
      </c>
    </row>
    <row r="13" customHeight="1" spans="1:6">
      <c r="A13" s="10">
        <v>11</v>
      </c>
      <c r="B13" s="11" t="s">
        <v>66</v>
      </c>
      <c r="C13" s="12">
        <v>113.46</v>
      </c>
      <c r="D13" s="13">
        <v>81.28</v>
      </c>
      <c r="E13" s="14">
        <f t="shared" si="0"/>
        <v>1.39591535433071</v>
      </c>
      <c r="F13" s="21"/>
    </row>
    <row r="14" customHeight="1" spans="1:6">
      <c r="A14" s="10">
        <v>12</v>
      </c>
      <c r="B14" s="11" t="s">
        <v>7</v>
      </c>
      <c r="C14" s="45">
        <v>100</v>
      </c>
      <c r="D14" s="13">
        <v>166.1</v>
      </c>
      <c r="E14" s="14">
        <f t="shared" si="0"/>
        <v>0.602046959662854</v>
      </c>
      <c r="F14" s="21" t="s">
        <v>140</v>
      </c>
    </row>
    <row r="15" customHeight="1" spans="1:6">
      <c r="A15" s="22">
        <v>13</v>
      </c>
      <c r="B15" s="23" t="s">
        <v>59</v>
      </c>
      <c r="C15" s="46">
        <v>95</v>
      </c>
      <c r="D15" s="25">
        <v>55</v>
      </c>
      <c r="E15" s="26">
        <f t="shared" si="0"/>
        <v>1.72727272727273</v>
      </c>
      <c r="F15" s="47" t="s">
        <v>28</v>
      </c>
    </row>
    <row r="16" customHeight="1" spans="1:6">
      <c r="A16" s="22">
        <v>14</v>
      </c>
      <c r="B16" s="23" t="s">
        <v>90</v>
      </c>
      <c r="C16" s="24">
        <v>84.2</v>
      </c>
      <c r="D16" s="25">
        <v>50.6</v>
      </c>
      <c r="E16" s="26">
        <f t="shared" si="0"/>
        <v>1.66403162055336</v>
      </c>
      <c r="F16" s="47"/>
    </row>
    <row r="17" customHeight="1" spans="1:6">
      <c r="A17" s="22">
        <v>15</v>
      </c>
      <c r="B17" s="23" t="s">
        <v>93</v>
      </c>
      <c r="C17" s="24">
        <v>73.7</v>
      </c>
      <c r="D17" s="25">
        <v>95.4</v>
      </c>
      <c r="E17" s="26">
        <f t="shared" si="0"/>
        <v>0.772536687631027</v>
      </c>
      <c r="F17" s="47"/>
    </row>
    <row r="18" customHeight="1" spans="1:6">
      <c r="A18" s="22">
        <v>16</v>
      </c>
      <c r="B18" s="23" t="s">
        <v>20</v>
      </c>
      <c r="C18" s="46">
        <v>50</v>
      </c>
      <c r="D18" s="25">
        <v>140.55</v>
      </c>
      <c r="E18" s="26">
        <f t="shared" si="0"/>
        <v>0.355745286374956</v>
      </c>
      <c r="F18" s="47" t="s">
        <v>140</v>
      </c>
    </row>
    <row r="19" customHeight="1" spans="1:6">
      <c r="A19" s="22">
        <v>17</v>
      </c>
      <c r="B19" s="23" t="s">
        <v>133</v>
      </c>
      <c r="C19" s="24">
        <v>39.87</v>
      </c>
      <c r="D19" s="25">
        <v>32.1</v>
      </c>
      <c r="E19" s="26">
        <f t="shared" si="0"/>
        <v>1.24205607476635</v>
      </c>
      <c r="F19" s="47"/>
    </row>
    <row r="20" customHeight="1" spans="1:6">
      <c r="A20" s="22">
        <v>18</v>
      </c>
      <c r="B20" s="23" t="s">
        <v>121</v>
      </c>
      <c r="C20" s="46">
        <v>37</v>
      </c>
      <c r="D20" s="25">
        <v>28.84</v>
      </c>
      <c r="E20" s="26">
        <f t="shared" si="0"/>
        <v>1.28294036061026</v>
      </c>
      <c r="F20" s="47" t="s">
        <v>141</v>
      </c>
    </row>
    <row r="21" customHeight="1" spans="1:6">
      <c r="A21" s="22">
        <v>19</v>
      </c>
      <c r="B21" s="23" t="s">
        <v>109</v>
      </c>
      <c r="C21" s="46">
        <v>35</v>
      </c>
      <c r="D21" s="25">
        <v>74.52</v>
      </c>
      <c r="E21" s="26">
        <f t="shared" si="0"/>
        <v>0.469672571121847</v>
      </c>
      <c r="F21" s="47" t="s">
        <v>140</v>
      </c>
    </row>
    <row r="22" customHeight="1" spans="1:6">
      <c r="A22" s="22">
        <v>20</v>
      </c>
      <c r="B22" s="23" t="s">
        <v>106</v>
      </c>
      <c r="C22" s="46">
        <v>32</v>
      </c>
      <c r="D22" s="25">
        <v>56.16</v>
      </c>
      <c r="E22" s="26">
        <f t="shared" si="0"/>
        <v>0.56980056980057</v>
      </c>
      <c r="F22" s="47" t="s">
        <v>142</v>
      </c>
    </row>
    <row r="23" customHeight="1" spans="1:6">
      <c r="A23" s="22">
        <v>21</v>
      </c>
      <c r="B23" s="23" t="s">
        <v>68</v>
      </c>
      <c r="C23" s="46">
        <v>30</v>
      </c>
      <c r="D23" s="25">
        <v>64.6</v>
      </c>
      <c r="E23" s="26">
        <f t="shared" si="0"/>
        <v>0.464396284829721</v>
      </c>
      <c r="F23" s="47" t="s">
        <v>140</v>
      </c>
    </row>
    <row r="24" customHeight="1" spans="1:6">
      <c r="A24" s="38">
        <v>22</v>
      </c>
      <c r="B24" s="39" t="s">
        <v>123</v>
      </c>
      <c r="C24" s="40">
        <v>25.31</v>
      </c>
      <c r="D24" s="25">
        <v>24.9</v>
      </c>
      <c r="E24" s="26">
        <f t="shared" si="0"/>
        <v>1.01646586345382</v>
      </c>
      <c r="F24" s="41" t="s">
        <v>143</v>
      </c>
    </row>
    <row r="25" customHeight="1" spans="1:6">
      <c r="A25" s="22">
        <v>23</v>
      </c>
      <c r="B25" s="23" t="s">
        <v>69</v>
      </c>
      <c r="C25" s="46">
        <v>25</v>
      </c>
      <c r="D25" s="25">
        <v>23.18</v>
      </c>
      <c r="E25" s="26">
        <f t="shared" si="0"/>
        <v>1.07851596203624</v>
      </c>
      <c r="F25" s="48" t="s">
        <v>144</v>
      </c>
    </row>
    <row r="26" customHeight="1" spans="1:6">
      <c r="A26" s="22">
        <v>24</v>
      </c>
      <c r="B26" s="23" t="s">
        <v>122</v>
      </c>
      <c r="C26" s="46">
        <v>23</v>
      </c>
      <c r="D26" s="25">
        <v>37.79</v>
      </c>
      <c r="E26" s="26">
        <f t="shared" si="0"/>
        <v>0.608626620799153</v>
      </c>
      <c r="F26" s="47" t="s">
        <v>140</v>
      </c>
    </row>
    <row r="27" customHeight="1" spans="1:6">
      <c r="A27" s="22">
        <v>25</v>
      </c>
      <c r="B27" s="23" t="s">
        <v>21</v>
      </c>
      <c r="C27" s="46">
        <v>21</v>
      </c>
      <c r="D27" s="25">
        <v>48.23</v>
      </c>
      <c r="E27" s="26">
        <f t="shared" si="0"/>
        <v>0.435413642960813</v>
      </c>
      <c r="F27" s="47" t="s">
        <v>140</v>
      </c>
    </row>
    <row r="28" customHeight="1" spans="1:6">
      <c r="A28" s="22">
        <v>26</v>
      </c>
      <c r="B28" s="23" t="s">
        <v>145</v>
      </c>
      <c r="C28" s="46">
        <v>17</v>
      </c>
      <c r="D28" s="25">
        <v>24.58</v>
      </c>
      <c r="E28" s="26">
        <f t="shared" si="0"/>
        <v>0.691619202603743</v>
      </c>
      <c r="F28" s="47" t="s">
        <v>140</v>
      </c>
    </row>
    <row r="29" customHeight="1" spans="1:6">
      <c r="A29" s="22">
        <v>27</v>
      </c>
      <c r="B29" s="23" t="s">
        <v>134</v>
      </c>
      <c r="C29" s="46">
        <v>16</v>
      </c>
      <c r="D29" s="25">
        <v>24.89</v>
      </c>
      <c r="E29" s="26">
        <f t="shared" si="0"/>
        <v>0.642828445158698</v>
      </c>
      <c r="F29" s="47" t="s">
        <v>140</v>
      </c>
    </row>
    <row r="30" customHeight="1" spans="1:6">
      <c r="A30" s="29" t="s">
        <v>146</v>
      </c>
      <c r="B30" s="30"/>
      <c r="C30" s="30"/>
      <c r="D30" s="30"/>
      <c r="E30" s="30"/>
      <c r="F30" s="31"/>
    </row>
    <row r="31" customHeight="1" spans="1:6">
      <c r="A31" s="32" t="s">
        <v>136</v>
      </c>
      <c r="B31" s="33"/>
      <c r="C31" s="34">
        <f>SUM(C3:C29)</f>
        <v>5217.51</v>
      </c>
      <c r="D31" s="35">
        <f>SUM(D3:D29)</f>
        <v>3762.27</v>
      </c>
      <c r="E31" s="36">
        <f t="shared" ref="E31" si="1">C31/D31</f>
        <v>1.38679839564943</v>
      </c>
      <c r="F31" s="37"/>
    </row>
  </sheetData>
  <sortState ref="B3:F24">
    <sortCondition ref="C3:C24" descending="1"/>
  </sortState>
  <mergeCells count="3">
    <mergeCell ref="A1:F1"/>
    <mergeCell ref="A30:F30"/>
    <mergeCell ref="A31:B31"/>
  </mergeCells>
  <conditionalFormatting sqref="E3:E29">
    <cfRule type="cellIs" dxfId="0" priority="1" operator="between">
      <formula>0.7</formula>
      <formula>$E$31</formula>
    </cfRule>
  </conditionalFormatting>
  <conditionalFormatting sqref="E3:E29 E31">
    <cfRule type="cellIs" dxfId="1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{400061cf-660c-44e0-b599-30c3bb361a66}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0061cf-660c-44e0-b599-30c3bb361a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E3:E29 E31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147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1251.77</v>
      </c>
      <c r="D3" s="13">
        <v>573.39</v>
      </c>
      <c r="E3" s="14">
        <f t="shared" ref="E3:E15" si="0">C3/D3</f>
        <v>2.18310399553532</v>
      </c>
      <c r="F3" s="15" t="s">
        <v>120</v>
      </c>
    </row>
    <row r="4" customHeight="1" spans="1:6">
      <c r="A4" s="10">
        <v>2</v>
      </c>
      <c r="B4" s="11" t="s">
        <v>14</v>
      </c>
      <c r="C4" s="12">
        <v>1089</v>
      </c>
      <c r="D4" s="13">
        <v>592.5</v>
      </c>
      <c r="E4" s="14">
        <f t="shared" si="0"/>
        <v>1.8379746835443</v>
      </c>
      <c r="F4" s="15"/>
    </row>
    <row r="5" customHeight="1" spans="1:6">
      <c r="A5" s="10">
        <v>3</v>
      </c>
      <c r="B5" s="11" t="s">
        <v>15</v>
      </c>
      <c r="C5" s="12">
        <v>686.4</v>
      </c>
      <c r="D5" s="13">
        <v>308.7</v>
      </c>
      <c r="E5" s="14">
        <f t="shared" si="0"/>
        <v>2.22351797862002</v>
      </c>
      <c r="F5" s="15" t="s">
        <v>57</v>
      </c>
    </row>
    <row r="6" customHeight="1" spans="1:6">
      <c r="A6" s="10">
        <v>4</v>
      </c>
      <c r="B6" s="11" t="s">
        <v>26</v>
      </c>
      <c r="C6" s="12">
        <v>316.4</v>
      </c>
      <c r="D6" s="13">
        <v>285.04</v>
      </c>
      <c r="E6" s="42">
        <f t="shared" si="0"/>
        <v>1.11001964636542</v>
      </c>
      <c r="F6" s="15" t="s">
        <v>148</v>
      </c>
    </row>
    <row r="7" customHeight="1" spans="1:6">
      <c r="A7" s="10">
        <v>5</v>
      </c>
      <c r="B7" s="11" t="s">
        <v>36</v>
      </c>
      <c r="C7" s="12">
        <v>275</v>
      </c>
      <c r="D7" s="13">
        <v>258.15</v>
      </c>
      <c r="E7" s="42">
        <f t="shared" si="0"/>
        <v>1.0652721286074</v>
      </c>
      <c r="F7" s="16"/>
    </row>
    <row r="8" customHeight="1" spans="1:6">
      <c r="A8" s="10">
        <v>6</v>
      </c>
      <c r="B8" s="11" t="s">
        <v>29</v>
      </c>
      <c r="C8" s="12">
        <v>247.73</v>
      </c>
      <c r="D8" s="13">
        <v>181.8</v>
      </c>
      <c r="E8" s="42">
        <f t="shared" si="0"/>
        <v>1.36265126512651</v>
      </c>
      <c r="F8" s="16"/>
    </row>
    <row r="9" customHeight="1" spans="1:6">
      <c r="A9" s="10">
        <v>7</v>
      </c>
      <c r="B9" s="11" t="s">
        <v>60</v>
      </c>
      <c r="C9" s="12">
        <v>219.72</v>
      </c>
      <c r="D9" s="13">
        <v>129.95</v>
      </c>
      <c r="E9" s="14">
        <f t="shared" si="0"/>
        <v>1.6908041554444</v>
      </c>
      <c r="F9" s="15"/>
    </row>
    <row r="10" customHeight="1" spans="1:6">
      <c r="A10" s="10">
        <v>8</v>
      </c>
      <c r="B10" s="11" t="s">
        <v>65</v>
      </c>
      <c r="C10" s="12">
        <v>176.15</v>
      </c>
      <c r="D10" s="13">
        <v>91.15</v>
      </c>
      <c r="E10" s="14">
        <f t="shared" si="0"/>
        <v>1.93252879868349</v>
      </c>
      <c r="F10" s="16"/>
    </row>
    <row r="11" customHeight="1" spans="1:6">
      <c r="A11" s="10">
        <v>9</v>
      </c>
      <c r="B11" s="11" t="s">
        <v>66</v>
      </c>
      <c r="C11" s="12">
        <v>107.74</v>
      </c>
      <c r="D11" s="13">
        <v>93</v>
      </c>
      <c r="E11" s="42">
        <f t="shared" si="0"/>
        <v>1.15849462365591</v>
      </c>
      <c r="F11" s="16"/>
    </row>
    <row r="12" customHeight="1" spans="1:6">
      <c r="A12" s="22">
        <v>10</v>
      </c>
      <c r="B12" s="23" t="s">
        <v>67</v>
      </c>
      <c r="C12" s="24">
        <v>76.1</v>
      </c>
      <c r="D12" s="25">
        <v>121</v>
      </c>
      <c r="E12" s="43">
        <f t="shared" si="0"/>
        <v>0.628925619834711</v>
      </c>
      <c r="F12" s="28"/>
    </row>
    <row r="13" customHeight="1" spans="1:6">
      <c r="A13" s="22">
        <v>11</v>
      </c>
      <c r="B13" s="23" t="s">
        <v>93</v>
      </c>
      <c r="C13" s="24">
        <v>65.4</v>
      </c>
      <c r="D13" s="25">
        <v>95.4</v>
      </c>
      <c r="E13" s="43">
        <f t="shared" si="0"/>
        <v>0.685534591194969</v>
      </c>
      <c r="F13" s="28"/>
    </row>
    <row r="14" customHeight="1" spans="1:6">
      <c r="A14" s="22">
        <v>12</v>
      </c>
      <c r="B14" s="23" t="s">
        <v>90</v>
      </c>
      <c r="C14" s="24">
        <v>61.9</v>
      </c>
      <c r="D14" s="25">
        <v>50.6</v>
      </c>
      <c r="E14" s="44">
        <f t="shared" si="0"/>
        <v>1.22332015810277</v>
      </c>
      <c r="F14" s="28"/>
    </row>
    <row r="15" customHeight="1" spans="1:6">
      <c r="A15" s="22">
        <v>13</v>
      </c>
      <c r="B15" s="23" t="s">
        <v>123</v>
      </c>
      <c r="C15" s="24">
        <v>21.9</v>
      </c>
      <c r="D15" s="25">
        <v>24.9</v>
      </c>
      <c r="E15" s="44">
        <f t="shared" si="0"/>
        <v>0.879518072289157</v>
      </c>
      <c r="F15" s="28"/>
    </row>
    <row r="16" customHeight="1" spans="1:6">
      <c r="A16" s="29" t="s">
        <v>110</v>
      </c>
      <c r="B16" s="30"/>
      <c r="C16" s="30"/>
      <c r="D16" s="30"/>
      <c r="E16" s="30"/>
      <c r="F16" s="31"/>
    </row>
    <row r="17" customHeight="1" spans="1:6">
      <c r="A17" s="32" t="s">
        <v>149</v>
      </c>
      <c r="B17" s="33"/>
      <c r="C17" s="34">
        <f>SUM(C3:C15)</f>
        <v>4595.21</v>
      </c>
      <c r="D17" s="35">
        <f>SUM(D3:D15)</f>
        <v>2805.58</v>
      </c>
      <c r="E17" s="36">
        <f t="shared" ref="E17" si="1">C17/D17</f>
        <v>1.63788236300515</v>
      </c>
      <c r="F17" s="37"/>
    </row>
  </sheetData>
  <sortState ref="B3:F15">
    <sortCondition ref="C3:C15" descending="1"/>
  </sortState>
  <mergeCells count="3">
    <mergeCell ref="A1:F1"/>
    <mergeCell ref="A16:F16"/>
    <mergeCell ref="A17:B17"/>
  </mergeCells>
  <conditionalFormatting sqref="E3:E15 E17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{da524193-2459-4ac3-b708-316f1f14d760}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524193-2459-4ac3-b708-316f1f14d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E3:E15 E17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150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1209.42</v>
      </c>
      <c r="D3" s="13">
        <v>573.39</v>
      </c>
      <c r="E3" s="14">
        <f t="shared" ref="E3:E24" si="0">C3/D3</f>
        <v>2.10924501648093</v>
      </c>
      <c r="F3" s="15" t="s">
        <v>120</v>
      </c>
    </row>
    <row r="4" customHeight="1" spans="1:6">
      <c r="A4" s="10">
        <v>2</v>
      </c>
      <c r="B4" s="11" t="s">
        <v>14</v>
      </c>
      <c r="C4" s="12">
        <v>1043.8</v>
      </c>
      <c r="D4" s="13">
        <v>592.5</v>
      </c>
      <c r="E4" s="14">
        <f t="shared" si="0"/>
        <v>1.76168776371308</v>
      </c>
      <c r="F4" s="15"/>
    </row>
    <row r="5" customHeight="1" spans="1:6">
      <c r="A5" s="17">
        <v>3</v>
      </c>
      <c r="B5" s="18" t="s">
        <v>15</v>
      </c>
      <c r="C5" s="19">
        <v>941.2</v>
      </c>
      <c r="D5" s="13">
        <v>308.7</v>
      </c>
      <c r="E5" s="14">
        <f t="shared" si="0"/>
        <v>3.04891480401684</v>
      </c>
      <c r="F5" s="20" t="s">
        <v>151</v>
      </c>
    </row>
    <row r="6" customHeight="1" spans="1:6">
      <c r="A6" s="10">
        <v>4</v>
      </c>
      <c r="B6" s="11" t="s">
        <v>26</v>
      </c>
      <c r="C6" s="12">
        <v>522.87</v>
      </c>
      <c r="D6" s="13">
        <v>285.04</v>
      </c>
      <c r="E6" s="14">
        <f t="shared" si="0"/>
        <v>1.83437412293011</v>
      </c>
      <c r="F6" s="16"/>
    </row>
    <row r="7" customHeight="1" spans="1:6">
      <c r="A7" s="17">
        <v>5</v>
      </c>
      <c r="B7" s="18" t="s">
        <v>29</v>
      </c>
      <c r="C7" s="19">
        <v>333.01</v>
      </c>
      <c r="D7" s="13">
        <v>181.8</v>
      </c>
      <c r="E7" s="14">
        <f t="shared" si="0"/>
        <v>1.83173817381738</v>
      </c>
      <c r="F7" s="20" t="s">
        <v>152</v>
      </c>
    </row>
    <row r="8" customHeight="1" spans="1:6">
      <c r="A8" s="10">
        <v>6</v>
      </c>
      <c r="B8" s="11" t="s">
        <v>36</v>
      </c>
      <c r="C8" s="12">
        <v>329.8</v>
      </c>
      <c r="D8" s="13">
        <v>258.15</v>
      </c>
      <c r="E8" s="14">
        <f t="shared" si="0"/>
        <v>1.27755181096262</v>
      </c>
      <c r="F8" s="16"/>
    </row>
    <row r="9" customHeight="1" spans="1:6">
      <c r="A9" s="17">
        <v>7</v>
      </c>
      <c r="B9" s="18" t="s">
        <v>60</v>
      </c>
      <c r="C9" s="19">
        <v>272.97</v>
      </c>
      <c r="D9" s="13">
        <v>140.85</v>
      </c>
      <c r="E9" s="14">
        <f t="shared" si="0"/>
        <v>1.93801916932907</v>
      </c>
      <c r="F9" s="20" t="s">
        <v>153</v>
      </c>
    </row>
    <row r="10" customHeight="1" spans="1:6">
      <c r="A10" s="10">
        <v>8</v>
      </c>
      <c r="B10" s="11" t="s">
        <v>27</v>
      </c>
      <c r="C10" s="12">
        <v>251.6</v>
      </c>
      <c r="D10" s="13">
        <v>213.3</v>
      </c>
      <c r="E10" s="14">
        <f t="shared" si="0"/>
        <v>1.17955930614158</v>
      </c>
      <c r="F10" s="15"/>
    </row>
    <row r="11" customHeight="1" spans="1:6">
      <c r="A11" s="10">
        <v>9</v>
      </c>
      <c r="B11" s="11" t="s">
        <v>65</v>
      </c>
      <c r="C11" s="12">
        <v>223.33</v>
      </c>
      <c r="D11" s="13">
        <v>91.15</v>
      </c>
      <c r="E11" s="14">
        <f t="shared" si="0"/>
        <v>2.45013713658804</v>
      </c>
      <c r="F11" s="16"/>
    </row>
    <row r="12" customHeight="1" spans="1:6">
      <c r="A12" s="10">
        <v>10</v>
      </c>
      <c r="B12" s="11" t="s">
        <v>66</v>
      </c>
      <c r="C12" s="12">
        <v>116.97</v>
      </c>
      <c r="D12" s="13">
        <v>93</v>
      </c>
      <c r="E12" s="14">
        <f t="shared" si="0"/>
        <v>1.25774193548387</v>
      </c>
      <c r="F12" s="16"/>
    </row>
    <row r="13" customHeight="1" spans="1:6">
      <c r="A13" s="10">
        <v>11</v>
      </c>
      <c r="B13" s="11" t="s">
        <v>59</v>
      </c>
      <c r="C13" s="12">
        <v>109.03</v>
      </c>
      <c r="D13" s="13">
        <v>55</v>
      </c>
      <c r="E13" s="14">
        <f t="shared" si="0"/>
        <v>1.98236363636364</v>
      </c>
      <c r="F13" s="15" t="s">
        <v>33</v>
      </c>
    </row>
    <row r="14" customHeight="1" spans="1:6">
      <c r="A14" s="22">
        <v>12</v>
      </c>
      <c r="B14" s="23" t="s">
        <v>93</v>
      </c>
      <c r="C14" s="24">
        <v>95.6</v>
      </c>
      <c r="D14" s="25">
        <v>95.4</v>
      </c>
      <c r="E14" s="26">
        <f t="shared" si="0"/>
        <v>1.0020964360587</v>
      </c>
      <c r="F14" s="28"/>
    </row>
    <row r="15" customHeight="1" spans="1:6">
      <c r="A15" s="22">
        <v>13</v>
      </c>
      <c r="B15" s="23" t="s">
        <v>90</v>
      </c>
      <c r="C15" s="24">
        <v>87.16</v>
      </c>
      <c r="D15" s="25">
        <v>50.6</v>
      </c>
      <c r="E15" s="26">
        <f t="shared" si="0"/>
        <v>1.72252964426877</v>
      </c>
      <c r="F15" s="28"/>
    </row>
    <row r="16" customHeight="1" spans="1:6">
      <c r="A16" s="22">
        <v>14</v>
      </c>
      <c r="B16" s="23" t="s">
        <v>67</v>
      </c>
      <c r="C16" s="24">
        <v>81.65</v>
      </c>
      <c r="D16" s="25">
        <v>121</v>
      </c>
      <c r="E16" s="26">
        <f t="shared" si="0"/>
        <v>0.674793388429752</v>
      </c>
      <c r="F16" s="28"/>
    </row>
    <row r="17" customHeight="1" spans="1:6">
      <c r="A17" s="38">
        <v>15</v>
      </c>
      <c r="B17" s="39" t="s">
        <v>68</v>
      </c>
      <c r="C17" s="40">
        <v>62.7</v>
      </c>
      <c r="D17" s="25">
        <v>88</v>
      </c>
      <c r="E17" s="26">
        <f t="shared" si="0"/>
        <v>0.7125</v>
      </c>
      <c r="F17" s="41" t="s">
        <v>154</v>
      </c>
    </row>
    <row r="18" customHeight="1" spans="1:6">
      <c r="A18" s="38">
        <v>16</v>
      </c>
      <c r="B18" s="39" t="s">
        <v>121</v>
      </c>
      <c r="C18" s="40">
        <v>49.97</v>
      </c>
      <c r="D18" s="25">
        <v>48.33</v>
      </c>
      <c r="E18" s="26">
        <f t="shared" si="0"/>
        <v>1.0339333747155</v>
      </c>
      <c r="F18" s="41" t="s">
        <v>155</v>
      </c>
    </row>
    <row r="19" customHeight="1" spans="1:6">
      <c r="A19" s="22">
        <v>17</v>
      </c>
      <c r="B19" s="23" t="s">
        <v>133</v>
      </c>
      <c r="C19" s="24">
        <v>42</v>
      </c>
      <c r="D19" s="25">
        <v>32.1</v>
      </c>
      <c r="E19" s="26">
        <f t="shared" si="0"/>
        <v>1.30841121495327</v>
      </c>
      <c r="F19" s="28"/>
    </row>
    <row r="20" customHeight="1" spans="1:6">
      <c r="A20" s="22">
        <v>18</v>
      </c>
      <c r="B20" s="23" t="s">
        <v>109</v>
      </c>
      <c r="C20" s="24">
        <v>40.06</v>
      </c>
      <c r="D20" s="25">
        <v>74.52</v>
      </c>
      <c r="E20" s="26">
        <f t="shared" si="0"/>
        <v>0.537573805689748</v>
      </c>
      <c r="F20" s="28"/>
    </row>
    <row r="21" customHeight="1" spans="1:6">
      <c r="A21" s="38">
        <v>19</v>
      </c>
      <c r="B21" s="39" t="s">
        <v>21</v>
      </c>
      <c r="C21" s="40">
        <v>36.95</v>
      </c>
      <c r="D21" s="25">
        <v>66.37</v>
      </c>
      <c r="E21" s="26">
        <f t="shared" si="0"/>
        <v>0.556727437095073</v>
      </c>
      <c r="F21" s="41" t="s">
        <v>8</v>
      </c>
    </row>
    <row r="22" customHeight="1" spans="1:6">
      <c r="A22" s="38">
        <v>20</v>
      </c>
      <c r="B22" s="39" t="s">
        <v>156</v>
      </c>
      <c r="C22" s="40">
        <v>27.92</v>
      </c>
      <c r="D22" s="25">
        <v>30.3</v>
      </c>
      <c r="E22" s="26">
        <f t="shared" si="0"/>
        <v>0.921452145214521</v>
      </c>
      <c r="F22" s="41" t="s">
        <v>157</v>
      </c>
    </row>
    <row r="23" customHeight="1" spans="1:6">
      <c r="A23" s="22">
        <v>21</v>
      </c>
      <c r="B23" s="23" t="s">
        <v>123</v>
      </c>
      <c r="C23" s="24">
        <v>24.2</v>
      </c>
      <c r="D23" s="25">
        <v>24.9</v>
      </c>
      <c r="E23" s="26">
        <f t="shared" si="0"/>
        <v>0.971887550200803</v>
      </c>
      <c r="F23" s="28"/>
    </row>
    <row r="24" customHeight="1" spans="1:6">
      <c r="A24" s="38">
        <v>22</v>
      </c>
      <c r="B24" s="39" t="s">
        <v>134</v>
      </c>
      <c r="C24" s="40">
        <v>17.65</v>
      </c>
      <c r="D24" s="25">
        <v>24.89</v>
      </c>
      <c r="E24" s="26">
        <f t="shared" si="0"/>
        <v>0.709120128565689</v>
      </c>
      <c r="F24" s="41" t="s">
        <v>158</v>
      </c>
    </row>
    <row r="25" customHeight="1" spans="1:6">
      <c r="A25" s="29" t="s">
        <v>135</v>
      </c>
      <c r="B25" s="30"/>
      <c r="C25" s="30"/>
      <c r="D25" s="30"/>
      <c r="E25" s="30"/>
      <c r="F25" s="31"/>
    </row>
    <row r="26" customHeight="1" spans="1:6">
      <c r="A26" s="32" t="s">
        <v>136</v>
      </c>
      <c r="B26" s="33"/>
      <c r="C26" s="34">
        <f>SUM(C3:C24)</f>
        <v>5919.86</v>
      </c>
      <c r="D26" s="35">
        <f>SUM(D3:D24)</f>
        <v>3449.29</v>
      </c>
      <c r="E26" s="36">
        <f t="shared" ref="E26" si="1">C26/D26</f>
        <v>1.71625464950758</v>
      </c>
      <c r="F26" s="37"/>
    </row>
  </sheetData>
  <sortState ref="B3:F24">
    <sortCondition ref="C3:C24" descending="1"/>
  </sortState>
  <mergeCells count="3">
    <mergeCell ref="A1:F1"/>
    <mergeCell ref="A25:F25"/>
    <mergeCell ref="A26:B26"/>
  </mergeCells>
  <conditionalFormatting sqref="E3:E24">
    <cfRule type="cellIs" dxfId="0" priority="1" operator="between">
      <formula>0.7</formula>
      <formula>$E$26</formula>
    </cfRule>
  </conditionalFormatting>
  <conditionalFormatting sqref="E3:E24 E26">
    <cfRule type="cellIs" dxfId="1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{1ca2ebde-f78d-4f54-bf4f-47d2a0c1c2ec}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a2ebde-f78d-4f54-bf4f-47d2a0c1c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E3:E24 E26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159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1168.81</v>
      </c>
      <c r="D3" s="13">
        <v>597.99</v>
      </c>
      <c r="E3" s="14">
        <f t="shared" ref="E3:E27" si="0">C3/D3</f>
        <v>1.95456445759963</v>
      </c>
      <c r="F3" s="15"/>
    </row>
    <row r="4" customHeight="1" spans="1:6">
      <c r="A4" s="10">
        <v>2</v>
      </c>
      <c r="B4" s="11" t="s">
        <v>14</v>
      </c>
      <c r="C4" s="12">
        <v>1115</v>
      </c>
      <c r="D4" s="13">
        <v>630.53</v>
      </c>
      <c r="E4" s="14">
        <f t="shared" si="0"/>
        <v>1.76835360728276</v>
      </c>
      <c r="F4" s="15"/>
    </row>
    <row r="5" customHeight="1" spans="1:6">
      <c r="A5" s="10">
        <v>3</v>
      </c>
      <c r="B5" s="11" t="s">
        <v>15</v>
      </c>
      <c r="C5" s="12">
        <v>837.8</v>
      </c>
      <c r="D5" s="13">
        <v>389.7</v>
      </c>
      <c r="E5" s="14">
        <f t="shared" si="0"/>
        <v>2.1498588657942</v>
      </c>
      <c r="F5" s="15"/>
    </row>
    <row r="6" customHeight="1" spans="1:6">
      <c r="A6" s="10">
        <v>4</v>
      </c>
      <c r="B6" s="11" t="s">
        <v>26</v>
      </c>
      <c r="C6" s="12">
        <v>531.38</v>
      </c>
      <c r="D6" s="13">
        <v>285.04</v>
      </c>
      <c r="E6" s="14">
        <f t="shared" si="0"/>
        <v>1.86422958181308</v>
      </c>
      <c r="F6" s="16"/>
    </row>
    <row r="7" customHeight="1" spans="1:6">
      <c r="A7" s="17">
        <v>5</v>
      </c>
      <c r="B7" s="18" t="s">
        <v>36</v>
      </c>
      <c r="C7" s="19">
        <v>346.95</v>
      </c>
      <c r="D7" s="13">
        <v>347.8</v>
      </c>
      <c r="E7" s="14">
        <f t="shared" si="0"/>
        <v>0.997556066705003</v>
      </c>
      <c r="F7" s="20" t="s">
        <v>160</v>
      </c>
    </row>
    <row r="8" customHeight="1" spans="1:6">
      <c r="A8" s="10">
        <v>6</v>
      </c>
      <c r="B8" s="11" t="s">
        <v>60</v>
      </c>
      <c r="C8" s="12">
        <v>308.73</v>
      </c>
      <c r="D8" s="13">
        <v>179.51</v>
      </c>
      <c r="E8" s="14">
        <f t="shared" si="0"/>
        <v>1.719848476408</v>
      </c>
      <c r="F8" s="15"/>
    </row>
    <row r="9" customHeight="1" spans="1:6">
      <c r="A9" s="10">
        <v>7</v>
      </c>
      <c r="B9" s="11" t="s">
        <v>29</v>
      </c>
      <c r="C9" s="12">
        <v>295.64</v>
      </c>
      <c r="D9" s="13">
        <v>237.1</v>
      </c>
      <c r="E9" s="14">
        <f t="shared" si="0"/>
        <v>1.2469000421763</v>
      </c>
      <c r="F9" s="21" t="s">
        <v>161</v>
      </c>
    </row>
    <row r="10" customHeight="1" spans="1:6">
      <c r="A10" s="10">
        <v>8</v>
      </c>
      <c r="B10" s="11" t="s">
        <v>27</v>
      </c>
      <c r="C10" s="12">
        <v>242.9</v>
      </c>
      <c r="D10" s="13">
        <v>264</v>
      </c>
      <c r="E10" s="14">
        <f t="shared" si="0"/>
        <v>0.920075757575758</v>
      </c>
      <c r="F10" s="15"/>
    </row>
    <row r="11" customHeight="1" spans="1:6">
      <c r="A11" s="10">
        <v>9</v>
      </c>
      <c r="B11" s="11" t="s">
        <v>65</v>
      </c>
      <c r="C11" s="12">
        <v>191.16</v>
      </c>
      <c r="D11" s="13">
        <v>91.15</v>
      </c>
      <c r="E11" s="14">
        <f t="shared" si="0"/>
        <v>2.09720241360395</v>
      </c>
      <c r="F11" s="16"/>
    </row>
    <row r="12" customHeight="1" spans="1:6">
      <c r="A12" s="17">
        <v>10</v>
      </c>
      <c r="B12" s="18" t="s">
        <v>66</v>
      </c>
      <c r="C12" s="19">
        <v>159.15</v>
      </c>
      <c r="D12" s="13">
        <v>117.6</v>
      </c>
      <c r="E12" s="14">
        <f t="shared" si="0"/>
        <v>1.35331632653061</v>
      </c>
      <c r="F12" s="20" t="s">
        <v>162</v>
      </c>
    </row>
    <row r="13" customHeight="1" spans="1:6">
      <c r="A13" s="10">
        <v>11</v>
      </c>
      <c r="B13" s="11" t="s">
        <v>7</v>
      </c>
      <c r="C13" s="12">
        <v>108.38</v>
      </c>
      <c r="D13" s="13">
        <v>166.1</v>
      </c>
      <c r="E13" s="14">
        <f t="shared" si="0"/>
        <v>0.652498494882601</v>
      </c>
      <c r="F13" s="21" t="s">
        <v>163</v>
      </c>
    </row>
    <row r="14" customHeight="1" spans="1:6">
      <c r="A14" s="10">
        <v>12</v>
      </c>
      <c r="B14" s="11" t="s">
        <v>67</v>
      </c>
      <c r="C14" s="12">
        <v>102.05</v>
      </c>
      <c r="D14" s="13">
        <v>121</v>
      </c>
      <c r="E14" s="14">
        <f t="shared" si="0"/>
        <v>0.843388429752066</v>
      </c>
      <c r="F14" s="16" t="s">
        <v>164</v>
      </c>
    </row>
    <row r="15" customHeight="1" spans="1:6">
      <c r="A15" s="22">
        <v>13</v>
      </c>
      <c r="B15" s="23" t="s">
        <v>59</v>
      </c>
      <c r="C15" s="24">
        <v>82.5</v>
      </c>
      <c r="D15" s="25">
        <v>55</v>
      </c>
      <c r="E15" s="26">
        <f t="shared" si="0"/>
        <v>1.5</v>
      </c>
      <c r="F15" s="27"/>
    </row>
    <row r="16" customHeight="1" spans="1:6">
      <c r="A16" s="22">
        <v>14</v>
      </c>
      <c r="B16" s="23" t="s">
        <v>93</v>
      </c>
      <c r="C16" s="24">
        <v>78.5</v>
      </c>
      <c r="D16" s="25">
        <v>95.4</v>
      </c>
      <c r="E16" s="26">
        <f t="shared" si="0"/>
        <v>0.822851153039832</v>
      </c>
      <c r="F16" s="28"/>
    </row>
    <row r="17" customHeight="1" spans="1:6">
      <c r="A17" s="22">
        <v>15</v>
      </c>
      <c r="B17" s="23" t="s">
        <v>90</v>
      </c>
      <c r="C17" s="24">
        <v>74.03</v>
      </c>
      <c r="D17" s="25">
        <v>50.6</v>
      </c>
      <c r="E17" s="26">
        <f t="shared" si="0"/>
        <v>1.46304347826087</v>
      </c>
      <c r="F17" s="28"/>
    </row>
    <row r="18" customHeight="1" spans="1:6">
      <c r="A18" s="22">
        <v>16</v>
      </c>
      <c r="B18" s="23" t="s">
        <v>145</v>
      </c>
      <c r="C18" s="24">
        <v>56.9679</v>
      </c>
      <c r="D18" s="25">
        <v>52.38</v>
      </c>
      <c r="E18" s="26">
        <f t="shared" si="0"/>
        <v>1.08758877434135</v>
      </c>
      <c r="F18" s="28"/>
    </row>
    <row r="19" customHeight="1" spans="1:6">
      <c r="A19" s="22">
        <v>17</v>
      </c>
      <c r="B19" s="23" t="s">
        <v>133</v>
      </c>
      <c r="C19" s="24">
        <v>52.5</v>
      </c>
      <c r="D19" s="25">
        <v>53.3</v>
      </c>
      <c r="E19" s="26">
        <f t="shared" si="0"/>
        <v>0.984990619136961</v>
      </c>
      <c r="F19" s="28"/>
    </row>
    <row r="20" customHeight="1" spans="1:6">
      <c r="A20" s="22">
        <v>18</v>
      </c>
      <c r="B20" s="23" t="s">
        <v>68</v>
      </c>
      <c r="C20" s="24">
        <v>50.8</v>
      </c>
      <c r="D20" s="25">
        <v>88</v>
      </c>
      <c r="E20" s="26">
        <f t="shared" si="0"/>
        <v>0.577272727272727</v>
      </c>
      <c r="F20" s="28"/>
    </row>
    <row r="21" customHeight="1" spans="1:6">
      <c r="A21" s="22">
        <v>19</v>
      </c>
      <c r="B21" s="23" t="s">
        <v>106</v>
      </c>
      <c r="C21" s="24">
        <v>38.59</v>
      </c>
      <c r="D21" s="25">
        <v>56.16</v>
      </c>
      <c r="E21" s="26">
        <f t="shared" si="0"/>
        <v>0.687143874643875</v>
      </c>
      <c r="F21" s="28" t="s">
        <v>33</v>
      </c>
    </row>
    <row r="22" customHeight="1" spans="1:6">
      <c r="A22" s="22">
        <v>20</v>
      </c>
      <c r="B22" s="23" t="s">
        <v>123</v>
      </c>
      <c r="C22" s="24">
        <v>32.59</v>
      </c>
      <c r="D22" s="25">
        <v>47</v>
      </c>
      <c r="E22" s="26">
        <f t="shared" si="0"/>
        <v>0.693404255319149</v>
      </c>
      <c r="F22" s="28"/>
    </row>
    <row r="23" customHeight="1" spans="1:6">
      <c r="A23" s="22">
        <v>21</v>
      </c>
      <c r="B23" s="23" t="s">
        <v>109</v>
      </c>
      <c r="C23" s="24">
        <v>31.1</v>
      </c>
      <c r="D23" s="25">
        <v>74.52</v>
      </c>
      <c r="E23" s="26">
        <f t="shared" si="0"/>
        <v>0.417337627482555</v>
      </c>
      <c r="F23" s="28"/>
    </row>
    <row r="24" customHeight="1" spans="1:6">
      <c r="A24" s="22">
        <v>22</v>
      </c>
      <c r="B24" s="23" t="s">
        <v>156</v>
      </c>
      <c r="C24" s="24">
        <v>26.38</v>
      </c>
      <c r="D24" s="25">
        <v>30.3</v>
      </c>
      <c r="E24" s="26">
        <f t="shared" si="0"/>
        <v>0.870627062706271</v>
      </c>
      <c r="F24" s="28"/>
    </row>
    <row r="25" customHeight="1" spans="1:6">
      <c r="A25" s="22">
        <v>23</v>
      </c>
      <c r="B25" s="23" t="s">
        <v>134</v>
      </c>
      <c r="C25" s="24">
        <v>18.73</v>
      </c>
      <c r="D25" s="25">
        <v>24.89</v>
      </c>
      <c r="E25" s="26">
        <f t="shared" si="0"/>
        <v>0.752511048613901</v>
      </c>
      <c r="F25" s="28"/>
    </row>
    <row r="26" customHeight="1" spans="1:6">
      <c r="A26" s="22">
        <v>24</v>
      </c>
      <c r="B26" s="23" t="s">
        <v>122</v>
      </c>
      <c r="C26" s="24">
        <v>12.5847</v>
      </c>
      <c r="D26" s="25">
        <v>37.79</v>
      </c>
      <c r="E26" s="26">
        <f t="shared" si="0"/>
        <v>0.333016671077005</v>
      </c>
      <c r="F26" s="28"/>
    </row>
    <row r="27" customHeight="1" spans="1:6">
      <c r="A27" s="22">
        <v>25</v>
      </c>
      <c r="B27" s="23" t="s">
        <v>165</v>
      </c>
      <c r="C27" s="24">
        <v>10.39</v>
      </c>
      <c r="D27" s="25">
        <v>30.3</v>
      </c>
      <c r="E27" s="26">
        <f t="shared" si="0"/>
        <v>0.342904290429043</v>
      </c>
      <c r="F27" s="28"/>
    </row>
    <row r="28" customHeight="1" spans="1:6">
      <c r="A28" s="29" t="s">
        <v>166</v>
      </c>
      <c r="B28" s="30"/>
      <c r="C28" s="30"/>
      <c r="D28" s="30"/>
      <c r="E28" s="30"/>
      <c r="F28" s="31"/>
    </row>
    <row r="29" customHeight="1" spans="1:6">
      <c r="A29" s="32" t="s">
        <v>136</v>
      </c>
      <c r="B29" s="33"/>
      <c r="C29" s="34">
        <f>SUM(C3:C27)</f>
        <v>5973.6126</v>
      </c>
      <c r="D29" s="35">
        <f>SUM(D3:D27)</f>
        <v>4123.16</v>
      </c>
      <c r="E29" s="36">
        <f t="shared" ref="E29" si="1">C29/D29</f>
        <v>1.44879475935933</v>
      </c>
      <c r="F29" s="37"/>
    </row>
  </sheetData>
  <sortState ref="B3:F27">
    <sortCondition ref="C3:C27" descending="1"/>
  </sortState>
  <mergeCells count="3">
    <mergeCell ref="A1:F1"/>
    <mergeCell ref="A28:F28"/>
    <mergeCell ref="A29:B29"/>
  </mergeCells>
  <conditionalFormatting sqref="E3:E27">
    <cfRule type="cellIs" dxfId="0" priority="47" operator="between">
      <formula>0.7</formula>
      <formula>$E$29</formula>
    </cfRule>
  </conditionalFormatting>
  <conditionalFormatting sqref="E3:E27 E29">
    <cfRule type="cellIs" dxfId="1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{4dd7f09f-1b0f-4b62-acbe-0ec1c305b979}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d7f09f-1b0f-4b62-acbe-0ec1c305b9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E3:E27 E29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17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7">
        <v>1</v>
      </c>
      <c r="B3" s="18" t="s">
        <v>9</v>
      </c>
      <c r="C3" s="17">
        <v>270.1</v>
      </c>
      <c r="D3" s="13">
        <v>95.25</v>
      </c>
      <c r="E3" s="14">
        <f>C3/D3</f>
        <v>2.83569553805774</v>
      </c>
      <c r="F3" s="20" t="s">
        <v>18</v>
      </c>
    </row>
    <row r="4" customHeight="1" spans="1:6">
      <c r="A4" s="17">
        <v>2</v>
      </c>
      <c r="B4" s="18" t="s">
        <v>14</v>
      </c>
      <c r="C4" s="65">
        <v>179.2</v>
      </c>
      <c r="D4" s="13">
        <v>65.45</v>
      </c>
      <c r="E4" s="14">
        <f>C4/D4</f>
        <v>2.7379679144385</v>
      </c>
      <c r="F4" s="20" t="s">
        <v>19</v>
      </c>
    </row>
    <row r="5" customHeight="1" spans="1:6">
      <c r="A5" s="38">
        <v>3</v>
      </c>
      <c r="B5" s="39" t="s">
        <v>15</v>
      </c>
      <c r="C5" s="38">
        <v>76.69</v>
      </c>
      <c r="D5" s="25">
        <v>36.78</v>
      </c>
      <c r="E5" s="26">
        <f t="shared" ref="E5:E8" si="0">C5/D5</f>
        <v>2.08510059815117</v>
      </c>
      <c r="F5" s="66" t="s">
        <v>8</v>
      </c>
    </row>
    <row r="6" customHeight="1" spans="1:6">
      <c r="A6" s="22">
        <v>4</v>
      </c>
      <c r="B6" s="23" t="s">
        <v>20</v>
      </c>
      <c r="C6" s="22"/>
      <c r="D6" s="25">
        <v>46.66</v>
      </c>
      <c r="E6" s="26"/>
      <c r="F6" s="27"/>
    </row>
    <row r="7" customHeight="1" spans="1:6">
      <c r="A7" s="22">
        <v>5</v>
      </c>
      <c r="B7" s="23" t="s">
        <v>21</v>
      </c>
      <c r="C7" s="22"/>
      <c r="D7" s="25">
        <v>13.8</v>
      </c>
      <c r="E7" s="26"/>
      <c r="F7" s="27"/>
    </row>
    <row r="8" customHeight="1" spans="1:6">
      <c r="A8" s="22">
        <v>6</v>
      </c>
      <c r="B8" s="23" t="s">
        <v>7</v>
      </c>
      <c r="C8" s="22">
        <v>0</v>
      </c>
      <c r="D8" s="25">
        <v>7.428</v>
      </c>
      <c r="E8" s="26">
        <f t="shared" si="0"/>
        <v>0</v>
      </c>
      <c r="F8" s="27" t="s">
        <v>10</v>
      </c>
    </row>
    <row r="9" customHeight="1" spans="1:6">
      <c r="A9" s="29" t="s">
        <v>22</v>
      </c>
      <c r="B9" s="30"/>
      <c r="C9" s="30"/>
      <c r="D9" s="30"/>
      <c r="E9" s="30"/>
      <c r="F9" s="31"/>
    </row>
    <row r="10" customHeight="1" spans="1:6">
      <c r="A10" s="32" t="s">
        <v>23</v>
      </c>
      <c r="B10" s="33"/>
      <c r="C10" s="34">
        <f>SUM(C3:C8)</f>
        <v>525.99</v>
      </c>
      <c r="D10" s="35">
        <f>SUM(D3:D8)</f>
        <v>265.368</v>
      </c>
      <c r="E10" s="36">
        <f>C10/D10</f>
        <v>1.98211540200778</v>
      </c>
      <c r="F10" s="37"/>
    </row>
  </sheetData>
  <mergeCells count="3">
    <mergeCell ref="A1:F1"/>
    <mergeCell ref="A9:F9"/>
    <mergeCell ref="A10:B10"/>
  </mergeCells>
  <conditionalFormatting sqref="E3:E8">
    <cfRule type="cellIs" dxfId="0" priority="34" operator="between">
      <formula>0.7</formula>
      <formula>$E$10</formula>
    </cfRule>
  </conditionalFormatting>
  <conditionalFormatting sqref="E3:E8 E10">
    <cfRule type="cellIs" dxfId="1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{8b2f06af-faa6-4cf3-b3a3-9a42a30ca4c6}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2f06af-faa6-4cf3-b3a3-9a42a30ca4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E3:E8 E10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24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0">
        <v>228.76</v>
      </c>
      <c r="D3" s="13">
        <v>114.35</v>
      </c>
      <c r="E3" s="14">
        <f>C3/D3</f>
        <v>2.00052470485352</v>
      </c>
      <c r="F3" s="15"/>
    </row>
    <row r="4" customHeight="1" spans="1:6">
      <c r="A4" s="10">
        <v>2</v>
      </c>
      <c r="B4" s="11" t="s">
        <v>14</v>
      </c>
      <c r="C4" s="64" t="s">
        <v>25</v>
      </c>
      <c r="D4" s="13">
        <v>143.3</v>
      </c>
      <c r="E4" s="14">
        <v>1.4</v>
      </c>
      <c r="F4" s="15"/>
    </row>
    <row r="5" customHeight="1" spans="1:6">
      <c r="A5" s="38">
        <v>3</v>
      </c>
      <c r="B5" s="39" t="s">
        <v>15</v>
      </c>
      <c r="C5" s="38">
        <v>89</v>
      </c>
      <c r="D5" s="25">
        <v>36.78</v>
      </c>
      <c r="E5" s="26">
        <f t="shared" ref="E5:E9" si="0">C5/D5</f>
        <v>2.41979336595976</v>
      </c>
      <c r="F5" s="27"/>
    </row>
    <row r="6" customHeight="1" spans="1:6">
      <c r="A6" s="22">
        <v>4</v>
      </c>
      <c r="B6" s="23" t="s">
        <v>26</v>
      </c>
      <c r="C6" s="22">
        <v>26.35</v>
      </c>
      <c r="D6" s="25">
        <v>20.39</v>
      </c>
      <c r="E6" s="26">
        <f t="shared" si="0"/>
        <v>1.29230014713095</v>
      </c>
      <c r="F6" s="28"/>
    </row>
    <row r="7" customHeight="1" spans="1:6">
      <c r="A7" s="55">
        <v>5</v>
      </c>
      <c r="B7" s="56" t="s">
        <v>27</v>
      </c>
      <c r="C7" s="55">
        <v>6.8</v>
      </c>
      <c r="D7" s="25">
        <v>19.15</v>
      </c>
      <c r="E7" s="26">
        <f t="shared" si="0"/>
        <v>0.35509138381201</v>
      </c>
      <c r="F7" s="63" t="s">
        <v>28</v>
      </c>
    </row>
    <row r="8" customHeight="1" spans="1:6">
      <c r="A8" s="22">
        <v>6</v>
      </c>
      <c r="B8" s="23" t="s">
        <v>29</v>
      </c>
      <c r="C8" s="22"/>
      <c r="D8" s="25">
        <v>10.23</v>
      </c>
      <c r="E8" s="26">
        <f t="shared" si="0"/>
        <v>0</v>
      </c>
      <c r="F8" s="27"/>
    </row>
    <row r="9" customHeight="1" spans="1:6">
      <c r="A9" s="55">
        <v>7</v>
      </c>
      <c r="B9" s="56" t="s">
        <v>7</v>
      </c>
      <c r="C9" s="55">
        <v>1</v>
      </c>
      <c r="D9" s="25">
        <v>45.4</v>
      </c>
      <c r="E9" s="26">
        <f t="shared" si="0"/>
        <v>0.0220264317180617</v>
      </c>
      <c r="F9" s="63" t="s">
        <v>28</v>
      </c>
    </row>
    <row r="10" customHeight="1" spans="1:6">
      <c r="A10" s="29" t="s">
        <v>30</v>
      </c>
      <c r="B10" s="30"/>
      <c r="C10" s="30"/>
      <c r="D10" s="30"/>
      <c r="E10" s="30"/>
      <c r="F10" s="31"/>
    </row>
    <row r="11" customHeight="1" spans="1:6">
      <c r="A11" s="32" t="s">
        <v>31</v>
      </c>
      <c r="B11" s="33"/>
      <c r="C11" s="34">
        <f>SUM(C3:C9)</f>
        <v>351.91</v>
      </c>
      <c r="D11" s="35">
        <f>SUM(D3:D9)</f>
        <v>389.6</v>
      </c>
      <c r="E11" s="36">
        <f>C11/D11</f>
        <v>0.903259753593429</v>
      </c>
      <c r="F11" s="37"/>
    </row>
  </sheetData>
  <mergeCells count="3">
    <mergeCell ref="A1:F1"/>
    <mergeCell ref="A10:F10"/>
    <mergeCell ref="A11:B11"/>
  </mergeCells>
  <conditionalFormatting sqref="E3:E9">
    <cfRule type="cellIs" dxfId="0" priority="1" operator="between">
      <formula>0.7</formula>
      <formula>$E$11</formula>
    </cfRule>
  </conditionalFormatting>
  <conditionalFormatting sqref="E3:E9 E11">
    <cfRule type="cellIs" dxfId="1" priority="25" operator="lessThan">
      <formula>0.7</formula>
    </cfRule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{2da1f589-3359-4b90-9ce5-f3a261063633}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a1f589-3359-4b90-9ce5-f3a2610636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E3:E9 E11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32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14</v>
      </c>
      <c r="C3" s="10">
        <v>250</v>
      </c>
      <c r="D3" s="13">
        <v>143.3</v>
      </c>
      <c r="E3" s="14">
        <f t="shared" ref="E3:E8" si="0">C3/D3</f>
        <v>1.74459176552687</v>
      </c>
      <c r="F3" s="15" t="s">
        <v>33</v>
      </c>
    </row>
    <row r="4" customHeight="1" spans="1:6">
      <c r="A4" s="10">
        <v>2</v>
      </c>
      <c r="B4" s="11" t="s">
        <v>9</v>
      </c>
      <c r="C4" s="10">
        <v>190</v>
      </c>
      <c r="D4" s="13">
        <v>114.35</v>
      </c>
      <c r="E4" s="14">
        <f t="shared" si="0"/>
        <v>1.66156536947967</v>
      </c>
      <c r="F4" s="15"/>
    </row>
    <row r="5" customHeight="1" spans="1:6">
      <c r="A5" s="17">
        <v>3</v>
      </c>
      <c r="B5" s="18" t="s">
        <v>15</v>
      </c>
      <c r="C5" s="17">
        <v>184.6</v>
      </c>
      <c r="D5" s="13">
        <v>110.81</v>
      </c>
      <c r="E5" s="14">
        <f t="shared" si="0"/>
        <v>1.66591462864362</v>
      </c>
      <c r="F5" s="20" t="s">
        <v>34</v>
      </c>
    </row>
    <row r="6" customHeight="1" spans="1:6">
      <c r="A6" s="38">
        <v>4</v>
      </c>
      <c r="B6" s="39" t="s">
        <v>26</v>
      </c>
      <c r="C6" s="38">
        <v>45.2</v>
      </c>
      <c r="D6" s="25">
        <v>20.39</v>
      </c>
      <c r="E6" s="26">
        <f t="shared" si="0"/>
        <v>2.21677292790584</v>
      </c>
      <c r="F6" s="41" t="s">
        <v>35</v>
      </c>
    </row>
    <row r="7" customHeight="1" spans="1:6">
      <c r="A7" s="38">
        <v>5</v>
      </c>
      <c r="B7" s="39" t="s">
        <v>36</v>
      </c>
      <c r="C7" s="38">
        <v>36.03</v>
      </c>
      <c r="D7" s="25">
        <v>21.72</v>
      </c>
      <c r="E7" s="26">
        <f t="shared" si="0"/>
        <v>1.65883977900552</v>
      </c>
      <c r="F7" s="41" t="s">
        <v>37</v>
      </c>
    </row>
    <row r="8" customHeight="1" spans="1:6">
      <c r="A8" s="22">
        <v>6</v>
      </c>
      <c r="B8" s="23" t="s">
        <v>27</v>
      </c>
      <c r="C8" s="22">
        <v>15</v>
      </c>
      <c r="D8" s="25">
        <v>19.15</v>
      </c>
      <c r="E8" s="26">
        <f t="shared" si="0"/>
        <v>0.783289817232376</v>
      </c>
      <c r="F8" s="28"/>
    </row>
    <row r="9" customHeight="1" spans="1:6">
      <c r="A9" s="38">
        <v>7</v>
      </c>
      <c r="B9" s="39" t="s">
        <v>7</v>
      </c>
      <c r="C9" s="38">
        <v>10</v>
      </c>
      <c r="D9" s="25">
        <v>71.1</v>
      </c>
      <c r="E9" s="26">
        <f t="shared" ref="E9:E12" si="1">C9/D9</f>
        <v>0.140646976090014</v>
      </c>
      <c r="F9" s="27" t="s">
        <v>38</v>
      </c>
    </row>
    <row r="10" customHeight="1" spans="1:6">
      <c r="A10" s="55">
        <v>8</v>
      </c>
      <c r="B10" s="56" t="s">
        <v>20</v>
      </c>
      <c r="C10" s="62">
        <v>8</v>
      </c>
      <c r="D10" s="25">
        <v>49.05</v>
      </c>
      <c r="E10" s="26">
        <f t="shared" si="1"/>
        <v>0.163098878695209</v>
      </c>
      <c r="F10" s="63" t="s">
        <v>28</v>
      </c>
    </row>
    <row r="11" customHeight="1" spans="1:6">
      <c r="A11" s="55">
        <v>9</v>
      </c>
      <c r="B11" s="56" t="s">
        <v>21</v>
      </c>
      <c r="C11" s="62">
        <v>6</v>
      </c>
      <c r="D11" s="25">
        <v>31.9</v>
      </c>
      <c r="E11" s="26">
        <f t="shared" si="1"/>
        <v>0.188087774294671</v>
      </c>
      <c r="F11" s="63" t="s">
        <v>28</v>
      </c>
    </row>
    <row r="12" customHeight="1" spans="1:6">
      <c r="A12" s="55">
        <v>10</v>
      </c>
      <c r="B12" s="56" t="s">
        <v>29</v>
      </c>
      <c r="C12" s="62">
        <v>4</v>
      </c>
      <c r="D12" s="25">
        <v>10.23</v>
      </c>
      <c r="E12" s="26">
        <f t="shared" si="1"/>
        <v>0.391006842619746</v>
      </c>
      <c r="F12" s="63" t="s">
        <v>28</v>
      </c>
    </row>
    <row r="13" customHeight="1" spans="1:6">
      <c r="A13" s="29" t="s">
        <v>30</v>
      </c>
      <c r="B13" s="30"/>
      <c r="C13" s="30"/>
      <c r="D13" s="30"/>
      <c r="E13" s="30"/>
      <c r="F13" s="31"/>
    </row>
    <row r="14" customHeight="1" spans="1:6">
      <c r="A14" s="32" t="s">
        <v>39</v>
      </c>
      <c r="B14" s="33"/>
      <c r="C14" s="34">
        <f>SUM(C3:C12)</f>
        <v>748.83</v>
      </c>
      <c r="D14" s="35">
        <f>SUM(D3:D12)</f>
        <v>592</v>
      </c>
      <c r="E14" s="36">
        <f t="shared" ref="E14" si="2">C14/D14</f>
        <v>1.26491554054054</v>
      </c>
      <c r="F14" s="37"/>
    </row>
  </sheetData>
  <sortState ref="B3:F8">
    <sortCondition ref="C3:C8" descending="1"/>
  </sortState>
  <mergeCells count="3">
    <mergeCell ref="A1:F1"/>
    <mergeCell ref="A13:F13"/>
    <mergeCell ref="A14:B14"/>
  </mergeCells>
  <conditionalFormatting sqref="E3:E12">
    <cfRule type="cellIs" dxfId="0" priority="1" operator="between">
      <formula>0.7</formula>
      <formula>$E$14</formula>
    </cfRule>
  </conditionalFormatting>
  <conditionalFormatting sqref="E3:E12 E14">
    <cfRule type="cellIs" dxfId="1" priority="2" operator="lessThan">
      <formula>0.7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{02af4494-6db9-492c-b1bd-b85f5948d804}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f4494-6db9-492c-b1bd-b85f5948d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E3:E12 E14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40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54" t="s">
        <v>41</v>
      </c>
      <c r="D3" s="13">
        <v>198.7</v>
      </c>
      <c r="E3" s="61" t="s">
        <v>42</v>
      </c>
      <c r="F3" s="15" t="s">
        <v>43</v>
      </c>
    </row>
    <row r="4" customHeight="1" spans="1:6">
      <c r="A4" s="10">
        <v>2</v>
      </c>
      <c r="B4" s="11" t="s">
        <v>14</v>
      </c>
      <c r="C4" s="12"/>
      <c r="D4" s="13">
        <v>225.65</v>
      </c>
      <c r="E4" s="14">
        <f>C4/D4</f>
        <v>0</v>
      </c>
      <c r="F4" s="15" t="s">
        <v>43</v>
      </c>
    </row>
    <row r="5" customHeight="1" spans="1:6">
      <c r="A5" s="10">
        <v>3</v>
      </c>
      <c r="B5" s="11" t="s">
        <v>15</v>
      </c>
      <c r="C5" s="12">
        <v>228.6</v>
      </c>
      <c r="D5" s="13">
        <v>116.16</v>
      </c>
      <c r="E5" s="14">
        <f>C5/D5</f>
        <v>1.96797520661157</v>
      </c>
      <c r="F5" s="15"/>
    </row>
    <row r="6" customHeight="1" spans="1:6">
      <c r="A6" s="22">
        <v>4</v>
      </c>
      <c r="B6" s="23" t="s">
        <v>26</v>
      </c>
      <c r="C6" s="60">
        <v>52.8</v>
      </c>
      <c r="D6" s="25">
        <v>20.1</v>
      </c>
      <c r="E6" s="26">
        <f>C6/D6</f>
        <v>2.62686567164179</v>
      </c>
      <c r="F6" s="27" t="s">
        <v>44</v>
      </c>
    </row>
    <row r="7" customHeight="1" spans="1:6">
      <c r="A7" s="22">
        <v>5</v>
      </c>
      <c r="B7" s="23" t="s">
        <v>36</v>
      </c>
      <c r="C7" s="24">
        <v>44.7</v>
      </c>
      <c r="D7" s="25">
        <v>21.2</v>
      </c>
      <c r="E7" s="26">
        <f>C7/D7</f>
        <v>2.10849056603774</v>
      </c>
      <c r="F7" s="27"/>
    </row>
    <row r="8" customHeight="1" spans="1:6">
      <c r="A8" s="22">
        <v>6</v>
      </c>
      <c r="B8" s="23" t="s">
        <v>29</v>
      </c>
      <c r="C8" s="24"/>
      <c r="D8" s="25">
        <v>10.23</v>
      </c>
      <c r="E8" s="26">
        <f t="shared" ref="E8:E12" si="0">C8/D8</f>
        <v>0</v>
      </c>
      <c r="F8" s="28"/>
    </row>
    <row r="9" customHeight="1" spans="1:6">
      <c r="A9" s="22">
        <v>7</v>
      </c>
      <c r="B9" s="23" t="s">
        <v>7</v>
      </c>
      <c r="C9" s="24"/>
      <c r="D9" s="25">
        <v>71.1</v>
      </c>
      <c r="E9" s="26">
        <f t="shared" si="0"/>
        <v>0</v>
      </c>
      <c r="F9" s="28"/>
    </row>
    <row r="10" customHeight="1" spans="1:6">
      <c r="A10" s="22">
        <v>8</v>
      </c>
      <c r="B10" s="23" t="s">
        <v>27</v>
      </c>
      <c r="C10" s="24"/>
      <c r="D10" s="25">
        <v>19.15</v>
      </c>
      <c r="E10" s="26">
        <f t="shared" si="0"/>
        <v>0</v>
      </c>
      <c r="F10" s="28"/>
    </row>
    <row r="11" customHeight="1" spans="1:6">
      <c r="A11" s="22">
        <v>9</v>
      </c>
      <c r="B11" s="23" t="s">
        <v>20</v>
      </c>
      <c r="C11" s="24"/>
      <c r="D11" s="25">
        <v>63.35</v>
      </c>
      <c r="E11" s="26">
        <f t="shared" si="0"/>
        <v>0</v>
      </c>
      <c r="F11" s="28"/>
    </row>
    <row r="12" customHeight="1" spans="1:6">
      <c r="A12" s="22">
        <v>10</v>
      </c>
      <c r="B12" s="23" t="s">
        <v>21</v>
      </c>
      <c r="C12" s="24"/>
      <c r="D12" s="25">
        <v>31.9</v>
      </c>
      <c r="E12" s="26">
        <f t="shared" si="0"/>
        <v>0</v>
      </c>
      <c r="F12" s="28"/>
    </row>
    <row r="13" customHeight="1" spans="1:6">
      <c r="A13" s="29" t="s">
        <v>45</v>
      </c>
      <c r="B13" s="30"/>
      <c r="C13" s="30"/>
      <c r="D13" s="30"/>
      <c r="E13" s="30"/>
      <c r="F13" s="31"/>
    </row>
    <row r="14" customHeight="1" spans="1:6">
      <c r="A14" s="32" t="s">
        <v>39</v>
      </c>
      <c r="B14" s="33"/>
      <c r="C14" s="34">
        <f>SUM(C3:C12)</f>
        <v>326.1</v>
      </c>
      <c r="D14" s="35">
        <f>SUM(D3:D12)</f>
        <v>777.54</v>
      </c>
      <c r="E14" s="36">
        <f t="shared" ref="E14" si="1">C14/D14</f>
        <v>0.419399645034339</v>
      </c>
      <c r="F14" s="37"/>
    </row>
    <row r="16" s="2" customFormat="1" customHeight="1" spans="1:6">
      <c r="A16" s="1"/>
      <c r="B16" s="1"/>
      <c r="C16" s="51"/>
      <c r="F16" s="3"/>
    </row>
  </sheetData>
  <mergeCells count="3">
    <mergeCell ref="A1:F1"/>
    <mergeCell ref="A13:F13"/>
    <mergeCell ref="A14:B14"/>
  </mergeCells>
  <conditionalFormatting sqref="E3:E12 E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{93c3b003-074a-45b8-83a7-5a6562b4bfc6}</x14:id>
        </ext>
      </extLst>
    </cfRule>
  </conditionalFormatting>
  <pageMargins left="0.7" right="0.7" top="0.75" bottom="0.75" header="0.3" footer="0.3"/>
  <pageSetup paperSize="9" orientation="portrait"/>
  <headerFooter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c3b003-074a-45b8-83a7-5a6562b4bf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E3:E12 E14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C6" sqref="C6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46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54" t="s">
        <v>47</v>
      </c>
      <c r="D3" s="13">
        <v>198.7</v>
      </c>
      <c r="E3" s="14" t="s">
        <v>48</v>
      </c>
      <c r="F3" s="15" t="s">
        <v>49</v>
      </c>
    </row>
    <row r="4" customHeight="1" spans="1:6">
      <c r="A4" s="10">
        <v>2</v>
      </c>
      <c r="B4" s="11" t="s">
        <v>14</v>
      </c>
      <c r="C4" s="12"/>
      <c r="D4" s="13">
        <v>225.65</v>
      </c>
      <c r="E4" s="14">
        <f>C4/D4</f>
        <v>0</v>
      </c>
      <c r="F4" s="15" t="s">
        <v>43</v>
      </c>
    </row>
    <row r="5" customHeight="1" spans="1:6">
      <c r="A5" s="10">
        <v>3</v>
      </c>
      <c r="B5" s="11" t="s">
        <v>15</v>
      </c>
      <c r="C5" s="12">
        <v>206</v>
      </c>
      <c r="D5" s="13">
        <v>116.16</v>
      </c>
      <c r="E5" s="14">
        <f>C5/D5</f>
        <v>1.77341597796143</v>
      </c>
      <c r="F5" s="15"/>
    </row>
    <row r="6" customHeight="1" spans="1:6">
      <c r="A6" s="22">
        <v>4</v>
      </c>
      <c r="B6" s="23" t="s">
        <v>26</v>
      </c>
      <c r="C6" s="60">
        <v>46.9</v>
      </c>
      <c r="D6" s="25">
        <v>21.39</v>
      </c>
      <c r="E6" s="26">
        <f>C6/D6</f>
        <v>2.19261337073399</v>
      </c>
      <c r="F6" s="27" t="s">
        <v>44</v>
      </c>
    </row>
    <row r="7" customHeight="1" spans="1:6">
      <c r="A7" s="22">
        <v>5</v>
      </c>
      <c r="B7" s="23" t="s">
        <v>36</v>
      </c>
      <c r="C7" s="24">
        <v>42</v>
      </c>
      <c r="D7" s="25">
        <v>21.72</v>
      </c>
      <c r="E7" s="26">
        <f>C7/D7</f>
        <v>1.93370165745856</v>
      </c>
      <c r="F7" s="27"/>
    </row>
    <row r="8" customHeight="1" spans="1:6">
      <c r="A8" s="22">
        <v>6</v>
      </c>
      <c r="B8" s="23" t="s">
        <v>29</v>
      </c>
      <c r="C8" s="24"/>
      <c r="D8" s="25">
        <v>10.23</v>
      </c>
      <c r="E8" s="26">
        <f t="shared" ref="E8:E12" si="0">C8/D8</f>
        <v>0</v>
      </c>
      <c r="F8" s="28"/>
    </row>
    <row r="9" customHeight="1" spans="1:6">
      <c r="A9" s="22">
        <v>7</v>
      </c>
      <c r="B9" s="23" t="s">
        <v>7</v>
      </c>
      <c r="C9" s="24"/>
      <c r="D9" s="25">
        <v>71.1</v>
      </c>
      <c r="E9" s="26">
        <f t="shared" si="0"/>
        <v>0</v>
      </c>
      <c r="F9" s="28"/>
    </row>
    <row r="10" customHeight="1" spans="1:6">
      <c r="A10" s="22">
        <v>8</v>
      </c>
      <c r="B10" s="23" t="s">
        <v>27</v>
      </c>
      <c r="C10" s="24"/>
      <c r="D10" s="25">
        <v>19.15</v>
      </c>
      <c r="E10" s="26">
        <f t="shared" si="0"/>
        <v>0</v>
      </c>
      <c r="F10" s="28"/>
    </row>
    <row r="11" customHeight="1" spans="1:6">
      <c r="A11" s="22">
        <v>9</v>
      </c>
      <c r="B11" s="23" t="s">
        <v>20</v>
      </c>
      <c r="C11" s="24"/>
      <c r="D11" s="25">
        <v>63.35</v>
      </c>
      <c r="E11" s="26">
        <f t="shared" si="0"/>
        <v>0</v>
      </c>
      <c r="F11" s="28"/>
    </row>
    <row r="12" customHeight="1" spans="1:6">
      <c r="A12" s="22">
        <v>10</v>
      </c>
      <c r="B12" s="23" t="s">
        <v>21</v>
      </c>
      <c r="C12" s="24"/>
      <c r="D12" s="25">
        <v>31.9</v>
      </c>
      <c r="E12" s="26">
        <f t="shared" si="0"/>
        <v>0</v>
      </c>
      <c r="F12" s="28"/>
    </row>
    <row r="13" customHeight="1" spans="1:6">
      <c r="A13" s="29" t="s">
        <v>45</v>
      </c>
      <c r="B13" s="30"/>
      <c r="C13" s="30"/>
      <c r="D13" s="30"/>
      <c r="E13" s="30"/>
      <c r="F13" s="31"/>
    </row>
    <row r="14" customHeight="1" spans="1:6">
      <c r="A14" s="32" t="s">
        <v>39</v>
      </c>
      <c r="B14" s="33"/>
      <c r="C14" s="34">
        <f>SUM(C3:C12)</f>
        <v>294.9</v>
      </c>
      <c r="D14" s="35">
        <f>SUM(D3:D12)</f>
        <v>779.35</v>
      </c>
      <c r="E14" s="36">
        <f t="shared" ref="E14" si="1">C14/D14</f>
        <v>0.378392249951883</v>
      </c>
      <c r="F14" s="37"/>
    </row>
    <row r="16" s="2" customFormat="1" customHeight="1" spans="1:6">
      <c r="A16" s="1"/>
      <c r="B16" s="1"/>
      <c r="C16" s="51"/>
      <c r="F16" s="3"/>
    </row>
  </sheetData>
  <mergeCells count="3">
    <mergeCell ref="A1:F1"/>
    <mergeCell ref="A13:F13"/>
    <mergeCell ref="A14:B14"/>
  </mergeCells>
  <conditionalFormatting sqref="E3:E12 E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{79d4d6cf-065e-41b4-a3e7-196797b8c393}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d4d6cf-065e-41b4-a3e7-196797b8c3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E3:E12 E14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tabSelected="1"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1.625" style="2" customWidth="1"/>
    <col min="4" max="4" width="10" style="2" customWidth="1"/>
    <col min="5" max="5" width="15.625" style="2" customWidth="1"/>
    <col min="6" max="6" width="25.625" style="3" customWidth="1"/>
    <col min="7" max="16384" width="8.625" style="1"/>
  </cols>
  <sheetData>
    <row r="1" ht="22.5" customHeight="1" spans="1:6">
      <c r="A1" s="4" t="s">
        <v>50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/>
      <c r="D3" s="13">
        <v>226.9</v>
      </c>
      <c r="E3" s="14">
        <f>C3/D3</f>
        <v>0</v>
      </c>
      <c r="F3" s="15" t="s">
        <v>51</v>
      </c>
    </row>
    <row r="4" customHeight="1" spans="1:6">
      <c r="A4" s="10">
        <v>2</v>
      </c>
      <c r="B4" s="11" t="s">
        <v>14</v>
      </c>
      <c r="C4" s="12"/>
      <c r="D4" s="13">
        <v>331.6</v>
      </c>
      <c r="E4" s="14">
        <f>C4/D4</f>
        <v>0</v>
      </c>
      <c r="F4" s="15" t="s">
        <v>43</v>
      </c>
    </row>
    <row r="5" customHeight="1" spans="1:6">
      <c r="A5" s="10">
        <v>3</v>
      </c>
      <c r="B5" s="11" t="s">
        <v>15</v>
      </c>
      <c r="C5" s="19">
        <v>320</v>
      </c>
      <c r="D5" s="13">
        <v>150.2</v>
      </c>
      <c r="E5" s="14">
        <f>C5/D5</f>
        <v>2.13049267643142</v>
      </c>
      <c r="F5" s="58" t="s">
        <v>52</v>
      </c>
    </row>
    <row r="6" customHeight="1" spans="1:6">
      <c r="A6" s="22">
        <v>4</v>
      </c>
      <c r="B6" s="23" t="s">
        <v>36</v>
      </c>
      <c r="C6" s="24">
        <v>45.74</v>
      </c>
      <c r="D6" s="25">
        <v>21.2</v>
      </c>
      <c r="E6" s="26">
        <f>C6/D6</f>
        <v>2.15754716981132</v>
      </c>
      <c r="F6" s="27" t="s">
        <v>53</v>
      </c>
    </row>
    <row r="7" customHeight="1" spans="1:6">
      <c r="A7" s="22">
        <v>5</v>
      </c>
      <c r="B7" s="23" t="s">
        <v>26</v>
      </c>
      <c r="C7" s="59">
        <v>40.9</v>
      </c>
      <c r="D7" s="25">
        <v>23.4</v>
      </c>
      <c r="E7" s="26">
        <f>C7/D7</f>
        <v>1.74786324786325</v>
      </c>
      <c r="F7" s="27" t="s">
        <v>54</v>
      </c>
    </row>
    <row r="8" customHeight="1" spans="1:6">
      <c r="A8" s="22">
        <v>6</v>
      </c>
      <c r="B8" s="23" t="s">
        <v>29</v>
      </c>
      <c r="C8" s="24"/>
      <c r="D8" s="25">
        <v>10.23</v>
      </c>
      <c r="E8" s="26">
        <f t="shared" ref="E8:E12" si="0">C8/D8</f>
        <v>0</v>
      </c>
      <c r="F8" s="28"/>
    </row>
    <row r="9" customHeight="1" spans="1:6">
      <c r="A9" s="22">
        <v>7</v>
      </c>
      <c r="B9" s="23" t="s">
        <v>7</v>
      </c>
      <c r="C9" s="24"/>
      <c r="D9" s="25">
        <v>71.1</v>
      </c>
      <c r="E9" s="26">
        <f t="shared" si="0"/>
        <v>0</v>
      </c>
      <c r="F9" s="28"/>
    </row>
    <row r="10" customHeight="1" spans="1:6">
      <c r="A10" s="22">
        <v>8</v>
      </c>
      <c r="B10" s="23" t="s">
        <v>27</v>
      </c>
      <c r="C10" s="24"/>
      <c r="D10" s="25">
        <v>19.15</v>
      </c>
      <c r="E10" s="26">
        <f t="shared" si="0"/>
        <v>0</v>
      </c>
      <c r="F10" s="28"/>
    </row>
    <row r="11" customHeight="1" spans="1:6">
      <c r="A11" s="22">
        <v>9</v>
      </c>
      <c r="B11" s="23" t="s">
        <v>20</v>
      </c>
      <c r="C11" s="24"/>
      <c r="D11" s="25">
        <v>63.35</v>
      </c>
      <c r="E11" s="26">
        <f t="shared" si="0"/>
        <v>0</v>
      </c>
      <c r="F11" s="28"/>
    </row>
    <row r="12" customHeight="1" spans="1:6">
      <c r="A12" s="22">
        <v>10</v>
      </c>
      <c r="B12" s="23" t="s">
        <v>21</v>
      </c>
      <c r="C12" s="24"/>
      <c r="D12" s="25">
        <v>31.9</v>
      </c>
      <c r="E12" s="26">
        <f t="shared" si="0"/>
        <v>0</v>
      </c>
      <c r="F12" s="28"/>
    </row>
    <row r="13" customHeight="1" spans="1:6">
      <c r="A13" s="29" t="s">
        <v>55</v>
      </c>
      <c r="B13" s="30"/>
      <c r="C13" s="30"/>
      <c r="D13" s="30"/>
      <c r="E13" s="30"/>
      <c r="F13" s="31"/>
    </row>
    <row r="14" customHeight="1" spans="1:6">
      <c r="A14" s="32" t="s">
        <v>39</v>
      </c>
      <c r="B14" s="33"/>
      <c r="C14" s="34">
        <f>SUM(C3:C12)</f>
        <v>406.64</v>
      </c>
      <c r="D14" s="35">
        <f>SUM(D3:D12)</f>
        <v>949.03</v>
      </c>
      <c r="E14" s="36">
        <f t="shared" ref="E14" si="1">C14/D14</f>
        <v>0.428479605491923</v>
      </c>
      <c r="F14" s="37"/>
    </row>
    <row r="16" s="2" customFormat="1" customHeight="1" spans="1:6">
      <c r="A16" s="1"/>
      <c r="B16" s="1"/>
      <c r="C16" s="51"/>
      <c r="F16" s="3"/>
    </row>
  </sheetData>
  <mergeCells count="3">
    <mergeCell ref="A1:F1"/>
    <mergeCell ref="A13:F13"/>
    <mergeCell ref="A14:B14"/>
  </mergeCells>
  <conditionalFormatting sqref="E3:E12 E14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{5b2a68f3-a7d5-44cd-9a4f-978159bcb1fe}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b2a68f3-a7d5-44cd-9a4f-978159bcb1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E3:E12 E14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:F1"/>
    </sheetView>
  </sheetViews>
  <sheetFormatPr defaultColWidth="8.625" defaultRowHeight="16.9" customHeight="1" outlineLevelCol="5"/>
  <cols>
    <col min="1" max="1" width="4.75" style="1" customWidth="1"/>
    <col min="2" max="2" width="10.75" style="1" customWidth="1"/>
    <col min="3" max="3" width="13.375" style="2" customWidth="1"/>
    <col min="4" max="4" width="10" style="2" customWidth="1"/>
    <col min="5" max="5" width="18.375" style="2" customWidth="1"/>
    <col min="6" max="6" width="25.625" style="3" customWidth="1"/>
    <col min="7" max="16384" width="8.625" style="1"/>
  </cols>
  <sheetData>
    <row r="1" ht="22.5" customHeight="1" spans="1:6">
      <c r="A1" s="4" t="s">
        <v>56</v>
      </c>
      <c r="B1" s="4"/>
      <c r="C1" s="4"/>
      <c r="D1" s="5"/>
      <c r="E1" s="5"/>
      <c r="F1" s="4"/>
    </row>
    <row r="2" ht="49.5" customHeight="1" spans="1:6">
      <c r="A2" s="6" t="s">
        <v>1</v>
      </c>
      <c r="B2" s="6" t="s">
        <v>2</v>
      </c>
      <c r="C2" s="6" t="s">
        <v>3</v>
      </c>
      <c r="D2" s="7" t="s">
        <v>4</v>
      </c>
      <c r="E2" s="8" t="s">
        <v>5</v>
      </c>
      <c r="F2" s="9" t="s">
        <v>6</v>
      </c>
    </row>
    <row r="3" customHeight="1" spans="1:6">
      <c r="A3" s="10">
        <v>1</v>
      </c>
      <c r="B3" s="11" t="s">
        <v>9</v>
      </c>
      <c r="C3" s="12">
        <v>657</v>
      </c>
      <c r="D3" s="13">
        <v>226.9</v>
      </c>
      <c r="E3" s="14">
        <f t="shared" ref="E3:E5" si="0">C3/D3</f>
        <v>2.89554869986778</v>
      </c>
      <c r="F3" s="15" t="s">
        <v>33</v>
      </c>
    </row>
    <row r="4" customHeight="1" spans="1:6">
      <c r="A4" s="10">
        <v>2</v>
      </c>
      <c r="B4" s="11" t="s">
        <v>14</v>
      </c>
      <c r="C4" s="12">
        <v>642.6</v>
      </c>
      <c r="D4" s="13">
        <v>416.7</v>
      </c>
      <c r="E4" s="42">
        <f t="shared" si="0"/>
        <v>1.54211663066955</v>
      </c>
      <c r="F4" s="15"/>
    </row>
    <row r="5" customHeight="1" spans="1:6">
      <c r="A5" s="10">
        <v>3</v>
      </c>
      <c r="B5" s="11" t="s">
        <v>15</v>
      </c>
      <c r="C5" s="12">
        <v>481</v>
      </c>
      <c r="D5" s="13">
        <v>232</v>
      </c>
      <c r="E5" s="14">
        <f t="shared" si="0"/>
        <v>2.07327586206897</v>
      </c>
      <c r="F5" s="15" t="s">
        <v>57</v>
      </c>
    </row>
    <row r="6" customHeight="1" spans="1:6">
      <c r="A6" s="10">
        <v>4</v>
      </c>
      <c r="B6" s="11" t="s">
        <v>36</v>
      </c>
      <c r="C6" s="12">
        <v>109.76</v>
      </c>
      <c r="D6" s="13">
        <v>84.7</v>
      </c>
      <c r="E6" s="42">
        <f t="shared" ref="E6:E12" si="1">C6/D6</f>
        <v>1.29586776859504</v>
      </c>
      <c r="F6" s="15" t="s">
        <v>33</v>
      </c>
    </row>
    <row r="7" customHeight="1" spans="1:6">
      <c r="A7" s="22">
        <v>5</v>
      </c>
      <c r="B7" s="23" t="s">
        <v>26</v>
      </c>
      <c r="C7" s="24">
        <v>60</v>
      </c>
      <c r="D7" s="25">
        <v>65.38</v>
      </c>
      <c r="E7" s="44">
        <f t="shared" si="1"/>
        <v>0.917711838482717</v>
      </c>
      <c r="F7" s="27" t="s">
        <v>58</v>
      </c>
    </row>
    <row r="8" customHeight="1" spans="1:6">
      <c r="A8" s="38">
        <v>6</v>
      </c>
      <c r="B8" s="39" t="s">
        <v>59</v>
      </c>
      <c r="C8" s="40">
        <v>32.98</v>
      </c>
      <c r="D8" s="25">
        <v>27.8</v>
      </c>
      <c r="E8" s="44">
        <f t="shared" si="1"/>
        <v>1.1863309352518</v>
      </c>
      <c r="F8" s="28"/>
    </row>
    <row r="9" customHeight="1" spans="1:6">
      <c r="A9" s="38">
        <v>7</v>
      </c>
      <c r="B9" s="39" t="s">
        <v>29</v>
      </c>
      <c r="C9" s="40">
        <v>30.2</v>
      </c>
      <c r="D9" s="25">
        <v>28.85</v>
      </c>
      <c r="E9" s="44">
        <f t="shared" si="1"/>
        <v>1.04679376083189</v>
      </c>
      <c r="F9" s="28"/>
    </row>
    <row r="10" customHeight="1" spans="1:6">
      <c r="A10" s="38">
        <v>8</v>
      </c>
      <c r="B10" s="39" t="s">
        <v>7</v>
      </c>
      <c r="C10" s="40">
        <v>25</v>
      </c>
      <c r="D10" s="25">
        <v>71.1</v>
      </c>
      <c r="E10" s="43">
        <f t="shared" si="1"/>
        <v>0.351617440225035</v>
      </c>
      <c r="F10" s="28"/>
    </row>
    <row r="11" customHeight="1" spans="1:6">
      <c r="A11" s="22">
        <v>9</v>
      </c>
      <c r="B11" s="23" t="s">
        <v>27</v>
      </c>
      <c r="C11" s="24">
        <v>24</v>
      </c>
      <c r="D11" s="25">
        <v>19.15</v>
      </c>
      <c r="E11" s="44">
        <f t="shared" si="1"/>
        <v>1.2532637075718</v>
      </c>
      <c r="F11" s="28"/>
    </row>
    <row r="12" customHeight="1" spans="1:6">
      <c r="A12" s="22">
        <v>10</v>
      </c>
      <c r="B12" s="23" t="s">
        <v>60</v>
      </c>
      <c r="C12" s="24">
        <v>13.5</v>
      </c>
      <c r="D12" s="25">
        <v>18.13</v>
      </c>
      <c r="E12" s="44">
        <f t="shared" si="1"/>
        <v>0.744622173193602</v>
      </c>
      <c r="F12" s="28" t="s">
        <v>61</v>
      </c>
    </row>
    <row r="13" customHeight="1" spans="1:6">
      <c r="A13" s="22">
        <v>11</v>
      </c>
      <c r="B13" s="23" t="s">
        <v>20</v>
      </c>
      <c r="C13" s="24"/>
      <c r="D13" s="25">
        <v>63.35</v>
      </c>
      <c r="E13" s="26"/>
      <c r="F13" s="28"/>
    </row>
    <row r="14" customHeight="1" spans="1:6">
      <c r="A14" s="22">
        <v>12</v>
      </c>
      <c r="B14" s="23" t="s">
        <v>21</v>
      </c>
      <c r="C14" s="24"/>
      <c r="D14" s="25">
        <v>31.9</v>
      </c>
      <c r="E14" s="26"/>
      <c r="F14" s="28"/>
    </row>
    <row r="15" customHeight="1" spans="1:6">
      <c r="A15" s="29" t="s">
        <v>62</v>
      </c>
      <c r="B15" s="30"/>
      <c r="C15" s="30"/>
      <c r="D15" s="30"/>
      <c r="E15" s="30"/>
      <c r="F15" s="31"/>
    </row>
    <row r="16" customHeight="1" spans="1:6">
      <c r="A16" s="32" t="s">
        <v>63</v>
      </c>
      <c r="B16" s="33"/>
      <c r="C16" s="34">
        <f>SUM(C3:C14)</f>
        <v>2076.04</v>
      </c>
      <c r="D16" s="35">
        <f>SUM(D3:D14)</f>
        <v>1285.96</v>
      </c>
      <c r="E16" s="36">
        <f t="shared" ref="E16" si="2">C16/D16</f>
        <v>1.61438925005443</v>
      </c>
      <c r="F16" s="37"/>
    </row>
    <row r="18" customHeight="1" spans="3:3">
      <c r="C18" s="51"/>
    </row>
  </sheetData>
  <mergeCells count="3">
    <mergeCell ref="A1:F1"/>
    <mergeCell ref="A15:F15"/>
    <mergeCell ref="A16:B16"/>
  </mergeCells>
  <conditionalFormatting sqref="E3:E14 E16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{a4f2c2fe-03c1-491f-91bf-d438b9377392}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f2c2fe-03c1-491f-91bf-d438b93773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E3:E14 E16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1989-6-3 </vt:lpstr>
      <vt:lpstr>1999-10-1</vt:lpstr>
      <vt:lpstr>2003-10-1(√)</vt:lpstr>
      <vt:lpstr>重庆客流排名(√)</vt:lpstr>
      <vt:lpstr>上海客流和深圳客强排名（完整）(√)</vt:lpstr>
      <vt:lpstr>南京客强记录</vt:lpstr>
      <vt:lpstr>2009-2-14</vt:lpstr>
      <vt:lpstr>南京客强可能夺冠日期</vt:lpstr>
      <vt:lpstr>2010-12-24</vt:lpstr>
      <vt:lpstr>武汉客强排名</vt:lpstr>
      <vt:lpstr>2013-9-30</vt:lpstr>
      <vt:lpstr>2013-10-2</vt:lpstr>
      <vt:lpstr>2014-5-1（完整）</vt:lpstr>
      <vt:lpstr>2014-12-31</vt:lpstr>
      <vt:lpstr>2015-1-1</vt:lpstr>
      <vt:lpstr>2015-9-3</vt:lpstr>
      <vt:lpstr>西安客强排名 (未完成)</vt:lpstr>
      <vt:lpstr>2016-6-9</vt:lpstr>
      <vt:lpstr>2016-8-2</vt:lpstr>
      <vt:lpstr>2016-10-21</vt:lpstr>
      <vt:lpstr>2016-11-22</vt:lpstr>
      <vt:lpstr>2017-2-19</vt:lpstr>
      <vt:lpstr>青岛客强排名</vt:lpstr>
      <vt:lpstr>2017-8-23</vt:lpstr>
      <vt:lpstr>武汉客流排名</vt:lpstr>
      <vt:lpstr>2018-1-26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10920</dc:creator>
  <cp:lastModifiedBy>SST</cp:lastModifiedBy>
  <dcterms:created xsi:type="dcterms:W3CDTF">2015-06-05T18:17:00Z</dcterms:created>
  <dcterms:modified xsi:type="dcterms:W3CDTF">2025-03-21T00:09:46Z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0809DB06E2D5461A918AE26EAC16203A_12</vt:lpwstr>
  </property>
  <property fmtid="{D5CDD505-2E9C-101B-9397-08002B2CF9AE}" pid="3" name="KSOProductBuildVer">
    <vt:lpwstr>2052-12.1.0.20305</vt:lpwstr>
  </property>
</Properties>
</file>