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娱乐\地铁new\"/>
    </mc:Choice>
  </mc:AlternateContent>
  <xr:revisionPtr revIDLastSave="0" documentId="13_ncr:1_{5E7744AA-78B8-46BE-87D6-339B6686ED4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2018年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H33" i="1" s="1"/>
  <c r="I33" i="1" l="1"/>
  <c r="G25" i="1"/>
  <c r="G21" i="1"/>
  <c r="G13" i="1" l="1"/>
  <c r="G12" i="1"/>
  <c r="G8" i="1" l="1"/>
  <c r="G11" i="1"/>
  <c r="G10" i="1"/>
  <c r="G14" i="1" l="1"/>
  <c r="H14" i="1" s="1"/>
  <c r="G15" i="1"/>
  <c r="I15" i="1" s="1"/>
  <c r="G22" i="1"/>
  <c r="H22" i="1" s="1"/>
  <c r="G19" i="1"/>
  <c r="I19" i="1" s="1"/>
  <c r="G18" i="1"/>
  <c r="H18" i="1" s="1"/>
  <c r="G20" i="1"/>
  <c r="H20" i="1" s="1"/>
  <c r="I20" i="1"/>
  <c r="G24" i="1"/>
  <c r="H24" i="1" s="1"/>
  <c r="G23" i="1"/>
  <c r="H23" i="1" s="1"/>
  <c r="G3" i="1"/>
  <c r="H3" i="1" s="1"/>
  <c r="G4" i="1"/>
  <c r="H4" i="1" s="1"/>
  <c r="G6" i="1"/>
  <c r="H6" i="1" s="1"/>
  <c r="G9" i="1"/>
  <c r="I9" i="1" s="1"/>
  <c r="G16" i="1"/>
  <c r="H16" i="1" s="1"/>
  <c r="G5" i="1"/>
  <c r="I5" i="1" s="1"/>
  <c r="H9" i="1" l="1"/>
  <c r="I18" i="1"/>
  <c r="H5" i="1"/>
  <c r="I16" i="1"/>
  <c r="H19" i="1"/>
  <c r="I23" i="1"/>
  <c r="H15" i="1"/>
  <c r="I22" i="1"/>
  <c r="I4" i="1"/>
  <c r="I14" i="1"/>
  <c r="I3" i="1"/>
  <c r="I6" i="1"/>
  <c r="I24" i="1"/>
  <c r="G2" i="1"/>
  <c r="G32" i="1"/>
  <c r="G31" i="1"/>
  <c r="G28" i="1"/>
  <c r="G17" i="1"/>
  <c r="G27" i="1"/>
  <c r="G30" i="1"/>
  <c r="G26" i="1"/>
  <c r="G29" i="1"/>
  <c r="G7" i="1"/>
  <c r="H32" i="1" l="1"/>
  <c r="I32" i="1"/>
  <c r="H7" i="1" l="1"/>
  <c r="H17" i="1"/>
  <c r="H27" i="1"/>
  <c r="H30" i="1"/>
  <c r="H26" i="1"/>
  <c r="H29" i="1"/>
  <c r="H31" i="1"/>
  <c r="H28" i="1"/>
  <c r="H2" i="1"/>
  <c r="I2" i="1"/>
  <c r="I28" i="1"/>
  <c r="I31" i="1"/>
  <c r="I29" i="1"/>
  <c r="I26" i="1"/>
  <c r="I30" i="1"/>
  <c r="I27" i="1"/>
  <c r="I7" i="1"/>
  <c r="I17" i="1"/>
</calcChain>
</file>

<file path=xl/sharedStrings.xml><?xml version="1.0" encoding="utf-8"?>
<sst xmlns="http://schemas.openxmlformats.org/spreadsheetml/2006/main" count="58" uniqueCount="48">
  <si>
    <t>断面客流量(人次/小时)</t>
    <phoneticPr fontId="2" type="noConversion"/>
  </si>
  <si>
    <t>拥挤度</t>
    <phoneticPr fontId="2" type="noConversion"/>
  </si>
  <si>
    <t>车厢数量(节)</t>
    <phoneticPr fontId="2" type="noConversion"/>
  </si>
  <si>
    <t>每节车厢定员(人/节)</t>
    <phoneticPr fontId="2" type="noConversion"/>
  </si>
  <si>
    <t>线路</t>
    <phoneticPr fontId="2" type="noConversion"/>
  </si>
  <si>
    <t>高峰行车间隔(秒)</t>
    <phoneticPr fontId="2" type="noConversion"/>
  </si>
  <si>
    <t>高峰小时地铁列数(列)</t>
    <phoneticPr fontId="2" type="noConversion"/>
  </si>
  <si>
    <t>高峰小时列车运能</t>
    <phoneticPr fontId="2" type="noConversion"/>
  </si>
  <si>
    <t>注：大部分数据来自牛哥2019-6-12微博</t>
    <phoneticPr fontId="2" type="noConversion"/>
  </si>
  <si>
    <t>牛哥微博写的一小时只有24列</t>
    <phoneticPr fontId="2" type="noConversion"/>
  </si>
  <si>
    <t>城市</t>
    <phoneticPr fontId="2" type="noConversion"/>
  </si>
  <si>
    <t>香港</t>
    <phoneticPr fontId="2" type="noConversion"/>
  </si>
  <si>
    <t>东铁线</t>
    <phoneticPr fontId="2" type="noConversion"/>
  </si>
  <si>
    <t>广州</t>
    <phoneticPr fontId="2" type="noConversion"/>
  </si>
  <si>
    <t>重庆</t>
  </si>
  <si>
    <t>南京</t>
  </si>
  <si>
    <t>西安</t>
  </si>
  <si>
    <t>武汉</t>
  </si>
  <si>
    <t>长春</t>
  </si>
  <si>
    <t>北京</t>
    <phoneticPr fontId="2" type="noConversion"/>
  </si>
  <si>
    <t>6号线</t>
  </si>
  <si>
    <t>6号线</t>
    <phoneticPr fontId="2" type="noConversion"/>
  </si>
  <si>
    <t>2号线</t>
  </si>
  <si>
    <t>3号线</t>
  </si>
  <si>
    <t>4号线</t>
  </si>
  <si>
    <t>5号线</t>
  </si>
  <si>
    <t>1号线</t>
  </si>
  <si>
    <t>上海</t>
    <phoneticPr fontId="2" type="noConversion"/>
  </si>
  <si>
    <t>9号线</t>
    <phoneticPr fontId="2" type="noConversion"/>
  </si>
  <si>
    <t>11号线</t>
    <phoneticPr fontId="2" type="noConversion"/>
  </si>
  <si>
    <t>10号线</t>
    <phoneticPr fontId="2" type="noConversion"/>
  </si>
  <si>
    <t>3号线</t>
    <phoneticPr fontId="2" type="noConversion"/>
  </si>
  <si>
    <t>深圳</t>
    <phoneticPr fontId="2" type="noConversion"/>
  </si>
  <si>
    <t>成都</t>
    <phoneticPr fontId="2" type="noConversion"/>
  </si>
  <si>
    <t>1号线</t>
    <phoneticPr fontId="2" type="noConversion"/>
  </si>
  <si>
    <t>4号线</t>
    <phoneticPr fontId="2" type="noConversion"/>
  </si>
  <si>
    <t>6号线</t>
    <phoneticPr fontId="2" type="noConversion"/>
  </si>
  <si>
    <t>13号线</t>
    <phoneticPr fontId="2" type="noConversion"/>
  </si>
  <si>
    <t>15号线</t>
    <phoneticPr fontId="2" type="noConversion"/>
  </si>
  <si>
    <t>9号线</t>
  </si>
  <si>
    <t>八通线</t>
    <phoneticPr fontId="2" type="noConversion"/>
  </si>
  <si>
    <t>27昌平线</t>
    <phoneticPr fontId="2" type="noConversion"/>
  </si>
  <si>
    <t>3号北</t>
    <phoneticPr fontId="2" type="noConversion"/>
  </si>
  <si>
    <t>8号线</t>
    <phoneticPr fontId="2" type="noConversion"/>
  </si>
  <si>
    <t>大连</t>
    <phoneticPr fontId="2" type="noConversion"/>
  </si>
  <si>
    <t>2010年数据</t>
    <phoneticPr fontId="2" type="noConversion"/>
  </si>
  <si>
    <t>3节车厢时代曾经超过150%http://www.ditiezu.com/thread-88020-1-1.html</t>
    <phoneticPr fontId="2" type="noConversion"/>
  </si>
  <si>
    <t>极端拥挤度曾经达到170%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</si>
</sst>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4" x14ac:knownFonts="1">
    <font>
      <sz val="11"/>
      <color theme="1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/>
  </sheetViews>
  <sheetFormatPr defaultColWidth="12.58203125" defaultRowHeight="14" x14ac:dyDescent="0.3"/>
  <cols>
    <col min="1" max="1" width="12.58203125" style="1"/>
    <col min="2" max="2" width="12.58203125" style="1" customWidth="1"/>
    <col min="3" max="6" width="12.58203125" style="1"/>
    <col min="7" max="8" width="12.58203125" style="3"/>
    <col min="9" max="9" width="12.58203125" style="2"/>
    <col min="10" max="10" width="29.33203125" style="1" customWidth="1"/>
    <col min="11" max="16384" width="12.58203125" style="1"/>
  </cols>
  <sheetData>
    <row r="1" spans="1:10" ht="28" x14ac:dyDescent="0.3">
      <c r="A1" s="5" t="s">
        <v>10</v>
      </c>
      <c r="B1" s="5" t="s">
        <v>4</v>
      </c>
      <c r="C1" s="5" t="s">
        <v>0</v>
      </c>
      <c r="D1" s="5" t="s">
        <v>2</v>
      </c>
      <c r="E1" s="5" t="s">
        <v>3</v>
      </c>
      <c r="F1" s="5" t="s">
        <v>5</v>
      </c>
      <c r="G1" s="6" t="s">
        <v>6</v>
      </c>
      <c r="H1" s="6" t="s">
        <v>7</v>
      </c>
      <c r="I1" s="7" t="s">
        <v>1</v>
      </c>
      <c r="J1" s="5"/>
    </row>
    <row r="2" spans="1:10" x14ac:dyDescent="0.3">
      <c r="A2" s="5" t="s">
        <v>11</v>
      </c>
      <c r="B2" s="5" t="s">
        <v>12</v>
      </c>
      <c r="C2" s="5">
        <v>57800</v>
      </c>
      <c r="D2" s="5">
        <v>12</v>
      </c>
      <c r="E2" s="5">
        <v>320</v>
      </c>
      <c r="F2" s="8">
        <v>160</v>
      </c>
      <c r="G2" s="6">
        <f>3600/F2</f>
        <v>22.5</v>
      </c>
      <c r="H2" s="6">
        <f t="shared" ref="H2:H17" si="0">D2*E2*G2</f>
        <v>86400</v>
      </c>
      <c r="I2" s="7">
        <f t="shared" ref="I2" si="1">C2/(D2*E2*G2)</f>
        <v>0.66898148148148151</v>
      </c>
      <c r="J2" s="5"/>
    </row>
    <row r="3" spans="1:10" x14ac:dyDescent="0.3">
      <c r="A3" s="9" t="s">
        <v>19</v>
      </c>
      <c r="B3" s="5" t="s">
        <v>26</v>
      </c>
      <c r="C3" s="5">
        <v>45800</v>
      </c>
      <c r="D3" s="5">
        <v>6</v>
      </c>
      <c r="E3" s="5">
        <v>226</v>
      </c>
      <c r="F3" s="5">
        <v>120</v>
      </c>
      <c r="G3" s="6">
        <f t="shared" ref="G3:G14" si="2">3600/F3</f>
        <v>30</v>
      </c>
      <c r="H3" s="6">
        <f t="shared" si="0"/>
        <v>40680</v>
      </c>
      <c r="I3" s="7">
        <f t="shared" ref="I3" si="3">C3/(D3*E3*G3)</f>
        <v>1.1258603736479842</v>
      </c>
      <c r="J3" s="5"/>
    </row>
    <row r="4" spans="1:10" x14ac:dyDescent="0.3">
      <c r="A4" s="10"/>
      <c r="B4" s="5" t="s">
        <v>22</v>
      </c>
      <c r="C4" s="5">
        <v>27400</v>
      </c>
      <c r="D4" s="5">
        <v>6</v>
      </c>
      <c r="E4" s="5">
        <v>226</v>
      </c>
      <c r="F4" s="5">
        <v>120</v>
      </c>
      <c r="G4" s="6">
        <f t="shared" si="2"/>
        <v>30</v>
      </c>
      <c r="H4" s="6">
        <f t="shared" si="0"/>
        <v>40680</v>
      </c>
      <c r="I4" s="7">
        <f t="shared" ref="I4:I32" si="4">C4/(D4*E4*G4)</f>
        <v>0.67354965585054083</v>
      </c>
      <c r="J4" s="5"/>
    </row>
    <row r="5" spans="1:10" x14ac:dyDescent="0.3">
      <c r="A5" s="10"/>
      <c r="B5" s="5" t="s">
        <v>35</v>
      </c>
      <c r="C5" s="5">
        <v>56900</v>
      </c>
      <c r="D5" s="5">
        <v>6</v>
      </c>
      <c r="E5" s="5">
        <v>240</v>
      </c>
      <c r="F5" s="5">
        <v>103</v>
      </c>
      <c r="G5" s="6">
        <f>3600/F5</f>
        <v>34.95145631067961</v>
      </c>
      <c r="H5" s="6">
        <f t="shared" si="0"/>
        <v>50330.097087378635</v>
      </c>
      <c r="I5" s="7">
        <f t="shared" si="4"/>
        <v>1.130536265432099</v>
      </c>
      <c r="J5" s="5"/>
    </row>
    <row r="6" spans="1:10" x14ac:dyDescent="0.3">
      <c r="A6" s="10"/>
      <c r="B6" s="5" t="s">
        <v>25</v>
      </c>
      <c r="C6" s="5">
        <v>47300</v>
      </c>
      <c r="D6" s="5">
        <v>6</v>
      </c>
      <c r="E6" s="5">
        <v>240</v>
      </c>
      <c r="F6" s="5">
        <v>105</v>
      </c>
      <c r="G6" s="6">
        <f t="shared" si="2"/>
        <v>34.285714285714285</v>
      </c>
      <c r="H6" s="6">
        <f t="shared" si="0"/>
        <v>49371.428571428572</v>
      </c>
      <c r="I6" s="7">
        <f t="shared" si="4"/>
        <v>0.95804398148148151</v>
      </c>
      <c r="J6" s="5"/>
    </row>
    <row r="7" spans="1:10" x14ac:dyDescent="0.3">
      <c r="A7" s="10"/>
      <c r="B7" s="5" t="s">
        <v>21</v>
      </c>
      <c r="C7" s="5">
        <v>60600</v>
      </c>
      <c r="D7" s="5">
        <v>8</v>
      </c>
      <c r="E7" s="5">
        <v>240</v>
      </c>
      <c r="F7" s="5">
        <v>105</v>
      </c>
      <c r="G7" s="6">
        <f t="shared" ref="G7:G13" si="5">3600/F7</f>
        <v>34.285714285714285</v>
      </c>
      <c r="H7" s="6">
        <f t="shared" si="0"/>
        <v>65828.57142857142</v>
      </c>
      <c r="I7" s="7">
        <f t="shared" si="4"/>
        <v>0.92057291666666674</v>
      </c>
      <c r="J7" s="5"/>
    </row>
    <row r="8" spans="1:10" x14ac:dyDescent="0.3">
      <c r="A8" s="10"/>
      <c r="B8" s="5" t="s">
        <v>39</v>
      </c>
      <c r="C8" s="5"/>
      <c r="D8" s="5"/>
      <c r="E8" s="5"/>
      <c r="F8" s="5">
        <v>120</v>
      </c>
      <c r="G8" s="6">
        <f t="shared" si="5"/>
        <v>30</v>
      </c>
      <c r="H8" s="5"/>
      <c r="I8" s="5"/>
      <c r="J8" s="5"/>
    </row>
    <row r="9" spans="1:10" x14ac:dyDescent="0.3">
      <c r="A9" s="10"/>
      <c r="B9" s="5" t="s">
        <v>30</v>
      </c>
      <c r="C9" s="5">
        <v>46400</v>
      </c>
      <c r="D9" s="5">
        <v>6</v>
      </c>
      <c r="E9" s="5">
        <v>240</v>
      </c>
      <c r="F9" s="5">
        <v>120</v>
      </c>
      <c r="G9" s="6">
        <f t="shared" si="5"/>
        <v>30</v>
      </c>
      <c r="H9" s="6">
        <f>D9*E9*G9</f>
        <v>43200</v>
      </c>
      <c r="I9" s="7">
        <f>C9/(D9*E9*G9)</f>
        <v>1.0740740740740742</v>
      </c>
      <c r="J9" s="5"/>
    </row>
    <row r="10" spans="1:10" x14ac:dyDescent="0.3">
      <c r="A10" s="10"/>
      <c r="B10" s="5" t="s">
        <v>37</v>
      </c>
      <c r="C10" s="5"/>
      <c r="D10" s="5"/>
      <c r="E10" s="5"/>
      <c r="F10" s="5">
        <v>120</v>
      </c>
      <c r="G10" s="6">
        <f t="shared" si="5"/>
        <v>30</v>
      </c>
      <c r="H10" s="6"/>
      <c r="I10" s="7"/>
      <c r="J10" s="5"/>
    </row>
    <row r="11" spans="1:10" x14ac:dyDescent="0.3">
      <c r="A11" s="10"/>
      <c r="B11" s="5" t="s">
        <v>38</v>
      </c>
      <c r="C11" s="5"/>
      <c r="D11" s="5"/>
      <c r="E11" s="5"/>
      <c r="F11" s="5">
        <v>155</v>
      </c>
      <c r="G11" s="6">
        <f t="shared" si="5"/>
        <v>23.225806451612904</v>
      </c>
      <c r="H11" s="6"/>
      <c r="I11" s="7"/>
      <c r="J11" s="5"/>
    </row>
    <row r="12" spans="1:10" x14ac:dyDescent="0.3">
      <c r="A12" s="10"/>
      <c r="B12" s="5" t="s">
        <v>41</v>
      </c>
      <c r="C12" s="5"/>
      <c r="D12" s="5"/>
      <c r="E12" s="5"/>
      <c r="F12" s="5">
        <v>120</v>
      </c>
      <c r="G12" s="6">
        <f t="shared" si="5"/>
        <v>30</v>
      </c>
      <c r="H12" s="6"/>
      <c r="I12" s="7"/>
      <c r="J12" s="5"/>
    </row>
    <row r="13" spans="1:10" x14ac:dyDescent="0.3">
      <c r="A13" s="11"/>
      <c r="B13" s="5" t="s">
        <v>40</v>
      </c>
      <c r="C13" s="5"/>
      <c r="D13" s="5"/>
      <c r="E13" s="5"/>
      <c r="F13" s="5">
        <v>118</v>
      </c>
      <c r="G13" s="6">
        <f t="shared" si="5"/>
        <v>30.508474576271187</v>
      </c>
      <c r="H13" s="5"/>
      <c r="I13" s="5"/>
      <c r="J13" s="5"/>
    </row>
    <row r="14" spans="1:10" x14ac:dyDescent="0.3">
      <c r="A14" s="9" t="s">
        <v>27</v>
      </c>
      <c r="B14" s="5" t="s">
        <v>34</v>
      </c>
      <c r="C14" s="5">
        <v>54200</v>
      </c>
      <c r="D14" s="5">
        <v>8</v>
      </c>
      <c r="E14" s="5">
        <v>320</v>
      </c>
      <c r="F14" s="5">
        <v>120</v>
      </c>
      <c r="G14" s="6">
        <f t="shared" si="2"/>
        <v>30</v>
      </c>
      <c r="H14" s="5">
        <f t="shared" si="0"/>
        <v>76800</v>
      </c>
      <c r="I14" s="7">
        <f t="shared" si="4"/>
        <v>0.70572916666666663</v>
      </c>
      <c r="J14" s="5" t="s">
        <v>47</v>
      </c>
    </row>
    <row r="15" spans="1:10" x14ac:dyDescent="0.3">
      <c r="A15" s="12"/>
      <c r="B15" s="5" t="s">
        <v>36</v>
      </c>
      <c r="C15" s="1">
        <v>28100</v>
      </c>
      <c r="D15" s="5">
        <v>4</v>
      </c>
      <c r="E15" s="1">
        <v>220</v>
      </c>
      <c r="F15" s="5">
        <v>120</v>
      </c>
      <c r="G15" s="6">
        <f t="shared" ref="G15:G32" si="6">3600/F15</f>
        <v>30</v>
      </c>
      <c r="H15" s="1">
        <f t="shared" si="0"/>
        <v>26400</v>
      </c>
      <c r="I15" s="7">
        <f t="shared" si="4"/>
        <v>1.0643939393939394</v>
      </c>
      <c r="J15" s="5"/>
    </row>
    <row r="16" spans="1:10" x14ac:dyDescent="0.3">
      <c r="A16" s="10"/>
      <c r="B16" s="5" t="s">
        <v>28</v>
      </c>
      <c r="C16" s="5">
        <v>55300</v>
      </c>
      <c r="D16" s="5">
        <v>6</v>
      </c>
      <c r="E16" s="5">
        <v>320</v>
      </c>
      <c r="F16" s="5">
        <v>115</v>
      </c>
      <c r="G16" s="6">
        <f t="shared" si="6"/>
        <v>31.304347826086957</v>
      </c>
      <c r="H16" s="6">
        <f t="shared" si="0"/>
        <v>60104.34782608696</v>
      </c>
      <c r="I16" s="7">
        <f t="shared" si="4"/>
        <v>0.92006655092592593</v>
      </c>
      <c r="J16" s="5"/>
    </row>
    <row r="17" spans="1:10" x14ac:dyDescent="0.3">
      <c r="A17" s="11"/>
      <c r="B17" s="5" t="s">
        <v>29</v>
      </c>
      <c r="C17" s="5">
        <v>58400</v>
      </c>
      <c r="D17" s="5">
        <v>6</v>
      </c>
      <c r="E17" s="5">
        <v>320</v>
      </c>
      <c r="F17" s="5">
        <v>120</v>
      </c>
      <c r="G17" s="6">
        <f t="shared" si="6"/>
        <v>30</v>
      </c>
      <c r="H17" s="6">
        <f t="shared" si="0"/>
        <v>57600</v>
      </c>
      <c r="I17" s="7">
        <f t="shared" si="4"/>
        <v>1.0138888888888888</v>
      </c>
      <c r="J17" s="5" t="s">
        <v>9</v>
      </c>
    </row>
    <row r="18" spans="1:10" x14ac:dyDescent="0.3">
      <c r="A18" s="9" t="s">
        <v>13</v>
      </c>
      <c r="B18" s="5" t="s">
        <v>26</v>
      </c>
      <c r="C18" s="5">
        <v>42400</v>
      </c>
      <c r="D18" s="5">
        <v>6</v>
      </c>
      <c r="E18" s="5">
        <v>320</v>
      </c>
      <c r="F18" s="5">
        <v>150</v>
      </c>
      <c r="G18" s="6">
        <f t="shared" si="6"/>
        <v>24</v>
      </c>
      <c r="H18" s="6">
        <f t="shared" ref="H18:H22" si="7">D18*E18*G18</f>
        <v>46080</v>
      </c>
      <c r="I18" s="7">
        <f t="shared" si="4"/>
        <v>0.92013888888888884</v>
      </c>
      <c r="J18" s="5"/>
    </row>
    <row r="19" spans="1:10" x14ac:dyDescent="0.3">
      <c r="A19" s="10"/>
      <c r="B19" s="5" t="s">
        <v>22</v>
      </c>
      <c r="C19" s="5">
        <v>44100</v>
      </c>
      <c r="D19" s="5">
        <v>6</v>
      </c>
      <c r="E19" s="5">
        <v>320</v>
      </c>
      <c r="F19" s="5">
        <v>130</v>
      </c>
      <c r="G19" s="6">
        <f t="shared" si="6"/>
        <v>27.692307692307693</v>
      </c>
      <c r="H19" s="6">
        <f t="shared" si="7"/>
        <v>53169.230769230773</v>
      </c>
      <c r="I19" s="7">
        <f t="shared" si="4"/>
        <v>0.82942708333333326</v>
      </c>
      <c r="J19" s="5"/>
    </row>
    <row r="20" spans="1:10" ht="42" x14ac:dyDescent="0.3">
      <c r="A20" s="10"/>
      <c r="B20" s="5" t="s">
        <v>31</v>
      </c>
      <c r="C20" s="5">
        <v>64300</v>
      </c>
      <c r="D20" s="5">
        <v>6</v>
      </c>
      <c r="E20" s="5">
        <v>240</v>
      </c>
      <c r="F20" s="5">
        <v>118</v>
      </c>
      <c r="G20" s="6">
        <f t="shared" si="6"/>
        <v>30.508474576271187</v>
      </c>
      <c r="H20" s="6">
        <f t="shared" si="7"/>
        <v>43932.203389830509</v>
      </c>
      <c r="I20" s="7">
        <f t="shared" si="4"/>
        <v>1.4636188271604937</v>
      </c>
      <c r="J20" s="5" t="s">
        <v>46</v>
      </c>
    </row>
    <row r="21" spans="1:10" x14ac:dyDescent="0.3">
      <c r="A21" s="10"/>
      <c r="B21" s="5" t="s">
        <v>42</v>
      </c>
      <c r="C21" s="5"/>
      <c r="D21" s="5"/>
      <c r="E21" s="5"/>
      <c r="F21" s="5">
        <v>206</v>
      </c>
      <c r="G21" s="6">
        <f t="shared" si="6"/>
        <v>17.475728155339805</v>
      </c>
      <c r="H21" s="6"/>
      <c r="I21" s="7"/>
      <c r="J21" s="5"/>
    </row>
    <row r="22" spans="1:10" x14ac:dyDescent="0.3">
      <c r="A22" s="10"/>
      <c r="B22" s="5" t="s">
        <v>24</v>
      </c>
      <c r="C22" s="5">
        <v>16700</v>
      </c>
      <c r="D22" s="5">
        <v>4</v>
      </c>
      <c r="E22" s="5">
        <v>230</v>
      </c>
      <c r="F22" s="5">
        <v>170</v>
      </c>
      <c r="G22" s="6">
        <f t="shared" si="6"/>
        <v>21.176470588235293</v>
      </c>
      <c r="H22" s="6">
        <f t="shared" si="7"/>
        <v>19482.352941176468</v>
      </c>
      <c r="I22" s="7">
        <f t="shared" si="4"/>
        <v>0.85718599033816434</v>
      </c>
      <c r="J22" s="5"/>
    </row>
    <row r="23" spans="1:10" x14ac:dyDescent="0.3">
      <c r="A23" s="10"/>
      <c r="B23" s="5" t="s">
        <v>25</v>
      </c>
      <c r="C23" s="5">
        <v>54000</v>
      </c>
      <c r="D23" s="5">
        <v>6</v>
      </c>
      <c r="E23" s="5">
        <v>230</v>
      </c>
      <c r="F23" s="5">
        <v>126</v>
      </c>
      <c r="G23" s="6">
        <f t="shared" si="6"/>
        <v>28.571428571428573</v>
      </c>
      <c r="H23" s="6">
        <f t="shared" ref="H23:H32" si="8">D23*E23*G23</f>
        <v>39428.571428571428</v>
      </c>
      <c r="I23" s="7">
        <f t="shared" si="4"/>
        <v>1.3695652173913044</v>
      </c>
      <c r="J23" s="5"/>
    </row>
    <row r="24" spans="1:10" x14ac:dyDescent="0.3">
      <c r="A24" s="10"/>
      <c r="B24" s="5" t="s">
        <v>20</v>
      </c>
      <c r="C24" s="5">
        <v>20700</v>
      </c>
      <c r="D24" s="5">
        <v>4</v>
      </c>
      <c r="E24" s="5">
        <v>230</v>
      </c>
      <c r="F24" s="5">
        <v>160</v>
      </c>
      <c r="G24" s="6">
        <f>3600/F24</f>
        <v>22.5</v>
      </c>
      <c r="H24" s="6">
        <f>D24*E24*G24</f>
        <v>20700</v>
      </c>
      <c r="I24" s="7">
        <f>C24/(D24*E24*G24)</f>
        <v>1</v>
      </c>
      <c r="J24" s="5"/>
    </row>
    <row r="25" spans="1:10" x14ac:dyDescent="0.3">
      <c r="A25" s="11"/>
      <c r="B25" s="5" t="s">
        <v>43</v>
      </c>
      <c r="C25" s="5"/>
      <c r="D25" s="5"/>
      <c r="E25" s="5"/>
      <c r="F25" s="5">
        <v>200</v>
      </c>
      <c r="G25" s="6">
        <f>3600/F25</f>
        <v>18</v>
      </c>
      <c r="H25" s="5"/>
      <c r="I25" s="5"/>
      <c r="J25" s="5"/>
    </row>
    <row r="26" spans="1:10" x14ac:dyDescent="0.3">
      <c r="A26" s="5" t="s">
        <v>32</v>
      </c>
      <c r="B26" s="5" t="s">
        <v>24</v>
      </c>
      <c r="C26" s="5">
        <v>57266</v>
      </c>
      <c r="D26" s="5">
        <v>6</v>
      </c>
      <c r="E26" s="5">
        <v>320</v>
      </c>
      <c r="F26" s="5">
        <v>150</v>
      </c>
      <c r="G26" s="6">
        <f t="shared" si="6"/>
        <v>24</v>
      </c>
      <c r="H26" s="6">
        <f t="shared" si="8"/>
        <v>46080</v>
      </c>
      <c r="I26" s="7">
        <f t="shared" si="4"/>
        <v>1.2427517361111111</v>
      </c>
      <c r="J26" s="5"/>
    </row>
    <row r="27" spans="1:10" x14ac:dyDescent="0.3">
      <c r="A27" s="5" t="s">
        <v>33</v>
      </c>
      <c r="B27" s="5" t="s">
        <v>34</v>
      </c>
      <c r="C27" s="5">
        <v>55400</v>
      </c>
      <c r="D27" s="5">
        <v>6</v>
      </c>
      <c r="E27" s="5">
        <v>240</v>
      </c>
      <c r="F27" s="5">
        <v>120</v>
      </c>
      <c r="G27" s="6">
        <f t="shared" si="6"/>
        <v>30</v>
      </c>
      <c r="H27" s="6">
        <f t="shared" si="8"/>
        <v>43200</v>
      </c>
      <c r="I27" s="7">
        <f t="shared" si="4"/>
        <v>1.2824074074074074</v>
      </c>
      <c r="J27" s="5"/>
    </row>
    <row r="28" spans="1:10" x14ac:dyDescent="0.3">
      <c r="A28" s="5" t="s">
        <v>17</v>
      </c>
      <c r="B28" s="5" t="s">
        <v>22</v>
      </c>
      <c r="C28" s="5">
        <v>27300</v>
      </c>
      <c r="D28" s="5">
        <v>6</v>
      </c>
      <c r="E28" s="5">
        <v>240</v>
      </c>
      <c r="F28" s="5">
        <v>210</v>
      </c>
      <c r="G28" s="6">
        <f t="shared" si="6"/>
        <v>17.142857142857142</v>
      </c>
      <c r="H28" s="6">
        <f t="shared" si="8"/>
        <v>24685.714285714286</v>
      </c>
      <c r="I28" s="7">
        <f t="shared" si="4"/>
        <v>1.1059027777777777</v>
      </c>
      <c r="J28" s="5"/>
    </row>
    <row r="29" spans="1:10" x14ac:dyDescent="0.3">
      <c r="A29" s="5" t="s">
        <v>15</v>
      </c>
      <c r="B29" s="5" t="s">
        <v>31</v>
      </c>
      <c r="C29" s="5">
        <v>45200</v>
      </c>
      <c r="D29" s="5">
        <v>6</v>
      </c>
      <c r="E29" s="5">
        <v>320</v>
      </c>
      <c r="F29" s="5">
        <v>150</v>
      </c>
      <c r="G29" s="6">
        <f t="shared" si="6"/>
        <v>24</v>
      </c>
      <c r="H29" s="6">
        <f t="shared" si="8"/>
        <v>46080</v>
      </c>
      <c r="I29" s="7">
        <f t="shared" si="4"/>
        <v>0.98090277777777779</v>
      </c>
      <c r="J29" s="5"/>
    </row>
    <row r="30" spans="1:10" x14ac:dyDescent="0.3">
      <c r="A30" s="5" t="s">
        <v>14</v>
      </c>
      <c r="B30" s="5" t="s">
        <v>31</v>
      </c>
      <c r="C30" s="5">
        <v>37500</v>
      </c>
      <c r="D30" s="5">
        <v>7</v>
      </c>
      <c r="E30" s="5">
        <v>160</v>
      </c>
      <c r="F30" s="5">
        <v>150</v>
      </c>
      <c r="G30" s="6">
        <f t="shared" si="6"/>
        <v>24</v>
      </c>
      <c r="H30" s="6">
        <f t="shared" si="8"/>
        <v>26880</v>
      </c>
      <c r="I30" s="7">
        <f t="shared" si="4"/>
        <v>1.3950892857142858</v>
      </c>
      <c r="J30" s="5"/>
    </row>
    <row r="31" spans="1:10" x14ac:dyDescent="0.3">
      <c r="A31" s="5" t="s">
        <v>16</v>
      </c>
      <c r="B31" s="5" t="s">
        <v>22</v>
      </c>
      <c r="C31" s="5">
        <v>34800</v>
      </c>
      <c r="D31" s="5">
        <v>6</v>
      </c>
      <c r="E31" s="5">
        <v>240</v>
      </c>
      <c r="F31" s="5">
        <v>143</v>
      </c>
      <c r="G31" s="6">
        <f t="shared" si="6"/>
        <v>25.174825174825173</v>
      </c>
      <c r="H31" s="6">
        <f t="shared" si="8"/>
        <v>36251.748251748249</v>
      </c>
      <c r="I31" s="7">
        <f t="shared" si="4"/>
        <v>0.95995370370370381</v>
      </c>
      <c r="J31" s="5"/>
    </row>
    <row r="32" spans="1:10" x14ac:dyDescent="0.3">
      <c r="A32" s="5" t="s">
        <v>18</v>
      </c>
      <c r="B32" s="5" t="s">
        <v>23</v>
      </c>
      <c r="C32" s="5">
        <v>6200</v>
      </c>
      <c r="D32" s="5">
        <v>6</v>
      </c>
      <c r="E32" s="5">
        <v>107</v>
      </c>
      <c r="F32" s="5">
        <v>330</v>
      </c>
      <c r="G32" s="6">
        <f t="shared" si="6"/>
        <v>10.909090909090908</v>
      </c>
      <c r="H32" s="6">
        <f t="shared" si="8"/>
        <v>7003.6363636363631</v>
      </c>
      <c r="I32" s="7">
        <f t="shared" si="4"/>
        <v>0.88525441329179655</v>
      </c>
      <c r="J32" s="5"/>
    </row>
    <row r="33" spans="1:10" x14ac:dyDescent="0.3">
      <c r="A33" s="5" t="s">
        <v>44</v>
      </c>
      <c r="B33" s="5" t="s">
        <v>23</v>
      </c>
      <c r="C33" s="5">
        <v>12000</v>
      </c>
      <c r="D33" s="5">
        <v>4</v>
      </c>
      <c r="E33" s="5">
        <v>240</v>
      </c>
      <c r="F33" s="8">
        <v>240</v>
      </c>
      <c r="G33" s="6">
        <f t="shared" ref="G33" si="9">3600/F33</f>
        <v>15</v>
      </c>
      <c r="H33" s="6">
        <f t="shared" ref="H33" si="10">D33*E33*G33</f>
        <v>14400</v>
      </c>
      <c r="I33" s="7">
        <f t="shared" ref="I33" si="11">C33/(D33*E33*G33)</f>
        <v>0.83333333333333337</v>
      </c>
      <c r="J33" s="5" t="s">
        <v>45</v>
      </c>
    </row>
    <row r="35" spans="1:10" x14ac:dyDescent="0.3">
      <c r="A35" s="4" t="s">
        <v>8</v>
      </c>
    </row>
  </sheetData>
  <mergeCells count="3">
    <mergeCell ref="A3:A13"/>
    <mergeCell ref="A14:A17"/>
    <mergeCell ref="A18:A25"/>
  </mergeCells>
  <phoneticPr fontId="2" type="noConversion"/>
  <conditionalFormatting sqref="I14:I24 I2:I7 I9:I12 I26:I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{265417D5-53AD-4FDC-B84F-98D8C54770C7}</x14:id>
        </ext>
      </extLst>
    </cfRule>
  </conditionalFormatting>
  <conditionalFormatting sqref="C14:C24 C2:C9 C26:C3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{DD999FCD-731B-49BC-8F83-AAB25B366C1F}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5417D5-53AD-4FDC-B84F-98D8C54770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G2:G33</xm:sqref>
        </x14:conditionalFormatting>
        <x14:conditionalFormatting xmlns:xm="http://schemas.microsoft.com/office/excel/2006/main">
          <x14:cfRule type="dataBar" id="{DD999FCD-731B-49BC-8F83-AAB25B366C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C14:C24 C2:C9 C26:C33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10920</dc:creator>
  <cp:lastModifiedBy>shouting she</cp:lastModifiedBy>
  <dcterms:created xsi:type="dcterms:W3CDTF">2015-06-05T18:17:20Z</dcterms:created>
  <dcterms:modified xsi:type="dcterms:W3CDTF">2021-04-06T09:25:48Z</dcterms:modified>
</cp:coreProperties>
</file>